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svad02.kitakami.local\FolderRedirect\9601\Desktop\"/>
    </mc:Choice>
  </mc:AlternateContent>
  <bookViews>
    <workbookView xWindow="-108" yWindow="-108" windowWidth="23256" windowHeight="12816" tabRatio="854"/>
  </bookViews>
  <sheets>
    <sheet name="講師指導者DB" sheetId="6" r:id="rId1"/>
    <sheet name="講師指導者個別データ" sheetId="10" r:id="rId2"/>
    <sheet name="分野別番号" sheetId="7" r:id="rId3"/>
  </sheets>
  <externalReferences>
    <externalReference r:id="rId4"/>
  </externalReferences>
  <definedNames>
    <definedName name="_xlnm._FilterDatabase" localSheetId="0" hidden="1">講師指導者DB!$A$1:$R$86</definedName>
    <definedName name="_xlnm.Print_Area" localSheetId="0">講師指導者DB!$A$1:$R$87</definedName>
    <definedName name="_xlnm.Print_Area" localSheetId="1">講師指導者個別データ!$A$1:$G$17</definedName>
    <definedName name="_xlnm.Print_Titles" localSheetId="0">講師指導者DB!$1:$1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6" i="6" l="1"/>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D15" i="10" l="1"/>
  <c r="D14" i="10"/>
  <c r="D13" i="10"/>
  <c r="D12" i="10"/>
  <c r="D11" i="10"/>
  <c r="D10" i="10"/>
  <c r="D9" i="10"/>
  <c r="D8" i="10"/>
  <c r="D7" i="10"/>
  <c r="D6" i="10"/>
  <c r="D5" i="10"/>
  <c r="D4" i="10"/>
  <c r="D3" i="10"/>
  <c r="F2" i="10"/>
</calcChain>
</file>

<file path=xl/sharedStrings.xml><?xml version="1.0" encoding="utf-8"?>
<sst xmlns="http://schemas.openxmlformats.org/spreadsheetml/2006/main" count="1357" uniqueCount="715">
  <si>
    <t>北上市</t>
    <rPh sb="0" eb="3">
      <t>キタカミシ</t>
    </rPh>
    <phoneticPr fontId="1"/>
  </si>
  <si>
    <t>男女共同参画</t>
    <rPh sb="0" eb="2">
      <t>ダンジョ</t>
    </rPh>
    <rPh sb="2" eb="4">
      <t>キョウドウ</t>
    </rPh>
    <rPh sb="4" eb="6">
      <t>サンカク</t>
    </rPh>
    <phoneticPr fontId="1"/>
  </si>
  <si>
    <t>健康・福祉</t>
    <rPh sb="0" eb="2">
      <t>ケンコウ</t>
    </rPh>
    <rPh sb="3" eb="5">
      <t>フクシ</t>
    </rPh>
    <phoneticPr fontId="1"/>
  </si>
  <si>
    <t>社会</t>
    <rPh sb="0" eb="2">
      <t>シャカイ</t>
    </rPh>
    <phoneticPr fontId="1"/>
  </si>
  <si>
    <t>映像・画像</t>
    <rPh sb="0" eb="2">
      <t>エイゾウ</t>
    </rPh>
    <rPh sb="3" eb="5">
      <t>ガゾウ</t>
    </rPh>
    <phoneticPr fontId="1"/>
  </si>
  <si>
    <t>生涯学習一般</t>
    <rPh sb="0" eb="2">
      <t>ショウガイ</t>
    </rPh>
    <rPh sb="2" eb="4">
      <t>ガクシュウ</t>
    </rPh>
    <rPh sb="4" eb="6">
      <t>イッパン</t>
    </rPh>
    <phoneticPr fontId="1"/>
  </si>
  <si>
    <t>乳幼児教育</t>
    <rPh sb="0" eb="3">
      <t>ニュウヨウジ</t>
    </rPh>
    <rPh sb="3" eb="5">
      <t>キョウイク</t>
    </rPh>
    <phoneticPr fontId="1"/>
  </si>
  <si>
    <t>青少年教育</t>
    <rPh sb="0" eb="3">
      <t>セイショウネン</t>
    </rPh>
    <rPh sb="3" eb="5">
      <t>キョウイク</t>
    </rPh>
    <phoneticPr fontId="1"/>
  </si>
  <si>
    <t>成人教育</t>
    <rPh sb="0" eb="2">
      <t>セイジン</t>
    </rPh>
    <rPh sb="2" eb="4">
      <t>キョウイク</t>
    </rPh>
    <phoneticPr fontId="1"/>
  </si>
  <si>
    <t>高齢者教育</t>
    <rPh sb="0" eb="3">
      <t>コウレイシャ</t>
    </rPh>
    <rPh sb="3" eb="5">
      <t>キョウイク</t>
    </rPh>
    <phoneticPr fontId="1"/>
  </si>
  <si>
    <t>哲学・宗教・心理</t>
    <rPh sb="0" eb="2">
      <t>テツガク</t>
    </rPh>
    <rPh sb="3" eb="5">
      <t>シュウキョウ</t>
    </rPh>
    <rPh sb="6" eb="8">
      <t>シンリ</t>
    </rPh>
    <phoneticPr fontId="1"/>
  </si>
  <si>
    <t>歴史（郷土史）・地理・習俗</t>
    <rPh sb="0" eb="2">
      <t>レキシ</t>
    </rPh>
    <rPh sb="3" eb="5">
      <t>キョウド</t>
    </rPh>
    <rPh sb="5" eb="6">
      <t>シ</t>
    </rPh>
    <rPh sb="8" eb="10">
      <t>チリ</t>
    </rPh>
    <rPh sb="11" eb="13">
      <t>シュウゾク</t>
    </rPh>
    <phoneticPr fontId="1"/>
  </si>
  <si>
    <t>政治・経済・法律</t>
    <rPh sb="0" eb="2">
      <t>セイジ</t>
    </rPh>
    <rPh sb="3" eb="5">
      <t>ケイザイ</t>
    </rPh>
    <rPh sb="6" eb="8">
      <t>ホウリツ</t>
    </rPh>
    <phoneticPr fontId="1"/>
  </si>
  <si>
    <t>財政・経営</t>
    <rPh sb="0" eb="2">
      <t>ザイセイ</t>
    </rPh>
    <rPh sb="3" eb="5">
      <t>ケイエイ</t>
    </rPh>
    <phoneticPr fontId="1"/>
  </si>
  <si>
    <t>物理・科学・数学</t>
    <rPh sb="0" eb="2">
      <t>ブツリ</t>
    </rPh>
    <rPh sb="3" eb="5">
      <t>カガク</t>
    </rPh>
    <rPh sb="6" eb="8">
      <t>スウガク</t>
    </rPh>
    <phoneticPr fontId="1"/>
  </si>
  <si>
    <t>天文・地学</t>
    <rPh sb="0" eb="2">
      <t>テンモン</t>
    </rPh>
    <rPh sb="3" eb="5">
      <t>チガク</t>
    </rPh>
    <phoneticPr fontId="1"/>
  </si>
  <si>
    <t>生物・動物・植物</t>
    <rPh sb="0" eb="2">
      <t>セイブツ</t>
    </rPh>
    <rPh sb="3" eb="5">
      <t>ドウブツ</t>
    </rPh>
    <rPh sb="6" eb="8">
      <t>ショクブツ</t>
    </rPh>
    <phoneticPr fontId="1"/>
  </si>
  <si>
    <t>資源・環境・自然保護</t>
    <rPh sb="0" eb="2">
      <t>シゲン</t>
    </rPh>
    <rPh sb="3" eb="5">
      <t>カンキョウ</t>
    </rPh>
    <rPh sb="6" eb="8">
      <t>シゼン</t>
    </rPh>
    <rPh sb="8" eb="10">
      <t>ホゴ</t>
    </rPh>
    <phoneticPr fontId="1"/>
  </si>
  <si>
    <t>農林・畜産</t>
    <rPh sb="0" eb="2">
      <t>ノウリン</t>
    </rPh>
    <rPh sb="3" eb="5">
      <t>チクサン</t>
    </rPh>
    <phoneticPr fontId="1"/>
  </si>
  <si>
    <t>機械・電気・電子</t>
    <rPh sb="0" eb="2">
      <t>キカイ</t>
    </rPh>
    <rPh sb="3" eb="5">
      <t>デンキ</t>
    </rPh>
    <rPh sb="6" eb="8">
      <t>デンシ</t>
    </rPh>
    <phoneticPr fontId="1"/>
  </si>
  <si>
    <t>土木・建築</t>
    <rPh sb="0" eb="2">
      <t>ドボク</t>
    </rPh>
    <rPh sb="3" eb="5">
      <t>ケンチク</t>
    </rPh>
    <phoneticPr fontId="1"/>
  </si>
  <si>
    <t>情報処理</t>
    <rPh sb="0" eb="2">
      <t>ジョウホウ</t>
    </rPh>
    <rPh sb="2" eb="4">
      <t>ショリ</t>
    </rPh>
    <phoneticPr fontId="1"/>
  </si>
  <si>
    <t>美術・工芸</t>
    <rPh sb="0" eb="2">
      <t>ビジュツ</t>
    </rPh>
    <rPh sb="3" eb="5">
      <t>コウゲイ</t>
    </rPh>
    <phoneticPr fontId="1"/>
  </si>
  <si>
    <t>書道</t>
    <rPh sb="0" eb="2">
      <t>ショドウ</t>
    </rPh>
    <phoneticPr fontId="1"/>
  </si>
  <si>
    <t>音楽</t>
    <rPh sb="0" eb="2">
      <t>オンガク</t>
    </rPh>
    <phoneticPr fontId="1"/>
  </si>
  <si>
    <t>歌舞伎・舞踊・演芸</t>
    <rPh sb="0" eb="3">
      <t>カブキ</t>
    </rPh>
    <rPh sb="4" eb="6">
      <t>ブヨウ</t>
    </rPh>
    <rPh sb="7" eb="9">
      <t>エンゲイ</t>
    </rPh>
    <phoneticPr fontId="1"/>
  </si>
  <si>
    <t>文学・文芸</t>
    <rPh sb="0" eb="2">
      <t>ブンガク</t>
    </rPh>
    <rPh sb="3" eb="5">
      <t>ブンゲイ</t>
    </rPh>
    <phoneticPr fontId="1"/>
  </si>
  <si>
    <t>茶道・華道・作法</t>
    <rPh sb="0" eb="2">
      <t>サドウ</t>
    </rPh>
    <rPh sb="3" eb="5">
      <t>カドウ</t>
    </rPh>
    <rPh sb="6" eb="8">
      <t>サホウ</t>
    </rPh>
    <phoneticPr fontId="1"/>
  </si>
  <si>
    <t>郷土芸能</t>
    <rPh sb="0" eb="2">
      <t>キョウド</t>
    </rPh>
    <rPh sb="2" eb="4">
      <t>ゲイノウ</t>
    </rPh>
    <phoneticPr fontId="1"/>
  </si>
  <si>
    <t>体操・ダンス・体力づくり</t>
    <rPh sb="0" eb="2">
      <t>タイソウ</t>
    </rPh>
    <rPh sb="7" eb="9">
      <t>タイリョク</t>
    </rPh>
    <phoneticPr fontId="1"/>
  </si>
  <si>
    <t>球技</t>
    <rPh sb="0" eb="2">
      <t>キュウギ</t>
    </rPh>
    <phoneticPr fontId="1"/>
  </si>
  <si>
    <t>武道・格闘技</t>
    <rPh sb="0" eb="2">
      <t>ブドウ</t>
    </rPh>
    <rPh sb="3" eb="6">
      <t>カクトウギ</t>
    </rPh>
    <phoneticPr fontId="1"/>
  </si>
  <si>
    <t>水泳</t>
    <rPh sb="0" eb="2">
      <t>スイエイ</t>
    </rPh>
    <phoneticPr fontId="1"/>
  </si>
  <si>
    <t>ウインタースポーツ</t>
    <phoneticPr fontId="1"/>
  </si>
  <si>
    <t>野外活動・登山・レクリエーション・ニュースポーツ</t>
    <rPh sb="0" eb="2">
      <t>ヤガイ</t>
    </rPh>
    <rPh sb="2" eb="4">
      <t>カツドウ</t>
    </rPh>
    <rPh sb="5" eb="7">
      <t>トザン</t>
    </rPh>
    <phoneticPr fontId="1"/>
  </si>
  <si>
    <t>衣生活</t>
    <rPh sb="0" eb="3">
      <t>イセイカツ</t>
    </rPh>
    <phoneticPr fontId="1"/>
  </si>
  <si>
    <t>食生活</t>
    <rPh sb="0" eb="3">
      <t>ショクセイカツ</t>
    </rPh>
    <phoneticPr fontId="1"/>
  </si>
  <si>
    <t>住生活</t>
    <rPh sb="0" eb="3">
      <t>ジュウセイカツ</t>
    </rPh>
    <phoneticPr fontId="1"/>
  </si>
  <si>
    <t>手芸</t>
    <rPh sb="0" eb="2">
      <t>シュゲイ</t>
    </rPh>
    <phoneticPr fontId="1"/>
  </si>
  <si>
    <t>娯楽・趣味</t>
    <rPh sb="0" eb="2">
      <t>ゴラク</t>
    </rPh>
    <rPh sb="3" eb="5">
      <t>シュミ</t>
    </rPh>
    <phoneticPr fontId="1"/>
  </si>
  <si>
    <t>園芸・フラワーアレンジ</t>
    <rPh sb="0" eb="2">
      <t>エンゲイ</t>
    </rPh>
    <phoneticPr fontId="1"/>
  </si>
  <si>
    <t>コミュニティ・まちづくり</t>
    <phoneticPr fontId="1"/>
  </si>
  <si>
    <t>ボランティア</t>
    <phoneticPr fontId="1"/>
  </si>
  <si>
    <t>国際理解・協力・交流</t>
    <rPh sb="0" eb="2">
      <t>コクサイ</t>
    </rPh>
    <rPh sb="2" eb="4">
      <t>リカイ</t>
    </rPh>
    <rPh sb="5" eb="7">
      <t>キョウリョク</t>
    </rPh>
    <rPh sb="8" eb="10">
      <t>コウリュウ</t>
    </rPh>
    <phoneticPr fontId="1"/>
  </si>
  <si>
    <t>語学</t>
    <rPh sb="0" eb="2">
      <t>ゴガク</t>
    </rPh>
    <phoneticPr fontId="1"/>
  </si>
  <si>
    <t>分野
No</t>
    <rPh sb="0" eb="2">
      <t>ブンヤ</t>
    </rPh>
    <phoneticPr fontId="1"/>
  </si>
  <si>
    <t>分野名</t>
    <rPh sb="0" eb="2">
      <t>ブンヤ</t>
    </rPh>
    <rPh sb="2" eb="3">
      <t>メイ</t>
    </rPh>
    <phoneticPr fontId="1"/>
  </si>
  <si>
    <t>氏名</t>
    <rPh sb="0" eb="2">
      <t>シメイ</t>
    </rPh>
    <phoneticPr fontId="4"/>
  </si>
  <si>
    <t>No.</t>
    <phoneticPr fontId="4"/>
  </si>
  <si>
    <t>分野</t>
    <rPh sb="0" eb="2">
      <t>ブンヤ</t>
    </rPh>
    <phoneticPr fontId="4"/>
  </si>
  <si>
    <t>講師・指導者</t>
    <rPh sb="0" eb="2">
      <t>コウシ</t>
    </rPh>
    <rPh sb="3" eb="5">
      <t>シドウ</t>
    </rPh>
    <rPh sb="5" eb="6">
      <t>シャ</t>
    </rPh>
    <phoneticPr fontId="4"/>
  </si>
  <si>
    <r>
      <rPr>
        <b/>
        <sz val="25"/>
        <color indexed="10"/>
        <rFont val="ＭＳ ゴシック"/>
        <family val="3"/>
        <charset val="128"/>
      </rPr>
      <t>文字等の入力は禁止です！</t>
    </r>
    <r>
      <rPr>
        <sz val="11"/>
        <rFont val="ＭＳ ゴシック"/>
        <family val="3"/>
        <charset val="128"/>
      </rPr>
      <t xml:space="preserve">
</t>
    </r>
    <r>
      <rPr>
        <b/>
        <sz val="15"/>
        <rFont val="ＭＳ ゴシック"/>
        <family val="3"/>
        <charset val="128"/>
      </rPr>
      <t>検索表示の数式が入っているので編集しないでください。</t>
    </r>
    <r>
      <rPr>
        <sz val="12"/>
        <rFont val="ＭＳ ゴシック"/>
        <family val="3"/>
        <charset val="128"/>
      </rPr>
      <t xml:space="preserve">
</t>
    </r>
    <r>
      <rPr>
        <b/>
        <u/>
        <sz val="15"/>
        <rFont val="ＭＳ ゴシック"/>
        <family val="3"/>
        <charset val="128"/>
      </rPr>
      <t>『全体情報シート』から「No.」→「個別データ表示ボタン」で表示してください。</t>
    </r>
    <rPh sb="0" eb="2">
      <t>モジ</t>
    </rPh>
    <rPh sb="2" eb="3">
      <t>トウ</t>
    </rPh>
    <rPh sb="4" eb="5">
      <t>イ</t>
    </rPh>
    <rPh sb="5" eb="6">
      <t>チカラ</t>
    </rPh>
    <rPh sb="7" eb="8">
      <t>キン</t>
    </rPh>
    <rPh sb="8" eb="9">
      <t>トメ</t>
    </rPh>
    <rPh sb="13" eb="15">
      <t>ケンサク</t>
    </rPh>
    <rPh sb="15" eb="17">
      <t>ヒョウジ</t>
    </rPh>
    <rPh sb="18" eb="20">
      <t>スウシキ</t>
    </rPh>
    <rPh sb="21" eb="22">
      <t>ハイ</t>
    </rPh>
    <rPh sb="28" eb="30">
      <t>ヘンシュウ</t>
    </rPh>
    <rPh sb="41" eb="43">
      <t>ゼンタイ</t>
    </rPh>
    <rPh sb="43" eb="45">
      <t>ジョウホウ</t>
    </rPh>
    <rPh sb="58" eb="60">
      <t>コベツ</t>
    </rPh>
    <rPh sb="63" eb="65">
      <t>ヒョウジ</t>
    </rPh>
    <rPh sb="70" eb="72">
      <t>ヒョウジ</t>
    </rPh>
    <phoneticPr fontId="1"/>
  </si>
  <si>
    <r>
      <t xml:space="preserve">No
</t>
    </r>
    <r>
      <rPr>
        <sz val="10"/>
        <color indexed="60"/>
        <rFont val="ＭＳ Ｐゴシック"/>
        <family val="3"/>
        <charset val="128"/>
      </rPr>
      <t>【操作方法】
表示したい「No.」を選択
↓
下の「個別データ表示！」を
クリック</t>
    </r>
    <rPh sb="4" eb="6">
      <t>ソウサ</t>
    </rPh>
    <rPh sb="6" eb="8">
      <t>ホウホウ</t>
    </rPh>
    <rPh sb="10" eb="12">
      <t>ヒョウジ</t>
    </rPh>
    <rPh sb="21" eb="23">
      <t>センタク</t>
    </rPh>
    <rPh sb="26" eb="27">
      <t>シタ</t>
    </rPh>
    <rPh sb="29" eb="31">
      <t>コベツ</t>
    </rPh>
    <rPh sb="34" eb="36">
      <t>ヒョウジ</t>
    </rPh>
    <phoneticPr fontId="1"/>
  </si>
  <si>
    <t>未分類</t>
    <rPh sb="0" eb="3">
      <t>ミブンルイ</t>
    </rPh>
    <phoneticPr fontId="1"/>
  </si>
  <si>
    <t>氏名かな</t>
    <rPh sb="0" eb="2">
      <t>シメイ</t>
    </rPh>
    <phoneticPr fontId="1"/>
  </si>
  <si>
    <t>指導内容</t>
    <rPh sb="0" eb="2">
      <t>シドウ</t>
    </rPh>
    <rPh sb="2" eb="4">
      <t>ナイヨウ</t>
    </rPh>
    <phoneticPr fontId="1"/>
  </si>
  <si>
    <t>資格・特技等</t>
    <rPh sb="0" eb="2">
      <t>シカク</t>
    </rPh>
    <rPh sb="3" eb="5">
      <t>トクギ</t>
    </rPh>
    <rPh sb="5" eb="6">
      <t>トウ</t>
    </rPh>
    <phoneticPr fontId="1"/>
  </si>
  <si>
    <t>専門性の程度</t>
    <rPh sb="0" eb="3">
      <t>センモンセイ</t>
    </rPh>
    <rPh sb="4" eb="6">
      <t>テイド</t>
    </rPh>
    <phoneticPr fontId="1"/>
  </si>
  <si>
    <t>対象者</t>
    <rPh sb="0" eb="3">
      <t>タイショウシャ</t>
    </rPh>
    <phoneticPr fontId="1"/>
  </si>
  <si>
    <t>活動可能な日</t>
    <rPh sb="0" eb="2">
      <t>カツドウ</t>
    </rPh>
    <rPh sb="2" eb="4">
      <t>カノウ</t>
    </rPh>
    <rPh sb="5" eb="6">
      <t>ヒ</t>
    </rPh>
    <phoneticPr fontId="1"/>
  </si>
  <si>
    <t>活動可能な時間帯</t>
    <rPh sb="0" eb="2">
      <t>カツドウ</t>
    </rPh>
    <rPh sb="2" eb="4">
      <t>カノウ</t>
    </rPh>
    <rPh sb="5" eb="8">
      <t>ジカンタイ</t>
    </rPh>
    <phoneticPr fontId="1"/>
  </si>
  <si>
    <t>活動可能な地域</t>
    <rPh sb="0" eb="2">
      <t>カツドウ</t>
    </rPh>
    <rPh sb="2" eb="4">
      <t>カノウ</t>
    </rPh>
    <rPh sb="5" eb="7">
      <t>チイキ</t>
    </rPh>
    <phoneticPr fontId="1"/>
  </si>
  <si>
    <t>指導料</t>
    <rPh sb="0" eb="2">
      <t>シドウ</t>
    </rPh>
    <rPh sb="2" eb="3">
      <t>リョウ</t>
    </rPh>
    <phoneticPr fontId="1"/>
  </si>
  <si>
    <t>ホームページ等URL</t>
    <rPh sb="6" eb="7">
      <t>ナド</t>
    </rPh>
    <phoneticPr fontId="1"/>
  </si>
  <si>
    <t>かな</t>
    <phoneticPr fontId="4"/>
  </si>
  <si>
    <t>指導内容</t>
    <rPh sb="0" eb="2">
      <t>シドウ</t>
    </rPh>
    <rPh sb="2" eb="4">
      <t>ナイヨウ</t>
    </rPh>
    <phoneticPr fontId="4"/>
  </si>
  <si>
    <t>経歴</t>
    <rPh sb="0" eb="2">
      <t>ケイレキ</t>
    </rPh>
    <phoneticPr fontId="1"/>
  </si>
  <si>
    <t>資格・特技等</t>
    <rPh sb="0" eb="2">
      <t>シカク</t>
    </rPh>
    <rPh sb="3" eb="5">
      <t>トクギ</t>
    </rPh>
    <rPh sb="5" eb="6">
      <t>トウ</t>
    </rPh>
    <phoneticPr fontId="4"/>
  </si>
  <si>
    <t>専門性の程度</t>
    <rPh sb="0" eb="3">
      <t>センモンセイ</t>
    </rPh>
    <rPh sb="4" eb="6">
      <t>テイド</t>
    </rPh>
    <phoneticPr fontId="4"/>
  </si>
  <si>
    <t>対象者</t>
    <rPh sb="0" eb="2">
      <t>タイショウ</t>
    </rPh>
    <rPh sb="2" eb="3">
      <t>シャ</t>
    </rPh>
    <phoneticPr fontId="4"/>
  </si>
  <si>
    <t>指導内容に
関すること</t>
    <rPh sb="0" eb="2">
      <t>シドウ</t>
    </rPh>
    <rPh sb="2" eb="4">
      <t>ナイヨウ</t>
    </rPh>
    <rPh sb="6" eb="7">
      <t>カン</t>
    </rPh>
    <phoneticPr fontId="1"/>
  </si>
  <si>
    <t>指導活動に
関すること</t>
    <rPh sb="0" eb="2">
      <t>シドウ</t>
    </rPh>
    <rPh sb="2" eb="4">
      <t>カツドウ</t>
    </rPh>
    <rPh sb="6" eb="7">
      <t>カン</t>
    </rPh>
    <phoneticPr fontId="1"/>
  </si>
  <si>
    <t>可能な日</t>
    <rPh sb="0" eb="2">
      <t>カノウ</t>
    </rPh>
    <rPh sb="3" eb="4">
      <t>ヒ</t>
    </rPh>
    <phoneticPr fontId="1"/>
  </si>
  <si>
    <t>可能な時間帯</t>
    <rPh sb="0" eb="2">
      <t>カノウ</t>
    </rPh>
    <rPh sb="3" eb="6">
      <t>ジカンタイ</t>
    </rPh>
    <phoneticPr fontId="4"/>
  </si>
  <si>
    <t>指導料</t>
    <rPh sb="0" eb="2">
      <t>シドウ</t>
    </rPh>
    <rPh sb="2" eb="3">
      <t>リョウ</t>
    </rPh>
    <phoneticPr fontId="4"/>
  </si>
  <si>
    <t>その他費用等</t>
    <rPh sb="2" eb="3">
      <t>タ</t>
    </rPh>
    <rPh sb="3" eb="5">
      <t>ヒヨウ</t>
    </rPh>
    <rPh sb="5" eb="6">
      <t>トウ</t>
    </rPh>
    <phoneticPr fontId="4"/>
  </si>
  <si>
    <t>ホームページ等</t>
    <rPh sb="6" eb="7">
      <t>トウ</t>
    </rPh>
    <phoneticPr fontId="1"/>
  </si>
  <si>
    <t>可能な地域</t>
    <rPh sb="0" eb="2">
      <t>カノウ</t>
    </rPh>
    <rPh sb="3" eb="5">
      <t>チイキ</t>
    </rPh>
    <phoneticPr fontId="4"/>
  </si>
  <si>
    <t>講師・指導者
氏名</t>
    <rPh sb="0" eb="2">
      <t>コウシ</t>
    </rPh>
    <rPh sb="3" eb="6">
      <t>シドウシャ</t>
    </rPh>
    <rPh sb="7" eb="8">
      <t>シ</t>
    </rPh>
    <rPh sb="8" eb="9">
      <t>メイ</t>
    </rPh>
    <phoneticPr fontId="1"/>
  </si>
  <si>
    <t>無</t>
    <rPh sb="0" eb="1">
      <t>ナ</t>
    </rPh>
    <phoneticPr fontId="1"/>
  </si>
  <si>
    <t>その他費用等</t>
    <rPh sb="2" eb="3">
      <t>タ</t>
    </rPh>
    <rPh sb="3" eb="5">
      <t>ヒヨウ</t>
    </rPh>
    <rPh sb="5" eb="6">
      <t>トウ</t>
    </rPh>
    <phoneticPr fontId="1"/>
  </si>
  <si>
    <t>指導内容に関する経歴
（最近のもの）</t>
    <rPh sb="0" eb="2">
      <t>シドウ</t>
    </rPh>
    <rPh sb="2" eb="4">
      <t>ナイヨウ</t>
    </rPh>
    <rPh sb="5" eb="6">
      <t>カン</t>
    </rPh>
    <rPh sb="8" eb="10">
      <t>ケイレキ</t>
    </rPh>
    <rPh sb="12" eb="14">
      <t>サイキン</t>
    </rPh>
    <phoneticPr fontId="1"/>
  </si>
  <si>
    <t>‐</t>
    <phoneticPr fontId="1"/>
  </si>
  <si>
    <t>一般的</t>
    <rPh sb="0" eb="3">
      <t>イッパンテキ</t>
    </rPh>
    <phoneticPr fontId="1"/>
  </si>
  <si>
    <t>限定なし</t>
    <rPh sb="0" eb="2">
      <t>ゲンテイ</t>
    </rPh>
    <phoneticPr fontId="1"/>
  </si>
  <si>
    <t>いつでも可</t>
    <rPh sb="4" eb="5">
      <t>カ</t>
    </rPh>
    <phoneticPr fontId="1"/>
  </si>
  <si>
    <t>応相談</t>
    <rPh sb="0" eb="3">
      <t>オウソウダン</t>
    </rPh>
    <phoneticPr fontId="1"/>
  </si>
  <si>
    <t>交通費・材料費</t>
    <rPh sb="0" eb="3">
      <t>コウツウヒ</t>
    </rPh>
    <rPh sb="4" eb="7">
      <t>ザイリョウヒ</t>
    </rPh>
    <phoneticPr fontId="1"/>
  </si>
  <si>
    <t>ささき　こういち</t>
    <phoneticPr fontId="1"/>
  </si>
  <si>
    <t>佐々木　幸一</t>
    <rPh sb="0" eb="3">
      <t>ササキ</t>
    </rPh>
    <rPh sb="4" eb="6">
      <t>コウイチ</t>
    </rPh>
    <phoneticPr fontId="1"/>
  </si>
  <si>
    <t>キャンプ（キャンプファイアー、キャンドルファイアー）、レクリエーション、野外活動、自然観察、工作（ペットボトルロケット、巣箱、凧作り、紙飛行機、割り箸鉄砲、その他）、むかし話、企画（イベント）運営、ネイチャーゲーム</t>
    <rPh sb="36" eb="40">
      <t>ヤガイカツドウ</t>
    </rPh>
    <rPh sb="41" eb="43">
      <t>シゼン</t>
    </rPh>
    <rPh sb="43" eb="45">
      <t>カンサツ</t>
    </rPh>
    <rPh sb="46" eb="48">
      <t>コウサク</t>
    </rPh>
    <rPh sb="60" eb="62">
      <t>スバコ</t>
    </rPh>
    <rPh sb="63" eb="64">
      <t>タコ</t>
    </rPh>
    <rPh sb="64" eb="65">
      <t>ツク</t>
    </rPh>
    <rPh sb="67" eb="68">
      <t>カミ</t>
    </rPh>
    <rPh sb="68" eb="71">
      <t>ヒコウキ</t>
    </rPh>
    <rPh sb="72" eb="73">
      <t>ワ</t>
    </rPh>
    <rPh sb="74" eb="75">
      <t>バシ</t>
    </rPh>
    <rPh sb="75" eb="77">
      <t>テッポウ</t>
    </rPh>
    <rPh sb="80" eb="81">
      <t>タ</t>
    </rPh>
    <rPh sb="86" eb="87">
      <t>ハナシ</t>
    </rPh>
    <rPh sb="88" eb="90">
      <t>キカク</t>
    </rPh>
    <rPh sb="96" eb="98">
      <t>ウンエイ</t>
    </rPh>
    <phoneticPr fontId="1"/>
  </si>
  <si>
    <t>・地区公民館での指導
・岩手日報「遊・YOU塾」で沖縄へ引率
・大阪府立野外活動センター派遣指導員
・その他野外活動に多数参加</t>
    <rPh sb="1" eb="3">
      <t>チク</t>
    </rPh>
    <rPh sb="3" eb="6">
      <t>コウミンカン</t>
    </rPh>
    <rPh sb="8" eb="10">
      <t>シドウ</t>
    </rPh>
    <rPh sb="12" eb="14">
      <t>イワテ</t>
    </rPh>
    <rPh sb="14" eb="16">
      <t>ニッポウ</t>
    </rPh>
    <rPh sb="17" eb="18">
      <t>アソ</t>
    </rPh>
    <rPh sb="22" eb="23">
      <t>ジュク</t>
    </rPh>
    <rPh sb="25" eb="27">
      <t>オキナワ</t>
    </rPh>
    <rPh sb="28" eb="30">
      <t>インソツ</t>
    </rPh>
    <rPh sb="32" eb="34">
      <t>オオサカ</t>
    </rPh>
    <rPh sb="34" eb="36">
      <t>フリツ</t>
    </rPh>
    <rPh sb="36" eb="40">
      <t>ヤガイカツドウ</t>
    </rPh>
    <rPh sb="44" eb="46">
      <t>ハケン</t>
    </rPh>
    <rPh sb="46" eb="49">
      <t>シドウイン</t>
    </rPh>
    <rPh sb="53" eb="54">
      <t>タ</t>
    </rPh>
    <rPh sb="54" eb="56">
      <t>ヤガイ</t>
    </rPh>
    <rPh sb="56" eb="58">
      <t>カツドウ</t>
    </rPh>
    <rPh sb="59" eb="61">
      <t>タスウ</t>
    </rPh>
    <rPh sb="61" eb="63">
      <t>サンカ</t>
    </rPh>
    <phoneticPr fontId="1"/>
  </si>
  <si>
    <t>・文部科学大臣認定野外活動指導員１級
・自然観察指導員（NACS-J認定、岩手県指導員認定）
・日本レクリエーション協会公認指導者</t>
    <rPh sb="1" eb="3">
      <t>モンブ</t>
    </rPh>
    <rPh sb="3" eb="5">
      <t>カガク</t>
    </rPh>
    <rPh sb="5" eb="7">
      <t>ダイジン</t>
    </rPh>
    <rPh sb="7" eb="9">
      <t>ニンテイ</t>
    </rPh>
    <rPh sb="9" eb="13">
      <t>ヤガイカツドウ</t>
    </rPh>
    <rPh sb="13" eb="16">
      <t>シドウイン</t>
    </rPh>
    <rPh sb="17" eb="18">
      <t>キュウ</t>
    </rPh>
    <rPh sb="20" eb="22">
      <t>シゼン</t>
    </rPh>
    <rPh sb="22" eb="24">
      <t>カンサツ</t>
    </rPh>
    <rPh sb="24" eb="27">
      <t>シドウイン</t>
    </rPh>
    <rPh sb="34" eb="36">
      <t>ニンテイ</t>
    </rPh>
    <rPh sb="37" eb="39">
      <t>イワテ</t>
    </rPh>
    <rPh sb="39" eb="40">
      <t>ケン</t>
    </rPh>
    <rPh sb="40" eb="43">
      <t>シドウイン</t>
    </rPh>
    <rPh sb="43" eb="45">
      <t>ニンテイ</t>
    </rPh>
    <rPh sb="48" eb="50">
      <t>ニホン</t>
    </rPh>
    <rPh sb="58" eb="60">
      <t>キョウカイ</t>
    </rPh>
    <rPh sb="60" eb="62">
      <t>コウニン</t>
    </rPh>
    <rPh sb="62" eb="65">
      <t>シドウシャ</t>
    </rPh>
    <phoneticPr fontId="1"/>
  </si>
  <si>
    <t>気軽に楽しむ</t>
    <rPh sb="0" eb="2">
      <t>キガル</t>
    </rPh>
    <rPh sb="3" eb="4">
      <t>タノ</t>
    </rPh>
    <phoneticPr fontId="1"/>
  </si>
  <si>
    <t>幼児・児童、学校教育援助、青少年、成人一般、高齢者、親子、団体、限定なし</t>
    <rPh sb="0" eb="2">
      <t>ヨウジ</t>
    </rPh>
    <rPh sb="3" eb="5">
      <t>ジドウ</t>
    </rPh>
    <rPh sb="6" eb="10">
      <t>ガッコウキョウイク</t>
    </rPh>
    <rPh sb="10" eb="12">
      <t>エンジョ</t>
    </rPh>
    <rPh sb="13" eb="16">
      <t>セイショウネン</t>
    </rPh>
    <rPh sb="17" eb="19">
      <t>セイジン</t>
    </rPh>
    <rPh sb="19" eb="21">
      <t>イッパン</t>
    </rPh>
    <rPh sb="22" eb="25">
      <t>コウレイシャ</t>
    </rPh>
    <rPh sb="26" eb="28">
      <t>オヤコ</t>
    </rPh>
    <rPh sb="29" eb="31">
      <t>ダンタイ</t>
    </rPh>
    <rPh sb="32" eb="34">
      <t>ゲンテイ</t>
    </rPh>
    <phoneticPr fontId="1"/>
  </si>
  <si>
    <t>岩手県内（地域によっては県外も可能）</t>
    <rPh sb="0" eb="2">
      <t>イワテ</t>
    </rPh>
    <rPh sb="2" eb="4">
      <t>ケンナイ</t>
    </rPh>
    <rPh sb="5" eb="7">
      <t>チイキ</t>
    </rPh>
    <rPh sb="12" eb="14">
      <t>ケンガイ</t>
    </rPh>
    <rPh sb="15" eb="17">
      <t>カノウ</t>
    </rPh>
    <phoneticPr fontId="1"/>
  </si>
  <si>
    <t>有、応相談</t>
    <rPh sb="0" eb="1">
      <t>ア</t>
    </rPh>
    <rPh sb="2" eb="5">
      <t>オウソウダン</t>
    </rPh>
    <phoneticPr fontId="1"/>
  </si>
  <si>
    <t>成人一般</t>
    <rPh sb="0" eb="2">
      <t>セイジン</t>
    </rPh>
    <rPh sb="2" eb="4">
      <t>イッパン</t>
    </rPh>
    <phoneticPr fontId="1"/>
  </si>
  <si>
    <t>北上市内</t>
    <rPh sb="0" eb="2">
      <t>キタカミ</t>
    </rPh>
    <rPh sb="2" eb="4">
      <t>シナイ</t>
    </rPh>
    <phoneticPr fontId="1"/>
  </si>
  <si>
    <t>交通費</t>
    <rPh sb="0" eb="3">
      <t>コウツウヒ</t>
    </rPh>
    <phoneticPr fontId="1"/>
  </si>
  <si>
    <t>生年</t>
    <rPh sb="0" eb="2">
      <t>セイネン</t>
    </rPh>
    <phoneticPr fontId="1"/>
  </si>
  <si>
    <t>性別</t>
    <rPh sb="0" eb="2">
      <t>セイベツ</t>
    </rPh>
    <phoneticPr fontId="1"/>
  </si>
  <si>
    <t>男</t>
    <rPh sb="0" eb="1">
      <t>オトコ</t>
    </rPh>
    <phoneticPr fontId="1"/>
  </si>
  <si>
    <t>しとう　みちお</t>
    <phoneticPr fontId="1"/>
  </si>
  <si>
    <t>司東　道雄</t>
    <rPh sb="0" eb="1">
      <t>ツカサ</t>
    </rPh>
    <rPh sb="1" eb="2">
      <t>ヒガシ</t>
    </rPh>
    <rPh sb="3" eb="5">
      <t>ミチオ</t>
    </rPh>
    <phoneticPr fontId="1"/>
  </si>
  <si>
    <t>ニュースポーツ全般、総合型地域スポーツクラブについて、夢灯り、歴史資産を活用した地域活性化、NPO</t>
    <rPh sb="7" eb="9">
      <t>ゼンパン</t>
    </rPh>
    <rPh sb="10" eb="12">
      <t>ソウゴウ</t>
    </rPh>
    <rPh sb="12" eb="13">
      <t>ガタ</t>
    </rPh>
    <rPh sb="13" eb="15">
      <t>チイキ</t>
    </rPh>
    <rPh sb="27" eb="28">
      <t>ユメ</t>
    </rPh>
    <rPh sb="28" eb="29">
      <t>アカ</t>
    </rPh>
    <rPh sb="31" eb="33">
      <t>レキシ</t>
    </rPh>
    <rPh sb="33" eb="35">
      <t>シサン</t>
    </rPh>
    <rPh sb="36" eb="38">
      <t>カツヨウ</t>
    </rPh>
    <rPh sb="40" eb="42">
      <t>チイキ</t>
    </rPh>
    <rPh sb="42" eb="45">
      <t>カッセイカ</t>
    </rPh>
    <phoneticPr fontId="1"/>
  </si>
  <si>
    <t>・市内各地でニュースポーツ講師
・総合型地域スポーツクラブについての講師
・夢灯り市内全地区150回くらいの教室講師
・地域づくり講演
・被災地支援について講演</t>
    <rPh sb="1" eb="3">
      <t>シナイ</t>
    </rPh>
    <rPh sb="3" eb="5">
      <t>カクチ</t>
    </rPh>
    <rPh sb="13" eb="15">
      <t>コウシ</t>
    </rPh>
    <rPh sb="17" eb="19">
      <t>ソウゴウ</t>
    </rPh>
    <rPh sb="19" eb="20">
      <t>ガタ</t>
    </rPh>
    <rPh sb="20" eb="22">
      <t>チイキ</t>
    </rPh>
    <rPh sb="34" eb="36">
      <t>コウシ</t>
    </rPh>
    <rPh sb="38" eb="39">
      <t>ユメ</t>
    </rPh>
    <rPh sb="39" eb="40">
      <t>アカ</t>
    </rPh>
    <rPh sb="41" eb="43">
      <t>シナイ</t>
    </rPh>
    <rPh sb="43" eb="44">
      <t>ゼン</t>
    </rPh>
    <rPh sb="44" eb="46">
      <t>チク</t>
    </rPh>
    <rPh sb="49" eb="50">
      <t>カイ</t>
    </rPh>
    <rPh sb="54" eb="56">
      <t>キョウシツ</t>
    </rPh>
    <rPh sb="56" eb="58">
      <t>コウシ</t>
    </rPh>
    <rPh sb="60" eb="62">
      <t>チイキ</t>
    </rPh>
    <rPh sb="65" eb="67">
      <t>コウエン</t>
    </rPh>
    <rPh sb="69" eb="72">
      <t>ヒサイチ</t>
    </rPh>
    <rPh sb="72" eb="74">
      <t>シエン</t>
    </rPh>
    <rPh sb="78" eb="80">
      <t>コウエン</t>
    </rPh>
    <phoneticPr fontId="1"/>
  </si>
  <si>
    <t>スポーツインストラクター</t>
    <phoneticPr fontId="1"/>
  </si>
  <si>
    <t>どこでも</t>
    <phoneticPr fontId="1"/>
  </si>
  <si>
    <t>材料費</t>
    <rPh sb="0" eb="3">
      <t>ザイリョウヒ</t>
    </rPh>
    <phoneticPr fontId="1"/>
  </si>
  <si>
    <t>9：00～18：00</t>
    <phoneticPr fontId="1"/>
  </si>
  <si>
    <t>たかはし　ゆきこ</t>
    <phoneticPr fontId="1"/>
  </si>
  <si>
    <t>高橋　由紀子</t>
    <rPh sb="0" eb="2">
      <t>タカハシ</t>
    </rPh>
    <rPh sb="3" eb="6">
      <t>ユキコ</t>
    </rPh>
    <phoneticPr fontId="1"/>
  </si>
  <si>
    <t>女</t>
    <rPh sb="0" eb="1">
      <t>オンナ</t>
    </rPh>
    <phoneticPr fontId="1"/>
  </si>
  <si>
    <t>生け花の指導（池坊）</t>
    <rPh sb="0" eb="1">
      <t>イ</t>
    </rPh>
    <rPh sb="2" eb="3">
      <t>バナ</t>
    </rPh>
    <rPh sb="4" eb="6">
      <t>シドウ</t>
    </rPh>
    <rPh sb="7" eb="8">
      <t>イケ</t>
    </rPh>
    <rPh sb="8" eb="9">
      <t>ボウ</t>
    </rPh>
    <phoneticPr fontId="1"/>
  </si>
  <si>
    <t>生け花教室主宰</t>
    <rPh sb="0" eb="1">
      <t>イ</t>
    </rPh>
    <rPh sb="2" eb="3">
      <t>バナ</t>
    </rPh>
    <rPh sb="3" eb="5">
      <t>キョウシツ</t>
    </rPh>
    <rPh sb="5" eb="7">
      <t>シュサイ</t>
    </rPh>
    <phoneticPr fontId="1"/>
  </si>
  <si>
    <t>華道家元池坊華道教室</t>
    <rPh sb="0" eb="2">
      <t>カドウ</t>
    </rPh>
    <rPh sb="2" eb="4">
      <t>イエモト</t>
    </rPh>
    <rPh sb="4" eb="5">
      <t>イケ</t>
    </rPh>
    <rPh sb="5" eb="6">
      <t>ボウ</t>
    </rPh>
    <rPh sb="6" eb="8">
      <t>カドウ</t>
    </rPh>
    <rPh sb="8" eb="10">
      <t>キョウシツ</t>
    </rPh>
    <phoneticPr fontId="1"/>
  </si>
  <si>
    <t>月、木、金曜</t>
    <rPh sb="0" eb="1">
      <t>ゲツ</t>
    </rPh>
    <rPh sb="2" eb="3">
      <t>モク</t>
    </rPh>
    <rPh sb="4" eb="5">
      <t>キン</t>
    </rPh>
    <phoneticPr fontId="1"/>
  </si>
  <si>
    <t>10：00～21：00</t>
    <phoneticPr fontId="1"/>
  </si>
  <si>
    <t>あべ　やす</t>
    <phoneticPr fontId="1"/>
  </si>
  <si>
    <t>阿部　安</t>
    <rPh sb="0" eb="2">
      <t>アベ</t>
    </rPh>
    <rPh sb="3" eb="4">
      <t>ヤス</t>
    </rPh>
    <phoneticPr fontId="1"/>
  </si>
  <si>
    <t>手編、押し花、ポーラセーツ（磁器絵付）
染色（友禅風手描き）、各種手芸、グラスアート、レカンフラワー
資格取得も出来ます。</t>
    <rPh sb="0" eb="1">
      <t>テ</t>
    </rPh>
    <rPh sb="3" eb="4">
      <t>オ</t>
    </rPh>
    <rPh sb="5" eb="6">
      <t>バナ</t>
    </rPh>
    <rPh sb="14" eb="16">
      <t>ジキ</t>
    </rPh>
    <rPh sb="16" eb="17">
      <t>エ</t>
    </rPh>
    <rPh sb="17" eb="18">
      <t>ツキ</t>
    </rPh>
    <rPh sb="20" eb="22">
      <t>センショク</t>
    </rPh>
    <rPh sb="23" eb="25">
      <t>ユウゼン</t>
    </rPh>
    <rPh sb="25" eb="26">
      <t>フウ</t>
    </rPh>
    <rPh sb="26" eb="28">
      <t>テガ</t>
    </rPh>
    <rPh sb="31" eb="33">
      <t>カクシュ</t>
    </rPh>
    <rPh sb="33" eb="35">
      <t>シュゲイ</t>
    </rPh>
    <rPh sb="51" eb="53">
      <t>シカク</t>
    </rPh>
    <rPh sb="53" eb="55">
      <t>シュトク</t>
    </rPh>
    <rPh sb="56" eb="58">
      <t>デキ</t>
    </rPh>
    <phoneticPr fontId="1"/>
  </si>
  <si>
    <t>ニット＆押し花サロン主宰、地区公民館で指導、藤沢町文化交流センターで指導</t>
    <rPh sb="4" eb="5">
      <t>オ</t>
    </rPh>
    <rPh sb="6" eb="7">
      <t>バナ</t>
    </rPh>
    <rPh sb="10" eb="12">
      <t>シュサイ</t>
    </rPh>
    <rPh sb="13" eb="15">
      <t>チク</t>
    </rPh>
    <rPh sb="15" eb="18">
      <t>コウミンカン</t>
    </rPh>
    <rPh sb="19" eb="21">
      <t>シドウ</t>
    </rPh>
    <rPh sb="22" eb="25">
      <t>フジサワチョウ</t>
    </rPh>
    <rPh sb="25" eb="27">
      <t>ブンカ</t>
    </rPh>
    <rPh sb="27" eb="29">
      <t>コウリュウ</t>
    </rPh>
    <rPh sb="34" eb="36">
      <t>シドウ</t>
    </rPh>
    <phoneticPr fontId="1"/>
  </si>
  <si>
    <t>手編指導員（日本手芸普及協会）、生涯学習ホビーフォーラムインストラクター（押し花、ポーラセーツ）、ファブリックアートインストラクター（染色）、グラスアートインストラクター、レカンフラワーインストラクター</t>
    <rPh sb="0" eb="2">
      <t>テアミ</t>
    </rPh>
    <rPh sb="2" eb="5">
      <t>シドウイン</t>
    </rPh>
    <rPh sb="6" eb="8">
      <t>ニホン</t>
    </rPh>
    <rPh sb="8" eb="10">
      <t>シュゲイ</t>
    </rPh>
    <rPh sb="10" eb="12">
      <t>フキュウ</t>
    </rPh>
    <rPh sb="12" eb="14">
      <t>キョウカイ</t>
    </rPh>
    <rPh sb="16" eb="18">
      <t>ショウガイ</t>
    </rPh>
    <rPh sb="18" eb="20">
      <t>ガクシュウ</t>
    </rPh>
    <rPh sb="37" eb="38">
      <t>オ</t>
    </rPh>
    <rPh sb="39" eb="40">
      <t>バナ</t>
    </rPh>
    <rPh sb="67" eb="69">
      <t>センショク</t>
    </rPh>
    <phoneticPr fontId="1"/>
  </si>
  <si>
    <t>北上市内及び県内</t>
    <rPh sb="0" eb="2">
      <t>キタカミ</t>
    </rPh>
    <rPh sb="2" eb="4">
      <t>シナイ</t>
    </rPh>
    <rPh sb="4" eb="5">
      <t>オヨ</t>
    </rPh>
    <rPh sb="6" eb="8">
      <t>ケンナイ</t>
    </rPh>
    <phoneticPr fontId="1"/>
  </si>
  <si>
    <t>ませ　ともひこ</t>
    <phoneticPr fontId="1"/>
  </si>
  <si>
    <t>眞瀬　智彦</t>
    <rPh sb="0" eb="1">
      <t>マコト</t>
    </rPh>
    <rPh sb="1" eb="2">
      <t>セ</t>
    </rPh>
    <rPh sb="3" eb="5">
      <t>トモヒコ</t>
    </rPh>
    <phoneticPr fontId="1"/>
  </si>
  <si>
    <t>災害医療について</t>
    <rPh sb="0" eb="2">
      <t>サイガイ</t>
    </rPh>
    <rPh sb="2" eb="4">
      <t>イリョウ</t>
    </rPh>
    <phoneticPr fontId="1"/>
  </si>
  <si>
    <t>岩手県看護災害ネットワーク、花巻保健大学、花巻市医師会、病院での院内研修、中部地区災害医療連絡会議、消防学校</t>
    <rPh sb="0" eb="3">
      <t>イワテケン</t>
    </rPh>
    <rPh sb="3" eb="5">
      <t>カンゴ</t>
    </rPh>
    <rPh sb="5" eb="7">
      <t>サイガイ</t>
    </rPh>
    <rPh sb="14" eb="16">
      <t>ハナマキ</t>
    </rPh>
    <rPh sb="16" eb="18">
      <t>ホケン</t>
    </rPh>
    <rPh sb="18" eb="20">
      <t>ダイガク</t>
    </rPh>
    <rPh sb="21" eb="24">
      <t>ハナマキシ</t>
    </rPh>
    <rPh sb="24" eb="27">
      <t>イシカイ</t>
    </rPh>
    <rPh sb="28" eb="30">
      <t>ビョウイン</t>
    </rPh>
    <rPh sb="32" eb="34">
      <t>インナイ</t>
    </rPh>
    <rPh sb="34" eb="36">
      <t>ケンシュウ</t>
    </rPh>
    <rPh sb="37" eb="39">
      <t>チュウブ</t>
    </rPh>
    <rPh sb="39" eb="41">
      <t>チク</t>
    </rPh>
    <rPh sb="41" eb="43">
      <t>サイガイ</t>
    </rPh>
    <rPh sb="43" eb="45">
      <t>イリョウ</t>
    </rPh>
    <rPh sb="45" eb="47">
      <t>レンラク</t>
    </rPh>
    <rPh sb="47" eb="49">
      <t>カイギ</t>
    </rPh>
    <rPh sb="50" eb="52">
      <t>ショウボウ</t>
    </rPh>
    <rPh sb="52" eb="54">
      <t>ガッコウ</t>
    </rPh>
    <phoneticPr fontId="1"/>
  </si>
  <si>
    <t>日本集団災害医学会、統括DMAT</t>
    <rPh sb="0" eb="2">
      <t>ニホン</t>
    </rPh>
    <rPh sb="2" eb="4">
      <t>シュウダン</t>
    </rPh>
    <rPh sb="4" eb="6">
      <t>サイガイ</t>
    </rPh>
    <rPh sb="6" eb="9">
      <t>イガクカイ</t>
    </rPh>
    <rPh sb="10" eb="12">
      <t>トウカツ</t>
    </rPh>
    <phoneticPr fontId="1"/>
  </si>
  <si>
    <t>やや高度</t>
    <rPh sb="2" eb="4">
      <t>コウド</t>
    </rPh>
    <phoneticPr fontId="1"/>
  </si>
  <si>
    <t>学校教育援助、青少年、成人一般、女性、男性、高齢者、団体</t>
    <rPh sb="0" eb="2">
      <t>ガッコウ</t>
    </rPh>
    <rPh sb="2" eb="6">
      <t>キョウイクエンジョ</t>
    </rPh>
    <rPh sb="7" eb="10">
      <t>セイショウネン</t>
    </rPh>
    <rPh sb="11" eb="15">
      <t>セイジンイッパン</t>
    </rPh>
    <rPh sb="16" eb="18">
      <t>ジョセイ</t>
    </rPh>
    <rPh sb="19" eb="21">
      <t>ダンセイ</t>
    </rPh>
    <rPh sb="22" eb="25">
      <t>コウレイシャ</t>
    </rPh>
    <rPh sb="26" eb="28">
      <t>ダンタイ</t>
    </rPh>
    <phoneticPr fontId="1"/>
  </si>
  <si>
    <t>平日：夕方以降
土日：日中</t>
    <rPh sb="0" eb="2">
      <t>ヘイジツ</t>
    </rPh>
    <rPh sb="3" eb="5">
      <t>ユウガタ</t>
    </rPh>
    <rPh sb="5" eb="7">
      <t>イコウ</t>
    </rPh>
    <rPh sb="8" eb="10">
      <t>ドニチ</t>
    </rPh>
    <rPh sb="11" eb="13">
      <t>ニッチュウ</t>
    </rPh>
    <phoneticPr fontId="1"/>
  </si>
  <si>
    <t>どこでも可</t>
    <rPh sb="4" eb="5">
      <t>カ</t>
    </rPh>
    <phoneticPr fontId="1"/>
  </si>
  <si>
    <t>せきね　きよただ</t>
    <phoneticPr fontId="1"/>
  </si>
  <si>
    <t>関根　清正</t>
    <rPh sb="0" eb="2">
      <t>セキネ</t>
    </rPh>
    <rPh sb="3" eb="5">
      <t>キヨマサ</t>
    </rPh>
    <phoneticPr fontId="1"/>
  </si>
  <si>
    <t>山菜教室・薬草講座・山野草の分類など植物全般、キノコ講座（食用キノコと毒キノコ～理論と採取実枝）、生涯学習全般（高齢者の生甲斐・婦人会問題、他）</t>
    <rPh sb="0" eb="2">
      <t>サンサイ</t>
    </rPh>
    <rPh sb="2" eb="4">
      <t>キョウシツ</t>
    </rPh>
    <rPh sb="5" eb="7">
      <t>ヤクソウ</t>
    </rPh>
    <rPh sb="7" eb="9">
      <t>コウザ</t>
    </rPh>
    <rPh sb="10" eb="13">
      <t>サンヤソウ</t>
    </rPh>
    <rPh sb="14" eb="16">
      <t>ブンルイ</t>
    </rPh>
    <rPh sb="18" eb="20">
      <t>ショクブツ</t>
    </rPh>
    <rPh sb="20" eb="22">
      <t>ゼンパン</t>
    </rPh>
    <rPh sb="26" eb="28">
      <t>コウザ</t>
    </rPh>
    <rPh sb="29" eb="31">
      <t>ショクヨウ</t>
    </rPh>
    <rPh sb="35" eb="36">
      <t>ドク</t>
    </rPh>
    <rPh sb="40" eb="42">
      <t>リロン</t>
    </rPh>
    <rPh sb="43" eb="45">
      <t>サイシュ</t>
    </rPh>
    <rPh sb="45" eb="46">
      <t>ミ</t>
    </rPh>
    <rPh sb="46" eb="47">
      <t>エダ</t>
    </rPh>
    <rPh sb="49" eb="51">
      <t>ショウガイ</t>
    </rPh>
    <rPh sb="51" eb="53">
      <t>ガクシュウ</t>
    </rPh>
    <rPh sb="53" eb="55">
      <t>ゼンパン</t>
    </rPh>
    <rPh sb="56" eb="59">
      <t>コウレイシャ</t>
    </rPh>
    <rPh sb="60" eb="63">
      <t>イキガイ</t>
    </rPh>
    <rPh sb="64" eb="67">
      <t>フジンカイ</t>
    </rPh>
    <rPh sb="67" eb="69">
      <t>モンダイ</t>
    </rPh>
    <rPh sb="70" eb="71">
      <t>ホカ</t>
    </rPh>
    <phoneticPr fontId="1"/>
  </si>
  <si>
    <t>植物関係（岩手植物の会前副会長・いわて森の達人）、キノコ関係（日本菌学会会員10年、「東北キノコ」の共同出版、生涯学習関係（元県教委主任社会教育主事、現洋野町教育振興顧問）
※北上市和賀町出身</t>
    <rPh sb="0" eb="2">
      <t>ショクブツ</t>
    </rPh>
    <rPh sb="2" eb="4">
      <t>カンケイ</t>
    </rPh>
    <rPh sb="5" eb="7">
      <t>イワテ</t>
    </rPh>
    <rPh sb="7" eb="9">
      <t>ショクブツ</t>
    </rPh>
    <rPh sb="10" eb="11">
      <t>カイ</t>
    </rPh>
    <rPh sb="11" eb="12">
      <t>ゼン</t>
    </rPh>
    <rPh sb="12" eb="15">
      <t>フクカイチョウ</t>
    </rPh>
    <rPh sb="19" eb="20">
      <t>モリ</t>
    </rPh>
    <rPh sb="21" eb="23">
      <t>タツジン</t>
    </rPh>
    <rPh sb="28" eb="30">
      <t>カンケイ</t>
    </rPh>
    <rPh sb="31" eb="33">
      <t>ニホン</t>
    </rPh>
    <rPh sb="33" eb="34">
      <t>キン</t>
    </rPh>
    <rPh sb="34" eb="36">
      <t>ガッカイ</t>
    </rPh>
    <rPh sb="36" eb="38">
      <t>カイイン</t>
    </rPh>
    <rPh sb="40" eb="41">
      <t>ネン</t>
    </rPh>
    <rPh sb="43" eb="45">
      <t>トウホク</t>
    </rPh>
    <rPh sb="50" eb="52">
      <t>キョウドウ</t>
    </rPh>
    <rPh sb="52" eb="54">
      <t>シュッパン</t>
    </rPh>
    <rPh sb="55" eb="57">
      <t>ショウガイ</t>
    </rPh>
    <rPh sb="57" eb="59">
      <t>ガクシュウ</t>
    </rPh>
    <rPh sb="59" eb="61">
      <t>カンケイ</t>
    </rPh>
    <rPh sb="62" eb="63">
      <t>モト</t>
    </rPh>
    <rPh sb="63" eb="64">
      <t>ケン</t>
    </rPh>
    <rPh sb="64" eb="66">
      <t>キョウイ</t>
    </rPh>
    <rPh sb="66" eb="68">
      <t>シュニン</t>
    </rPh>
    <rPh sb="68" eb="72">
      <t>シャカイキョウイク</t>
    </rPh>
    <rPh sb="72" eb="74">
      <t>シュジ</t>
    </rPh>
    <rPh sb="75" eb="76">
      <t>ゲン</t>
    </rPh>
    <rPh sb="76" eb="79">
      <t>ヒロノチョウ</t>
    </rPh>
    <rPh sb="79" eb="81">
      <t>キョウイク</t>
    </rPh>
    <rPh sb="81" eb="83">
      <t>シンコウ</t>
    </rPh>
    <rPh sb="83" eb="85">
      <t>コモン</t>
    </rPh>
    <rPh sb="88" eb="91">
      <t>キタカミシ</t>
    </rPh>
    <rPh sb="91" eb="94">
      <t>ワガチョウ</t>
    </rPh>
    <rPh sb="94" eb="96">
      <t>シュッシン</t>
    </rPh>
    <phoneticPr fontId="1"/>
  </si>
  <si>
    <t>岩手県知事認定「いわて森の達人」、社会教育主事資格、教員免許状（小・中・高）</t>
    <rPh sb="0" eb="3">
      <t>イワテケン</t>
    </rPh>
    <rPh sb="3" eb="5">
      <t>チジ</t>
    </rPh>
    <rPh sb="5" eb="7">
      <t>ニンテイ</t>
    </rPh>
    <rPh sb="11" eb="12">
      <t>モリ</t>
    </rPh>
    <rPh sb="13" eb="15">
      <t>タツジン</t>
    </rPh>
    <rPh sb="17" eb="19">
      <t>シャカイ</t>
    </rPh>
    <rPh sb="19" eb="21">
      <t>キョウイク</t>
    </rPh>
    <rPh sb="21" eb="23">
      <t>シュジ</t>
    </rPh>
    <rPh sb="23" eb="25">
      <t>シカク</t>
    </rPh>
    <rPh sb="26" eb="28">
      <t>キョウイン</t>
    </rPh>
    <rPh sb="28" eb="31">
      <t>メンキョジョウ</t>
    </rPh>
    <rPh sb="32" eb="33">
      <t>ショウ</t>
    </rPh>
    <rPh sb="34" eb="35">
      <t>チュウ</t>
    </rPh>
    <rPh sb="36" eb="37">
      <t>コウ</t>
    </rPh>
    <phoneticPr fontId="1"/>
  </si>
  <si>
    <t>学校教育援助、青少年、成人一般、女性、男性、高齢者、親子、団体</t>
    <rPh sb="0" eb="2">
      <t>ガッコウ</t>
    </rPh>
    <rPh sb="2" eb="6">
      <t>キョウイクエンジョ</t>
    </rPh>
    <rPh sb="7" eb="10">
      <t>セイショウネン</t>
    </rPh>
    <rPh sb="11" eb="15">
      <t>セイジンイッパン</t>
    </rPh>
    <rPh sb="16" eb="18">
      <t>ジョセイ</t>
    </rPh>
    <rPh sb="19" eb="21">
      <t>ダンセイ</t>
    </rPh>
    <rPh sb="22" eb="25">
      <t>コウレイシャ</t>
    </rPh>
    <rPh sb="26" eb="28">
      <t>オヤコ</t>
    </rPh>
    <rPh sb="29" eb="31">
      <t>ダンタイ</t>
    </rPh>
    <phoneticPr fontId="1"/>
  </si>
  <si>
    <t>ごとう　たかお</t>
    <phoneticPr fontId="1"/>
  </si>
  <si>
    <t>後藤　孝男</t>
    <rPh sb="0" eb="2">
      <t>ゴトウ</t>
    </rPh>
    <rPh sb="3" eb="5">
      <t>タカオ</t>
    </rPh>
    <phoneticPr fontId="1"/>
  </si>
  <si>
    <t>三味線の演奏、民謡、詩吟、舞踊の指導</t>
    <rPh sb="0" eb="3">
      <t>シャミセン</t>
    </rPh>
    <rPh sb="4" eb="6">
      <t>エンソウ</t>
    </rPh>
    <rPh sb="7" eb="9">
      <t>ミンヨウ</t>
    </rPh>
    <rPh sb="10" eb="12">
      <t>シギン</t>
    </rPh>
    <rPh sb="13" eb="15">
      <t>ブヨウ</t>
    </rPh>
    <rPh sb="16" eb="18">
      <t>シドウ</t>
    </rPh>
    <phoneticPr fontId="1"/>
  </si>
  <si>
    <t>H18～北上市ふれあい事業講師
H26～江釣子舞踊民謡協会長、民舞踊江釣子会会主</t>
    <rPh sb="4" eb="7">
      <t>キタカミシ</t>
    </rPh>
    <rPh sb="11" eb="13">
      <t>ジギョウ</t>
    </rPh>
    <rPh sb="13" eb="15">
      <t>コウシ</t>
    </rPh>
    <rPh sb="20" eb="23">
      <t>エヅリコ</t>
    </rPh>
    <rPh sb="23" eb="25">
      <t>ブヨウ</t>
    </rPh>
    <rPh sb="25" eb="27">
      <t>ミンヨウ</t>
    </rPh>
    <rPh sb="27" eb="30">
      <t>キョウカイチョウ</t>
    </rPh>
    <rPh sb="31" eb="32">
      <t>タミ</t>
    </rPh>
    <rPh sb="32" eb="34">
      <t>ブヨウ</t>
    </rPh>
    <rPh sb="34" eb="37">
      <t>エヅリコ</t>
    </rPh>
    <rPh sb="37" eb="38">
      <t>カイ</t>
    </rPh>
    <rPh sb="38" eb="40">
      <t>カイシュ</t>
    </rPh>
    <phoneticPr fontId="1"/>
  </si>
  <si>
    <t>津軽三味線、尺八、詩吟、民謡、舞踊</t>
    <rPh sb="0" eb="5">
      <t>ツガルシャミセン</t>
    </rPh>
    <rPh sb="6" eb="8">
      <t>シャクハチ</t>
    </rPh>
    <rPh sb="9" eb="11">
      <t>シギン</t>
    </rPh>
    <rPh sb="12" eb="14">
      <t>ミンヨウ</t>
    </rPh>
    <rPh sb="15" eb="17">
      <t>ブヨウ</t>
    </rPh>
    <phoneticPr fontId="1"/>
  </si>
  <si>
    <t>土、日曜</t>
    <rPh sb="0" eb="1">
      <t>ツチ</t>
    </rPh>
    <rPh sb="2" eb="3">
      <t>ニチ</t>
    </rPh>
    <phoneticPr fontId="1"/>
  </si>
  <si>
    <t>9：00～12：00</t>
    <phoneticPr fontId="1"/>
  </si>
  <si>
    <t>北上市内ならどこでも可</t>
    <rPh sb="0" eb="2">
      <t>キタカミ</t>
    </rPh>
    <rPh sb="2" eb="4">
      <t>シナイ</t>
    </rPh>
    <rPh sb="10" eb="11">
      <t>カ</t>
    </rPh>
    <phoneticPr fontId="1"/>
  </si>
  <si>
    <t>さかもと　まもる</t>
    <phoneticPr fontId="1"/>
  </si>
  <si>
    <t>坂本　守</t>
    <rPh sb="0" eb="2">
      <t>サカモト</t>
    </rPh>
    <rPh sb="3" eb="4">
      <t>マモ</t>
    </rPh>
    <phoneticPr fontId="1"/>
  </si>
  <si>
    <t>ハーブおよびアロマセラピーに関する指導（栽培～活用：心身への環境への　など）</t>
    <rPh sb="14" eb="15">
      <t>カン</t>
    </rPh>
    <rPh sb="17" eb="19">
      <t>シドウ</t>
    </rPh>
    <rPh sb="20" eb="22">
      <t>サイバイ</t>
    </rPh>
    <rPh sb="23" eb="25">
      <t>カツヨウ</t>
    </rPh>
    <rPh sb="26" eb="28">
      <t>シンシン</t>
    </rPh>
    <rPh sb="30" eb="32">
      <t>カンキョウ</t>
    </rPh>
    <phoneticPr fontId="1"/>
  </si>
  <si>
    <t>県内外での指導、研究会主宰、専門店経営</t>
    <rPh sb="0" eb="2">
      <t>ケンナイ</t>
    </rPh>
    <rPh sb="2" eb="3">
      <t>ガイ</t>
    </rPh>
    <rPh sb="5" eb="7">
      <t>シドウ</t>
    </rPh>
    <rPh sb="8" eb="11">
      <t>ケンキュウカイ</t>
    </rPh>
    <rPh sb="11" eb="13">
      <t>シュサイ</t>
    </rPh>
    <rPh sb="14" eb="17">
      <t>センモンテン</t>
    </rPh>
    <rPh sb="17" eb="19">
      <t>ケイエイ</t>
    </rPh>
    <phoneticPr fontId="1"/>
  </si>
  <si>
    <t>岩手県中山間地域興しハーブマスター、英国ITECアロマセラピストディプロマ取得</t>
    <rPh sb="0" eb="3">
      <t>イワテケン</t>
    </rPh>
    <rPh sb="3" eb="4">
      <t>チュウ</t>
    </rPh>
    <rPh sb="4" eb="6">
      <t>サンカン</t>
    </rPh>
    <rPh sb="6" eb="8">
      <t>チイキ</t>
    </rPh>
    <rPh sb="8" eb="9">
      <t>オコ</t>
    </rPh>
    <rPh sb="18" eb="20">
      <t>エイコク</t>
    </rPh>
    <rPh sb="37" eb="39">
      <t>シュトク</t>
    </rPh>
    <phoneticPr fontId="1"/>
  </si>
  <si>
    <t>10：00～22：00</t>
    <phoneticPr fontId="1"/>
  </si>
  <si>
    <t>交通費、材料費、テキスト代</t>
    <rPh sb="0" eb="3">
      <t>コウツウヒ</t>
    </rPh>
    <rPh sb="4" eb="7">
      <t>ザイリョウヒ</t>
    </rPh>
    <rPh sb="12" eb="13">
      <t>ダイ</t>
    </rPh>
    <phoneticPr fontId="1"/>
  </si>
  <si>
    <t>さとう　としたか</t>
    <phoneticPr fontId="1"/>
  </si>
  <si>
    <t>佐藤　敏孝</t>
    <rPh sb="0" eb="2">
      <t>サトウ</t>
    </rPh>
    <rPh sb="3" eb="5">
      <t>トシタカ</t>
    </rPh>
    <phoneticPr fontId="1"/>
  </si>
  <si>
    <t>さくら染め</t>
    <rPh sb="3" eb="4">
      <t>ソ</t>
    </rPh>
    <phoneticPr fontId="1"/>
  </si>
  <si>
    <t>‐</t>
    <phoneticPr fontId="1"/>
  </si>
  <si>
    <t>10：00～17：00</t>
    <phoneticPr fontId="1"/>
  </si>
  <si>
    <t>http://www.wanokoromo.com</t>
    <phoneticPr fontId="1"/>
  </si>
  <si>
    <t>かん　よしゆき</t>
    <phoneticPr fontId="1"/>
  </si>
  <si>
    <t>菅　義行</t>
    <rPh sb="0" eb="1">
      <t>カン</t>
    </rPh>
    <rPh sb="2" eb="4">
      <t>ヨシユキ</t>
    </rPh>
    <phoneticPr fontId="1"/>
  </si>
  <si>
    <t>骨、関節、筋、神経、スポーツの疾患と予防治療について
子どものロコモ・ロコモの予防、転倒予防について</t>
    <rPh sb="0" eb="1">
      <t>ホネ</t>
    </rPh>
    <rPh sb="2" eb="4">
      <t>カンセツ</t>
    </rPh>
    <rPh sb="5" eb="6">
      <t>スジ</t>
    </rPh>
    <rPh sb="7" eb="9">
      <t>シンケイ</t>
    </rPh>
    <rPh sb="15" eb="17">
      <t>シッカン</t>
    </rPh>
    <rPh sb="18" eb="20">
      <t>ヨボウ</t>
    </rPh>
    <rPh sb="20" eb="22">
      <t>チリョウ</t>
    </rPh>
    <rPh sb="27" eb="28">
      <t>コ</t>
    </rPh>
    <rPh sb="39" eb="41">
      <t>ヨボウ</t>
    </rPh>
    <rPh sb="42" eb="44">
      <t>テントウ</t>
    </rPh>
    <rPh sb="44" eb="46">
      <t>ヨボウ</t>
    </rPh>
    <phoneticPr fontId="1"/>
  </si>
  <si>
    <t>骨粗しょう症、腰痛、膝痛、スポーツ等の講演
子どものロコモ・ロコモの予防、転倒予防について
菅整形外科医院院長</t>
    <rPh sb="0" eb="6">
      <t>コツソショウショウ</t>
    </rPh>
    <rPh sb="7" eb="9">
      <t>ヨウツウ</t>
    </rPh>
    <rPh sb="10" eb="11">
      <t>ヒザ</t>
    </rPh>
    <rPh sb="11" eb="12">
      <t>イタ</t>
    </rPh>
    <rPh sb="17" eb="18">
      <t>ナド</t>
    </rPh>
    <rPh sb="19" eb="21">
      <t>コウエン</t>
    </rPh>
    <rPh sb="22" eb="23">
      <t>コ</t>
    </rPh>
    <rPh sb="34" eb="36">
      <t>ヨボウ</t>
    </rPh>
    <rPh sb="37" eb="39">
      <t>テントウ</t>
    </rPh>
    <rPh sb="39" eb="41">
      <t>ヨボウ</t>
    </rPh>
    <rPh sb="46" eb="47">
      <t>カン</t>
    </rPh>
    <rPh sb="47" eb="49">
      <t>セイケイ</t>
    </rPh>
    <rPh sb="49" eb="51">
      <t>ゲカ</t>
    </rPh>
    <rPh sb="51" eb="53">
      <t>イイン</t>
    </rPh>
    <rPh sb="53" eb="55">
      <t>インチョウ</t>
    </rPh>
    <phoneticPr fontId="1"/>
  </si>
  <si>
    <t>日本整形外科専門医　日本整形外科リウマチ認定医
日本整形外科スポーツ認定医、日本体育協会公認スポーツドクター、日本転倒予防学会転倒予防指導士</t>
    <rPh sb="0" eb="2">
      <t>ニホン</t>
    </rPh>
    <rPh sb="2" eb="4">
      <t>セイケイ</t>
    </rPh>
    <rPh sb="4" eb="6">
      <t>ゲカ</t>
    </rPh>
    <rPh sb="6" eb="9">
      <t>センモンイ</t>
    </rPh>
    <rPh sb="10" eb="12">
      <t>ニホン</t>
    </rPh>
    <rPh sb="12" eb="16">
      <t>セイケイゲカ</t>
    </rPh>
    <rPh sb="20" eb="22">
      <t>ニンテイ</t>
    </rPh>
    <rPh sb="22" eb="23">
      <t>イ</t>
    </rPh>
    <rPh sb="24" eb="26">
      <t>ニホン</t>
    </rPh>
    <rPh sb="26" eb="30">
      <t>セイケイゲカ</t>
    </rPh>
    <rPh sb="34" eb="36">
      <t>ニンテイ</t>
    </rPh>
    <rPh sb="36" eb="37">
      <t>イ</t>
    </rPh>
    <rPh sb="38" eb="40">
      <t>ニホン</t>
    </rPh>
    <rPh sb="40" eb="42">
      <t>タイイク</t>
    </rPh>
    <rPh sb="42" eb="44">
      <t>キョウカイ</t>
    </rPh>
    <rPh sb="44" eb="46">
      <t>コウニン</t>
    </rPh>
    <rPh sb="55" eb="57">
      <t>ニホン</t>
    </rPh>
    <rPh sb="57" eb="59">
      <t>テントウ</t>
    </rPh>
    <rPh sb="59" eb="61">
      <t>ヨボウ</t>
    </rPh>
    <rPh sb="61" eb="63">
      <t>ガッカイ</t>
    </rPh>
    <rPh sb="63" eb="65">
      <t>テントウ</t>
    </rPh>
    <rPh sb="65" eb="67">
      <t>ヨボウ</t>
    </rPh>
    <rPh sb="67" eb="69">
      <t>シドウ</t>
    </rPh>
    <rPh sb="69" eb="70">
      <t>シ</t>
    </rPh>
    <phoneticPr fontId="1"/>
  </si>
  <si>
    <t>第３水曜日（定休日）</t>
    <rPh sb="0" eb="1">
      <t>ダイ</t>
    </rPh>
    <rPh sb="2" eb="5">
      <t>スイヨウビ</t>
    </rPh>
    <rPh sb="6" eb="9">
      <t>テイキュウビ</t>
    </rPh>
    <phoneticPr fontId="1"/>
  </si>
  <si>
    <t>水曜日午後</t>
    <rPh sb="0" eb="3">
      <t>スイヨウビ</t>
    </rPh>
    <rPh sb="3" eb="5">
      <t>ゴゴ</t>
    </rPh>
    <phoneticPr fontId="1"/>
  </si>
  <si>
    <t>さとう　よしお</t>
    <phoneticPr fontId="1"/>
  </si>
  <si>
    <t>佐藤　義雄</t>
    <rPh sb="0" eb="2">
      <t>サトウ</t>
    </rPh>
    <rPh sb="3" eb="5">
      <t>ヨシオ</t>
    </rPh>
    <phoneticPr fontId="1"/>
  </si>
  <si>
    <t>陶芸の作陶指導</t>
    <rPh sb="0" eb="2">
      <t>トウゲイ</t>
    </rPh>
    <rPh sb="3" eb="5">
      <t>サクトウ</t>
    </rPh>
    <rPh sb="5" eb="7">
      <t>シドウ</t>
    </rPh>
    <phoneticPr fontId="1"/>
  </si>
  <si>
    <t>陶芸一般</t>
    <rPh sb="0" eb="2">
      <t>トウゲイ</t>
    </rPh>
    <rPh sb="2" eb="4">
      <t>イッパン</t>
    </rPh>
    <phoneticPr fontId="1"/>
  </si>
  <si>
    <t>月、金、土曜</t>
    <rPh sb="0" eb="1">
      <t>ツキ</t>
    </rPh>
    <rPh sb="2" eb="3">
      <t>キン</t>
    </rPh>
    <rPh sb="4" eb="5">
      <t>ツチ</t>
    </rPh>
    <rPh sb="5" eb="6">
      <t>ヨウ</t>
    </rPh>
    <phoneticPr fontId="1"/>
  </si>
  <si>
    <t>9：00～17：00</t>
    <phoneticPr fontId="1"/>
  </si>
  <si>
    <t>市内外、車で30分以内どこでも可</t>
    <rPh sb="0" eb="2">
      <t>シナイ</t>
    </rPh>
    <rPh sb="2" eb="3">
      <t>ガイ</t>
    </rPh>
    <rPh sb="4" eb="5">
      <t>クルマ</t>
    </rPh>
    <rPh sb="8" eb="9">
      <t>フン</t>
    </rPh>
    <rPh sb="9" eb="11">
      <t>イナイ</t>
    </rPh>
    <rPh sb="15" eb="16">
      <t>カ</t>
    </rPh>
    <phoneticPr fontId="1"/>
  </si>
  <si>
    <t>ふじた　のりこ（がごう　せいすい）</t>
    <phoneticPr fontId="1"/>
  </si>
  <si>
    <t>藤田　典子（雅号　静翠）</t>
    <rPh sb="0" eb="2">
      <t>フジタ</t>
    </rPh>
    <rPh sb="3" eb="5">
      <t>ノリコ</t>
    </rPh>
    <rPh sb="6" eb="7">
      <t>ミヤビ</t>
    </rPh>
    <rPh sb="7" eb="8">
      <t>ゴウ</t>
    </rPh>
    <rPh sb="9" eb="10">
      <t>シズカ</t>
    </rPh>
    <rPh sb="10" eb="11">
      <t>ミドリ</t>
    </rPh>
    <phoneticPr fontId="1"/>
  </si>
  <si>
    <t>書道の指導</t>
    <rPh sb="0" eb="2">
      <t>ショドウ</t>
    </rPh>
    <rPh sb="3" eb="5">
      <t>シドウ</t>
    </rPh>
    <phoneticPr fontId="1"/>
  </si>
  <si>
    <t>藤田静翠書道教室主宰
襷墨書院教授位
自宅・地区交流センター等で指導
高等学校講師</t>
    <rPh sb="0" eb="2">
      <t>フジタ</t>
    </rPh>
    <rPh sb="2" eb="3">
      <t>セイ</t>
    </rPh>
    <rPh sb="3" eb="4">
      <t>ミドリ</t>
    </rPh>
    <rPh sb="4" eb="6">
      <t>ショドウ</t>
    </rPh>
    <rPh sb="6" eb="8">
      <t>キョウシツ</t>
    </rPh>
    <rPh sb="8" eb="10">
      <t>シュサイ</t>
    </rPh>
    <rPh sb="11" eb="12">
      <t>タスキ</t>
    </rPh>
    <rPh sb="12" eb="13">
      <t>スミ</t>
    </rPh>
    <rPh sb="13" eb="15">
      <t>ショイン</t>
    </rPh>
    <rPh sb="15" eb="17">
      <t>キョウジュ</t>
    </rPh>
    <rPh sb="17" eb="18">
      <t>クライ</t>
    </rPh>
    <rPh sb="19" eb="21">
      <t>ジタク</t>
    </rPh>
    <rPh sb="22" eb="26">
      <t>チクコウリュウ</t>
    </rPh>
    <rPh sb="30" eb="31">
      <t>ナド</t>
    </rPh>
    <rPh sb="32" eb="34">
      <t>シドウ</t>
    </rPh>
    <rPh sb="35" eb="37">
      <t>コウトウ</t>
    </rPh>
    <rPh sb="37" eb="39">
      <t>ガッコウ</t>
    </rPh>
    <rPh sb="39" eb="41">
      <t>コウシ</t>
    </rPh>
    <phoneticPr fontId="1"/>
  </si>
  <si>
    <t>襷墨書院教授位</t>
    <rPh sb="0" eb="1">
      <t>タスキ</t>
    </rPh>
    <rPh sb="1" eb="2">
      <t>スミ</t>
    </rPh>
    <rPh sb="2" eb="4">
      <t>ショイン</t>
    </rPh>
    <rPh sb="4" eb="6">
      <t>キョウジュ</t>
    </rPh>
    <rPh sb="6" eb="7">
      <t>クライ</t>
    </rPh>
    <phoneticPr fontId="1"/>
  </si>
  <si>
    <t>テキスト代等</t>
    <rPh sb="4" eb="5">
      <t>ダイ</t>
    </rPh>
    <rPh sb="5" eb="6">
      <t>ナド</t>
    </rPh>
    <phoneticPr fontId="1"/>
  </si>
  <si>
    <t>なかだ　ともよ</t>
    <phoneticPr fontId="1"/>
  </si>
  <si>
    <t>中田　倫代</t>
    <rPh sb="0" eb="2">
      <t>ナカダ</t>
    </rPh>
    <rPh sb="3" eb="5">
      <t>ミチヨ</t>
    </rPh>
    <phoneticPr fontId="1"/>
  </si>
  <si>
    <t>裏千家茶道の指導</t>
    <rPh sb="0" eb="1">
      <t>ウラ</t>
    </rPh>
    <rPh sb="1" eb="2">
      <t>セン</t>
    </rPh>
    <rPh sb="2" eb="3">
      <t>イエ</t>
    </rPh>
    <rPh sb="3" eb="5">
      <t>サドウ</t>
    </rPh>
    <rPh sb="6" eb="8">
      <t>シドウ</t>
    </rPh>
    <phoneticPr fontId="1"/>
  </si>
  <si>
    <t>裏千家教授、（一社）茶道裏千家淡交会岩手南支部幹事長</t>
    <rPh sb="0" eb="1">
      <t>ウラ</t>
    </rPh>
    <rPh sb="1" eb="2">
      <t>セン</t>
    </rPh>
    <rPh sb="2" eb="3">
      <t>イエ</t>
    </rPh>
    <rPh sb="3" eb="5">
      <t>キョウジュ</t>
    </rPh>
    <rPh sb="7" eb="8">
      <t>イチ</t>
    </rPh>
    <rPh sb="8" eb="9">
      <t>シャ</t>
    </rPh>
    <rPh sb="10" eb="12">
      <t>サドウ</t>
    </rPh>
    <rPh sb="12" eb="13">
      <t>ウラ</t>
    </rPh>
    <rPh sb="13" eb="14">
      <t>セン</t>
    </rPh>
    <rPh sb="14" eb="15">
      <t>イエ</t>
    </rPh>
    <rPh sb="15" eb="18">
      <t>タンコウカイ</t>
    </rPh>
    <rPh sb="18" eb="20">
      <t>イワテ</t>
    </rPh>
    <rPh sb="20" eb="21">
      <t>ミナミ</t>
    </rPh>
    <rPh sb="21" eb="23">
      <t>シブ</t>
    </rPh>
    <rPh sb="23" eb="26">
      <t>カンジチョウ</t>
    </rPh>
    <phoneticPr fontId="1"/>
  </si>
  <si>
    <t>幼児・児童、学校教育援助、青少年、成人一般、親子、団体</t>
    <rPh sb="6" eb="8">
      <t>ガッコウ</t>
    </rPh>
    <rPh sb="8" eb="10">
      <t>キョウイク</t>
    </rPh>
    <rPh sb="10" eb="12">
      <t>エンジョ</t>
    </rPh>
    <rPh sb="13" eb="16">
      <t>セイショウネン</t>
    </rPh>
    <rPh sb="17" eb="21">
      <t>セイジンイッパン</t>
    </rPh>
    <rPh sb="22" eb="24">
      <t>オヤコ</t>
    </rPh>
    <rPh sb="25" eb="27">
      <t>ダンタイ</t>
    </rPh>
    <phoneticPr fontId="1"/>
  </si>
  <si>
    <t>幼児・児童、学校教育援助、青少年、成人一般、女性、男性、高齢者、親子</t>
    <rPh sb="0" eb="2">
      <t>ヨウジ</t>
    </rPh>
    <rPh sb="3" eb="5">
      <t>ジドウ</t>
    </rPh>
    <rPh sb="6" eb="10">
      <t>ガッコウキョウイク</t>
    </rPh>
    <rPh sb="10" eb="12">
      <t>エンジョ</t>
    </rPh>
    <rPh sb="13" eb="16">
      <t>セイショウネン</t>
    </rPh>
    <rPh sb="17" eb="19">
      <t>セイジン</t>
    </rPh>
    <rPh sb="19" eb="21">
      <t>イッパン</t>
    </rPh>
    <rPh sb="22" eb="24">
      <t>ジョセイ</t>
    </rPh>
    <rPh sb="25" eb="27">
      <t>ダンセイ</t>
    </rPh>
    <rPh sb="28" eb="31">
      <t>コウレイシャ</t>
    </rPh>
    <rPh sb="32" eb="34">
      <t>オヤコ</t>
    </rPh>
    <phoneticPr fontId="1"/>
  </si>
  <si>
    <t>月、水、金曜</t>
    <rPh sb="0" eb="1">
      <t>ツキ</t>
    </rPh>
    <rPh sb="2" eb="3">
      <t>スイ</t>
    </rPh>
    <rPh sb="4" eb="5">
      <t>キン</t>
    </rPh>
    <rPh sb="5" eb="6">
      <t>ヨウ</t>
    </rPh>
    <phoneticPr fontId="1"/>
  </si>
  <si>
    <t>10：00～16：00</t>
    <phoneticPr fontId="1"/>
  </si>
  <si>
    <t>抹茶代、菓子代</t>
    <rPh sb="0" eb="2">
      <t>マッチャ</t>
    </rPh>
    <rPh sb="2" eb="3">
      <t>ダイ</t>
    </rPh>
    <rPh sb="4" eb="6">
      <t>カシ</t>
    </rPh>
    <rPh sb="6" eb="7">
      <t>ダイ</t>
    </rPh>
    <phoneticPr fontId="1"/>
  </si>
  <si>
    <t>さとう　ようこ</t>
    <phoneticPr fontId="1"/>
  </si>
  <si>
    <t>佐藤　ヨウコ</t>
    <rPh sb="0" eb="2">
      <t>サトウ</t>
    </rPh>
    <phoneticPr fontId="1"/>
  </si>
  <si>
    <t>革細工（ブローチ、財布、バックなど）いけ花（池坊）フラワーアレンジメント</t>
    <rPh sb="0" eb="1">
      <t>カワ</t>
    </rPh>
    <rPh sb="1" eb="3">
      <t>ザイク</t>
    </rPh>
    <rPh sb="9" eb="11">
      <t>サイフ</t>
    </rPh>
    <rPh sb="20" eb="21">
      <t>ハナ</t>
    </rPh>
    <rPh sb="22" eb="23">
      <t>イケ</t>
    </rPh>
    <rPh sb="23" eb="24">
      <t>ボウ</t>
    </rPh>
    <phoneticPr fontId="1"/>
  </si>
  <si>
    <t>自宅・公民館での教室・指導　生涯学習促進講師派遣による指導</t>
    <rPh sb="0" eb="2">
      <t>ジタク</t>
    </rPh>
    <rPh sb="3" eb="6">
      <t>コウミンカン</t>
    </rPh>
    <rPh sb="8" eb="10">
      <t>キョウシツ</t>
    </rPh>
    <rPh sb="11" eb="13">
      <t>シドウ</t>
    </rPh>
    <rPh sb="14" eb="16">
      <t>ショウガイ</t>
    </rPh>
    <rPh sb="16" eb="18">
      <t>ガクシュウ</t>
    </rPh>
    <rPh sb="18" eb="20">
      <t>ソクシン</t>
    </rPh>
    <rPh sb="20" eb="22">
      <t>コウシ</t>
    </rPh>
    <rPh sb="22" eb="24">
      <t>ハケン</t>
    </rPh>
    <rPh sb="27" eb="29">
      <t>シドウ</t>
    </rPh>
    <phoneticPr fontId="1"/>
  </si>
  <si>
    <t>クラフトセイワ革細工　華道いけ花</t>
    <rPh sb="7" eb="8">
      <t>カワ</t>
    </rPh>
    <rPh sb="8" eb="10">
      <t>ザイク</t>
    </rPh>
    <rPh sb="11" eb="13">
      <t>カドウ</t>
    </rPh>
    <rPh sb="15" eb="16">
      <t>ハナ</t>
    </rPh>
    <phoneticPr fontId="1"/>
  </si>
  <si>
    <t>北上市内および近郊</t>
    <rPh sb="0" eb="2">
      <t>キタカミ</t>
    </rPh>
    <rPh sb="2" eb="4">
      <t>シナイ</t>
    </rPh>
    <rPh sb="7" eb="9">
      <t>キンコウ</t>
    </rPh>
    <phoneticPr fontId="1"/>
  </si>
  <si>
    <t>たかはし　せつこ</t>
    <phoneticPr fontId="1"/>
  </si>
  <si>
    <t>高橋　節子</t>
    <rPh sb="0" eb="2">
      <t>タカハシ</t>
    </rPh>
    <rPh sb="3" eb="5">
      <t>セツコ</t>
    </rPh>
    <phoneticPr fontId="1"/>
  </si>
  <si>
    <t>調理師　詩吟師範</t>
    <rPh sb="0" eb="2">
      <t>チョウリ</t>
    </rPh>
    <rPh sb="2" eb="3">
      <t>シ</t>
    </rPh>
    <rPh sb="4" eb="6">
      <t>シギン</t>
    </rPh>
    <rPh sb="6" eb="8">
      <t>シハン</t>
    </rPh>
    <phoneticPr fontId="1"/>
  </si>
  <si>
    <t>月～土曜</t>
    <rPh sb="0" eb="1">
      <t>ツキ</t>
    </rPh>
    <rPh sb="2" eb="4">
      <t>ドヨウ</t>
    </rPh>
    <phoneticPr fontId="1"/>
  </si>
  <si>
    <t>交通費、材料費</t>
    <rPh sb="0" eb="3">
      <t>コウツウヒ</t>
    </rPh>
    <rPh sb="4" eb="7">
      <t>ザイリョウヒ</t>
    </rPh>
    <phoneticPr fontId="1"/>
  </si>
  <si>
    <t>ちば　きよこ（り　しんか）</t>
    <phoneticPr fontId="1"/>
  </si>
  <si>
    <t>千葉　清子（旧姓　李　新華）</t>
    <rPh sb="0" eb="2">
      <t>チバ</t>
    </rPh>
    <rPh sb="3" eb="5">
      <t>キヨコ</t>
    </rPh>
    <rPh sb="6" eb="8">
      <t>キュウセイ</t>
    </rPh>
    <rPh sb="9" eb="10">
      <t>リ</t>
    </rPh>
    <rPh sb="11" eb="12">
      <t>シン</t>
    </rPh>
    <rPh sb="12" eb="13">
      <t>ハナ</t>
    </rPh>
    <phoneticPr fontId="1"/>
  </si>
  <si>
    <t>月～日曜</t>
    <rPh sb="0" eb="1">
      <t>ツキ</t>
    </rPh>
    <rPh sb="2" eb="4">
      <t>ニチヨウ</t>
    </rPh>
    <phoneticPr fontId="1"/>
  </si>
  <si>
    <t>ほうじょう　ゆか</t>
    <phoneticPr fontId="1"/>
  </si>
  <si>
    <t>北條　由香</t>
    <rPh sb="0" eb="2">
      <t>ホウジョウ</t>
    </rPh>
    <rPh sb="3" eb="5">
      <t>ユカ</t>
    </rPh>
    <phoneticPr fontId="1"/>
  </si>
  <si>
    <t>たかはし　みほこ</t>
    <phoneticPr fontId="1"/>
  </si>
  <si>
    <t>高橋　美保子</t>
    <rPh sb="0" eb="2">
      <t>タカハシ</t>
    </rPh>
    <rPh sb="3" eb="6">
      <t>ミホコ</t>
    </rPh>
    <phoneticPr fontId="1"/>
  </si>
  <si>
    <t>ほそごえ　まさこ</t>
    <phoneticPr fontId="1"/>
  </si>
  <si>
    <t>細越　雅子</t>
    <rPh sb="0" eb="2">
      <t>ホソゴエ</t>
    </rPh>
    <rPh sb="3" eb="5">
      <t>マサコ</t>
    </rPh>
    <phoneticPr fontId="1"/>
  </si>
  <si>
    <t>遠野方言による昔話の実演（手書きの絵も使用）。独自のスタイルによるエンターテイメント的な講演。</t>
    <rPh sb="0" eb="2">
      <t>トオノ</t>
    </rPh>
    <rPh sb="2" eb="4">
      <t>ホウゲン</t>
    </rPh>
    <rPh sb="7" eb="9">
      <t>ムカシバナシ</t>
    </rPh>
    <rPh sb="10" eb="12">
      <t>ジツエン</t>
    </rPh>
    <rPh sb="13" eb="14">
      <t>テ</t>
    </rPh>
    <rPh sb="14" eb="15">
      <t>カ</t>
    </rPh>
    <rPh sb="17" eb="18">
      <t>エ</t>
    </rPh>
    <rPh sb="19" eb="21">
      <t>シヨウ</t>
    </rPh>
    <rPh sb="23" eb="25">
      <t>ドクジ</t>
    </rPh>
    <rPh sb="42" eb="43">
      <t>テキ</t>
    </rPh>
    <rPh sb="44" eb="46">
      <t>コウエン</t>
    </rPh>
    <phoneticPr fontId="1"/>
  </si>
  <si>
    <t>各地の公民館・イベント・フォーラム・企業等での講演。笑いによる健康講和会・高齢者大学講師。</t>
    <rPh sb="0" eb="2">
      <t>カクチ</t>
    </rPh>
    <rPh sb="3" eb="6">
      <t>コウミンカン</t>
    </rPh>
    <rPh sb="18" eb="20">
      <t>キギョウ</t>
    </rPh>
    <rPh sb="20" eb="21">
      <t>トウ</t>
    </rPh>
    <rPh sb="23" eb="25">
      <t>コウエン</t>
    </rPh>
    <rPh sb="26" eb="27">
      <t>ワラ</t>
    </rPh>
    <rPh sb="31" eb="33">
      <t>ケンコウ</t>
    </rPh>
    <rPh sb="33" eb="35">
      <t>コウワ</t>
    </rPh>
    <rPh sb="35" eb="36">
      <t>カイ</t>
    </rPh>
    <rPh sb="37" eb="40">
      <t>コウレイシャ</t>
    </rPh>
    <rPh sb="40" eb="42">
      <t>ダイガク</t>
    </rPh>
    <rPh sb="42" eb="44">
      <t>コウシ</t>
    </rPh>
    <phoneticPr fontId="1"/>
  </si>
  <si>
    <t>月～日曜</t>
    <rPh sb="0" eb="1">
      <t>ゲツ</t>
    </rPh>
    <rPh sb="2" eb="4">
      <t>ニチヨウ</t>
    </rPh>
    <phoneticPr fontId="1"/>
  </si>
  <si>
    <t>全国どこでも可</t>
    <rPh sb="0" eb="2">
      <t>ゼンコク</t>
    </rPh>
    <rPh sb="6" eb="7">
      <t>カ</t>
    </rPh>
    <phoneticPr fontId="1"/>
  </si>
  <si>
    <t>ぱく　そんひ</t>
    <phoneticPr fontId="1"/>
  </si>
  <si>
    <t>朴　宣姫</t>
    <rPh sb="0" eb="1">
      <t>パク</t>
    </rPh>
    <rPh sb="2" eb="3">
      <t>セン</t>
    </rPh>
    <rPh sb="3" eb="4">
      <t>ヒメ</t>
    </rPh>
    <phoneticPr fontId="1"/>
  </si>
  <si>
    <t>韓国語・韓国文化全般</t>
    <rPh sb="0" eb="3">
      <t>カンコクゴ</t>
    </rPh>
    <rPh sb="4" eb="6">
      <t>カンコク</t>
    </rPh>
    <rPh sb="6" eb="8">
      <t>ブンカ</t>
    </rPh>
    <rPh sb="8" eb="10">
      <t>ゼンパン</t>
    </rPh>
    <phoneticPr fontId="1"/>
  </si>
  <si>
    <t>前平泉観光ガイド（ハングル：韓国語）養成講座講師、県立花巻南高等学校ハングル非常勤講師</t>
    <rPh sb="0" eb="1">
      <t>ゼン</t>
    </rPh>
    <rPh sb="1" eb="3">
      <t>ヒライズミ</t>
    </rPh>
    <rPh sb="3" eb="5">
      <t>カンコウ</t>
    </rPh>
    <rPh sb="14" eb="17">
      <t>カンコクゴ</t>
    </rPh>
    <rPh sb="18" eb="20">
      <t>ヨウセイ</t>
    </rPh>
    <rPh sb="20" eb="22">
      <t>コウザ</t>
    </rPh>
    <rPh sb="22" eb="24">
      <t>コウシ</t>
    </rPh>
    <rPh sb="25" eb="27">
      <t>ケンリツ</t>
    </rPh>
    <rPh sb="27" eb="29">
      <t>ハナマキ</t>
    </rPh>
    <rPh sb="29" eb="30">
      <t>ミナミ</t>
    </rPh>
    <rPh sb="30" eb="32">
      <t>コウトウ</t>
    </rPh>
    <rPh sb="32" eb="33">
      <t>ガク</t>
    </rPh>
    <rPh sb="33" eb="34">
      <t>コウ</t>
    </rPh>
    <rPh sb="38" eb="41">
      <t>ヒジョウキン</t>
    </rPh>
    <rPh sb="41" eb="43">
      <t>コウシ</t>
    </rPh>
    <phoneticPr fontId="1"/>
  </si>
  <si>
    <t>韓国語能力試験6級（最上級）・韓国語教員資格</t>
    <rPh sb="0" eb="2">
      <t>カンコク</t>
    </rPh>
    <rPh sb="2" eb="3">
      <t>ゴ</t>
    </rPh>
    <rPh sb="3" eb="5">
      <t>ノウリョク</t>
    </rPh>
    <rPh sb="5" eb="7">
      <t>シケン</t>
    </rPh>
    <rPh sb="8" eb="9">
      <t>キュウ</t>
    </rPh>
    <rPh sb="10" eb="13">
      <t>サイジョウキュウ</t>
    </rPh>
    <rPh sb="15" eb="18">
      <t>カンコクゴ</t>
    </rPh>
    <rPh sb="18" eb="20">
      <t>キョウイン</t>
    </rPh>
    <rPh sb="20" eb="22">
      <t>シカク</t>
    </rPh>
    <phoneticPr fontId="1"/>
  </si>
  <si>
    <t>一般的</t>
    <rPh sb="0" eb="2">
      <t>イッパン</t>
    </rPh>
    <rPh sb="2" eb="3">
      <t>テキ</t>
    </rPh>
    <phoneticPr fontId="1"/>
  </si>
  <si>
    <t>月～金曜</t>
    <rPh sb="0" eb="1">
      <t>ゲツ</t>
    </rPh>
    <rPh sb="2" eb="4">
      <t>キンヨウ</t>
    </rPh>
    <phoneticPr fontId="1"/>
  </si>
  <si>
    <t>北上市周辺を含む県南地域</t>
    <rPh sb="0" eb="3">
      <t>キタカミシ</t>
    </rPh>
    <rPh sb="3" eb="5">
      <t>シュウヘン</t>
    </rPh>
    <rPh sb="6" eb="7">
      <t>フク</t>
    </rPh>
    <rPh sb="8" eb="10">
      <t>ケンナン</t>
    </rPh>
    <rPh sb="10" eb="12">
      <t>チイキ</t>
    </rPh>
    <phoneticPr fontId="1"/>
  </si>
  <si>
    <t>交通費・材料費・テキスト代</t>
    <rPh sb="0" eb="3">
      <t>コウツウヒ</t>
    </rPh>
    <rPh sb="4" eb="7">
      <t>ザイリョウヒ</t>
    </rPh>
    <rPh sb="12" eb="13">
      <t>ダイ</t>
    </rPh>
    <phoneticPr fontId="1"/>
  </si>
  <si>
    <t>交通費（市外の場合）・材料費（内容による）</t>
    <rPh sb="0" eb="3">
      <t>コウツウヒ</t>
    </rPh>
    <rPh sb="4" eb="6">
      <t>シガイ</t>
    </rPh>
    <rPh sb="7" eb="9">
      <t>バアイ</t>
    </rPh>
    <rPh sb="11" eb="14">
      <t>ザイリョウヒ</t>
    </rPh>
    <rPh sb="15" eb="17">
      <t>ナイヨウ</t>
    </rPh>
    <phoneticPr fontId="1"/>
  </si>
  <si>
    <t>うすぎ　けいこ</t>
    <phoneticPr fontId="1"/>
  </si>
  <si>
    <t>薄衣　景子</t>
    <rPh sb="0" eb="2">
      <t>ウスギ</t>
    </rPh>
    <rPh sb="3" eb="5">
      <t>ケイコ</t>
    </rPh>
    <phoneticPr fontId="1"/>
  </si>
  <si>
    <t>英会話指導</t>
    <rPh sb="0" eb="3">
      <t>エイカイワ</t>
    </rPh>
    <rPh sb="3" eb="5">
      <t>シドウ</t>
    </rPh>
    <phoneticPr fontId="1"/>
  </si>
  <si>
    <t>北上コンピューター・アカデミー（非常勤）講師、黒沢尻西小学校英語活動講師、勤労青少年ホーム・市内公民館で英会話講師を経験。イングリッシュパーク主宰、インバウンド対応英会話講座、2018年度小学校外国語教育コーディネーター養成講座主宰</t>
    <rPh sb="0" eb="1">
      <t>キタ</t>
    </rPh>
    <rPh sb="1" eb="2">
      <t>ウエ</t>
    </rPh>
    <rPh sb="16" eb="19">
      <t>ヒジョウキン</t>
    </rPh>
    <rPh sb="20" eb="22">
      <t>コウシ</t>
    </rPh>
    <rPh sb="23" eb="25">
      <t>クロサワ</t>
    </rPh>
    <rPh sb="25" eb="26">
      <t>シリ</t>
    </rPh>
    <rPh sb="26" eb="27">
      <t>ニシ</t>
    </rPh>
    <rPh sb="27" eb="30">
      <t>ショウガッコウ</t>
    </rPh>
    <rPh sb="30" eb="32">
      <t>エイゴ</t>
    </rPh>
    <rPh sb="32" eb="34">
      <t>カツドウ</t>
    </rPh>
    <rPh sb="34" eb="36">
      <t>コウシ</t>
    </rPh>
    <rPh sb="37" eb="39">
      <t>キンロウ</t>
    </rPh>
    <rPh sb="39" eb="42">
      <t>セイショウネン</t>
    </rPh>
    <rPh sb="46" eb="48">
      <t>シナイ</t>
    </rPh>
    <rPh sb="48" eb="51">
      <t>コウミンカン</t>
    </rPh>
    <rPh sb="52" eb="55">
      <t>エイカイワ</t>
    </rPh>
    <rPh sb="55" eb="57">
      <t>コウシ</t>
    </rPh>
    <rPh sb="58" eb="60">
      <t>ケイケン</t>
    </rPh>
    <rPh sb="71" eb="73">
      <t>シュサイ</t>
    </rPh>
    <rPh sb="80" eb="82">
      <t>タイオウ</t>
    </rPh>
    <rPh sb="82" eb="85">
      <t>エイカイワ</t>
    </rPh>
    <rPh sb="85" eb="87">
      <t>コウザ</t>
    </rPh>
    <rPh sb="92" eb="93">
      <t>ネン</t>
    </rPh>
    <rPh sb="93" eb="94">
      <t>ド</t>
    </rPh>
    <rPh sb="94" eb="96">
      <t>ショウガク</t>
    </rPh>
    <rPh sb="96" eb="97">
      <t>コウ</t>
    </rPh>
    <rPh sb="97" eb="100">
      <t>ガイコクゴ</t>
    </rPh>
    <rPh sb="100" eb="102">
      <t>キョウイク</t>
    </rPh>
    <rPh sb="110" eb="112">
      <t>ヨウセイ</t>
    </rPh>
    <rPh sb="112" eb="114">
      <t>コウザ</t>
    </rPh>
    <rPh sb="114" eb="116">
      <t>シュサイ</t>
    </rPh>
    <phoneticPr fontId="1"/>
  </si>
  <si>
    <t>航空会社勤務経験あり。UCLA留学、姉妹都市交流、国際交流のアドバイザー。世界アルペン、長野オリンピック等で通訳。岩手大学非常勤講師。岩手医科大学歯学部非常勤講師</t>
    <rPh sb="0" eb="2">
      <t>コウクウ</t>
    </rPh>
    <rPh sb="2" eb="4">
      <t>カイシャ</t>
    </rPh>
    <rPh sb="4" eb="6">
      <t>キンム</t>
    </rPh>
    <rPh sb="6" eb="8">
      <t>ケイケン</t>
    </rPh>
    <rPh sb="15" eb="17">
      <t>リュウガク</t>
    </rPh>
    <rPh sb="18" eb="20">
      <t>シマイ</t>
    </rPh>
    <rPh sb="20" eb="22">
      <t>トシ</t>
    </rPh>
    <rPh sb="22" eb="24">
      <t>コウリュウ</t>
    </rPh>
    <rPh sb="25" eb="27">
      <t>コクサイ</t>
    </rPh>
    <rPh sb="27" eb="29">
      <t>コウリュウ</t>
    </rPh>
    <rPh sb="37" eb="39">
      <t>セカイ</t>
    </rPh>
    <rPh sb="44" eb="46">
      <t>ナガノ</t>
    </rPh>
    <rPh sb="52" eb="53">
      <t>トウ</t>
    </rPh>
    <rPh sb="54" eb="56">
      <t>ツウヤク</t>
    </rPh>
    <rPh sb="57" eb="59">
      <t>イワテ</t>
    </rPh>
    <rPh sb="59" eb="61">
      <t>ダイガク</t>
    </rPh>
    <rPh sb="61" eb="64">
      <t>ヒジョウキン</t>
    </rPh>
    <rPh sb="64" eb="66">
      <t>コウシ</t>
    </rPh>
    <rPh sb="67" eb="69">
      <t>イワテ</t>
    </rPh>
    <rPh sb="69" eb="71">
      <t>イカ</t>
    </rPh>
    <rPh sb="71" eb="73">
      <t>ダイガク</t>
    </rPh>
    <rPh sb="73" eb="76">
      <t>シガクブ</t>
    </rPh>
    <rPh sb="76" eb="79">
      <t>ヒジョウキン</t>
    </rPh>
    <rPh sb="79" eb="81">
      <t>コウシ</t>
    </rPh>
    <phoneticPr fontId="1"/>
  </si>
  <si>
    <t>http://www.k-iah.com</t>
    <phoneticPr fontId="1"/>
  </si>
  <si>
    <t>外国人のための日本語指導</t>
    <rPh sb="0" eb="2">
      <t>ガイコク</t>
    </rPh>
    <rPh sb="2" eb="3">
      <t>ジン</t>
    </rPh>
    <rPh sb="7" eb="10">
      <t>ニホンゴ</t>
    </rPh>
    <rPh sb="10" eb="12">
      <t>シドウ</t>
    </rPh>
    <phoneticPr fontId="1"/>
  </si>
  <si>
    <t>1989年から現在まで、延べ300人ほど指導。米国イリノイ州の高校で日本語指導経験あり。1996年から北上市国際交流ルームで指導。市内企業で指導。2011年1月『いわての「生活」日本語』出版</t>
    <rPh sb="4" eb="5">
      <t>ネン</t>
    </rPh>
    <rPh sb="7" eb="9">
      <t>ゲンザイ</t>
    </rPh>
    <rPh sb="12" eb="13">
      <t>ノ</t>
    </rPh>
    <rPh sb="17" eb="18">
      <t>ニン</t>
    </rPh>
    <rPh sb="20" eb="22">
      <t>シドウ</t>
    </rPh>
    <rPh sb="23" eb="25">
      <t>ベイコク</t>
    </rPh>
    <rPh sb="29" eb="30">
      <t>シュウ</t>
    </rPh>
    <rPh sb="31" eb="33">
      <t>コウコウ</t>
    </rPh>
    <rPh sb="34" eb="37">
      <t>ニホンゴ</t>
    </rPh>
    <rPh sb="37" eb="39">
      <t>シドウ</t>
    </rPh>
    <rPh sb="39" eb="41">
      <t>ケイケン</t>
    </rPh>
    <rPh sb="48" eb="49">
      <t>ネン</t>
    </rPh>
    <rPh sb="51" eb="53">
      <t>キタカミ</t>
    </rPh>
    <rPh sb="53" eb="54">
      <t>シ</t>
    </rPh>
    <rPh sb="54" eb="56">
      <t>コクサイ</t>
    </rPh>
    <rPh sb="56" eb="58">
      <t>コウリュウ</t>
    </rPh>
    <rPh sb="62" eb="64">
      <t>シドウ</t>
    </rPh>
    <rPh sb="65" eb="67">
      <t>シナイ</t>
    </rPh>
    <rPh sb="67" eb="69">
      <t>キギョウ</t>
    </rPh>
    <rPh sb="70" eb="72">
      <t>シドウ</t>
    </rPh>
    <rPh sb="77" eb="78">
      <t>ネン</t>
    </rPh>
    <rPh sb="79" eb="80">
      <t>ツキ</t>
    </rPh>
    <rPh sb="86" eb="88">
      <t>セイカツ</t>
    </rPh>
    <rPh sb="89" eb="92">
      <t>ニホンゴ</t>
    </rPh>
    <rPh sb="93" eb="95">
      <t>シュッパン</t>
    </rPh>
    <phoneticPr fontId="1"/>
  </si>
  <si>
    <t>岩手大学教育学部日本語文化専修卒業、日本語指導者資格取得。英語による日本語指導も可。2016年度、文化庁地域日本語教育コーディネーター登録</t>
    <rPh sb="0" eb="2">
      <t>イワテ</t>
    </rPh>
    <rPh sb="2" eb="4">
      <t>ダイガク</t>
    </rPh>
    <rPh sb="4" eb="6">
      <t>キョウイク</t>
    </rPh>
    <rPh sb="6" eb="8">
      <t>ガクブ</t>
    </rPh>
    <rPh sb="8" eb="11">
      <t>ニホンゴ</t>
    </rPh>
    <rPh sb="11" eb="13">
      <t>ブンカ</t>
    </rPh>
    <rPh sb="13" eb="15">
      <t>センシュウ</t>
    </rPh>
    <rPh sb="15" eb="17">
      <t>ソツギョウ</t>
    </rPh>
    <rPh sb="18" eb="20">
      <t>ニホン</t>
    </rPh>
    <rPh sb="20" eb="21">
      <t>ゴ</t>
    </rPh>
    <rPh sb="21" eb="24">
      <t>シドウシャ</t>
    </rPh>
    <rPh sb="24" eb="26">
      <t>シカク</t>
    </rPh>
    <rPh sb="26" eb="28">
      <t>シュトク</t>
    </rPh>
    <rPh sb="29" eb="31">
      <t>エイゴ</t>
    </rPh>
    <rPh sb="34" eb="37">
      <t>ニホンゴ</t>
    </rPh>
    <rPh sb="37" eb="39">
      <t>シドウ</t>
    </rPh>
    <rPh sb="40" eb="41">
      <t>カ</t>
    </rPh>
    <rPh sb="46" eb="47">
      <t>ネン</t>
    </rPh>
    <rPh sb="47" eb="48">
      <t>ド</t>
    </rPh>
    <rPh sb="49" eb="52">
      <t>ブンカチョウ</t>
    </rPh>
    <rPh sb="52" eb="54">
      <t>チイキ</t>
    </rPh>
    <rPh sb="54" eb="57">
      <t>ニホンゴ</t>
    </rPh>
    <rPh sb="57" eb="59">
      <t>キョウイク</t>
    </rPh>
    <rPh sb="67" eb="69">
      <t>トウロク</t>
    </rPh>
    <phoneticPr fontId="1"/>
  </si>
  <si>
    <t>初心者～高度まで対応</t>
    <rPh sb="0" eb="3">
      <t>ショシンシャ</t>
    </rPh>
    <rPh sb="4" eb="6">
      <t>コウド</t>
    </rPh>
    <rPh sb="8" eb="10">
      <t>タイオウ</t>
    </rPh>
    <phoneticPr fontId="1"/>
  </si>
  <si>
    <t>市内及び近郊</t>
    <rPh sb="0" eb="2">
      <t>シナイ</t>
    </rPh>
    <rPh sb="2" eb="3">
      <t>オヨ</t>
    </rPh>
    <rPh sb="4" eb="6">
      <t>キンコウ</t>
    </rPh>
    <phoneticPr fontId="1"/>
  </si>
  <si>
    <t>交通費・テキスト代</t>
    <rPh sb="0" eb="3">
      <t>コウツウヒ</t>
    </rPh>
    <rPh sb="8" eb="9">
      <t>ダイ</t>
    </rPh>
    <phoneticPr fontId="1"/>
  </si>
  <si>
    <t>籐工芸指導</t>
    <rPh sb="0" eb="1">
      <t>トウ</t>
    </rPh>
    <rPh sb="1" eb="3">
      <t>コウゲイ</t>
    </rPh>
    <rPh sb="3" eb="5">
      <t>シドウ</t>
    </rPh>
    <phoneticPr fontId="1"/>
  </si>
  <si>
    <t>東京・神奈川で指導及びデザイン活動。北上市内の公民館で指導。</t>
    <rPh sb="0" eb="2">
      <t>トウキョウ</t>
    </rPh>
    <rPh sb="3" eb="6">
      <t>カナガワ</t>
    </rPh>
    <rPh sb="7" eb="9">
      <t>シドウ</t>
    </rPh>
    <rPh sb="9" eb="10">
      <t>オヨ</t>
    </rPh>
    <rPh sb="15" eb="17">
      <t>カツドウ</t>
    </rPh>
    <rPh sb="18" eb="20">
      <t>キタカミ</t>
    </rPh>
    <rPh sb="20" eb="22">
      <t>シナイ</t>
    </rPh>
    <rPh sb="23" eb="26">
      <t>コウミンカン</t>
    </rPh>
    <rPh sb="27" eb="29">
      <t>シドウ</t>
    </rPh>
    <phoneticPr fontId="1"/>
  </si>
  <si>
    <t>谷川籐工芸研究所師範</t>
    <rPh sb="0" eb="2">
      <t>タニガワ</t>
    </rPh>
    <rPh sb="2" eb="3">
      <t>トウ</t>
    </rPh>
    <rPh sb="3" eb="5">
      <t>コウゲイ</t>
    </rPh>
    <rPh sb="5" eb="8">
      <t>ケンキュウショ</t>
    </rPh>
    <rPh sb="8" eb="10">
      <t>シハン</t>
    </rPh>
    <phoneticPr fontId="1"/>
  </si>
  <si>
    <t>交通費・材料費・テキスト</t>
    <rPh sb="0" eb="3">
      <t>コウツウヒ</t>
    </rPh>
    <rPh sb="4" eb="7">
      <t>ザイリョウヒ</t>
    </rPh>
    <phoneticPr fontId="1"/>
  </si>
  <si>
    <t>ふじむら　こうぜん</t>
    <phoneticPr fontId="1"/>
  </si>
  <si>
    <t>藤村　浩禅</t>
    <rPh sb="0" eb="2">
      <t>フジムラ</t>
    </rPh>
    <rPh sb="3" eb="4">
      <t>ヒロシ</t>
    </rPh>
    <rPh sb="4" eb="5">
      <t>ゼン</t>
    </rPh>
    <phoneticPr fontId="1"/>
  </si>
  <si>
    <t>曹洞宗、一般的宗教、人権問題</t>
    <rPh sb="0" eb="1">
      <t>ソウ</t>
    </rPh>
    <rPh sb="1" eb="2">
      <t>ドウ</t>
    </rPh>
    <rPh sb="2" eb="3">
      <t>シュウ</t>
    </rPh>
    <rPh sb="4" eb="6">
      <t>イッパン</t>
    </rPh>
    <rPh sb="6" eb="7">
      <t>テキ</t>
    </rPh>
    <rPh sb="7" eb="9">
      <t>シュウキョウ</t>
    </rPh>
    <rPh sb="10" eb="12">
      <t>ジンケン</t>
    </rPh>
    <rPh sb="12" eb="14">
      <t>モンダイ</t>
    </rPh>
    <phoneticPr fontId="1"/>
  </si>
  <si>
    <t>寳積寺・吉祥寺（奥州寺）住職拝命、曹洞宗岩手県宗務所</t>
    <rPh sb="1" eb="2">
      <t>セキ</t>
    </rPh>
    <rPh sb="2" eb="3">
      <t>テラ</t>
    </rPh>
    <rPh sb="4" eb="5">
      <t>キチ</t>
    </rPh>
    <rPh sb="5" eb="6">
      <t>ショウ</t>
    </rPh>
    <rPh sb="6" eb="7">
      <t>テラ</t>
    </rPh>
    <rPh sb="8" eb="10">
      <t>オウシュウ</t>
    </rPh>
    <rPh sb="10" eb="11">
      <t>テラ</t>
    </rPh>
    <rPh sb="12" eb="14">
      <t>ジュウショク</t>
    </rPh>
    <rPh sb="14" eb="16">
      <t>ハイメイ</t>
    </rPh>
    <rPh sb="17" eb="18">
      <t>ソウ</t>
    </rPh>
    <rPh sb="18" eb="19">
      <t>ドウ</t>
    </rPh>
    <rPh sb="19" eb="20">
      <t>シュウ</t>
    </rPh>
    <rPh sb="20" eb="23">
      <t>イワテケン</t>
    </rPh>
    <rPh sb="23" eb="24">
      <t>シュウ</t>
    </rPh>
    <rPh sb="24" eb="25">
      <t>ム</t>
    </rPh>
    <rPh sb="25" eb="26">
      <t>ショ</t>
    </rPh>
    <phoneticPr fontId="1"/>
  </si>
  <si>
    <t>昭和55年5月より曹洞宗稟命一等布教師、曹洞宗布教師（電気主任技術者、電気工事士、ボイラー技士等）</t>
    <rPh sb="0" eb="2">
      <t>ショウワ</t>
    </rPh>
    <rPh sb="4" eb="5">
      <t>ネン</t>
    </rPh>
    <rPh sb="6" eb="7">
      <t>ツキ</t>
    </rPh>
    <rPh sb="9" eb="12">
      <t>ソウドウシュウ</t>
    </rPh>
    <rPh sb="12" eb="13">
      <t>リン</t>
    </rPh>
    <rPh sb="13" eb="14">
      <t>イノチ</t>
    </rPh>
    <rPh sb="14" eb="16">
      <t>イットウ</t>
    </rPh>
    <rPh sb="16" eb="18">
      <t>フキョウ</t>
    </rPh>
    <rPh sb="18" eb="19">
      <t>シ</t>
    </rPh>
    <rPh sb="20" eb="23">
      <t>ソウドウシュウ</t>
    </rPh>
    <rPh sb="23" eb="25">
      <t>フキョウ</t>
    </rPh>
    <rPh sb="25" eb="26">
      <t>シ</t>
    </rPh>
    <rPh sb="27" eb="29">
      <t>デンキ</t>
    </rPh>
    <rPh sb="29" eb="34">
      <t>シュニンギジュツシャ</t>
    </rPh>
    <rPh sb="35" eb="37">
      <t>デンキ</t>
    </rPh>
    <rPh sb="37" eb="39">
      <t>コウジ</t>
    </rPh>
    <rPh sb="39" eb="40">
      <t>シ</t>
    </rPh>
    <rPh sb="45" eb="47">
      <t>ギシ</t>
    </rPh>
    <rPh sb="47" eb="48">
      <t>トウ</t>
    </rPh>
    <phoneticPr fontId="1"/>
  </si>
  <si>
    <t>随時</t>
    <rPh sb="0" eb="2">
      <t>ズイジ</t>
    </rPh>
    <phoneticPr fontId="1"/>
  </si>
  <si>
    <t>時間的に許されるならどこでも</t>
    <rPh sb="0" eb="2">
      <t>ジカン</t>
    </rPh>
    <rPh sb="2" eb="3">
      <t>テキ</t>
    </rPh>
    <rPh sb="4" eb="5">
      <t>ユル</t>
    </rPh>
    <phoneticPr fontId="1"/>
  </si>
  <si>
    <t>無</t>
    <rPh sb="0" eb="1">
      <t>ム</t>
    </rPh>
    <phoneticPr fontId="1"/>
  </si>
  <si>
    <t>さなだ　せつこ</t>
    <phoneticPr fontId="1"/>
  </si>
  <si>
    <t>真田　節子</t>
    <rPh sb="0" eb="2">
      <t>サナダ</t>
    </rPh>
    <rPh sb="3" eb="5">
      <t>セツコ</t>
    </rPh>
    <phoneticPr fontId="1"/>
  </si>
  <si>
    <t>陶芸</t>
    <rPh sb="0" eb="2">
      <t>トウゲイ</t>
    </rPh>
    <phoneticPr fontId="1"/>
  </si>
  <si>
    <t>陶芸サークル北陶会元会長、各地区公民館や子供会の陶芸教室の講師、黒北小（児童・親子）黒南高（教職員）・専大北上高（海外研修の学生や在学生）での陶芸教室、北上翔南校で工芸指導</t>
    <rPh sb="0" eb="2">
      <t>トウゲイ</t>
    </rPh>
    <rPh sb="6" eb="7">
      <t>キタ</t>
    </rPh>
    <rPh sb="7" eb="8">
      <t>トウ</t>
    </rPh>
    <rPh sb="8" eb="9">
      <t>カイ</t>
    </rPh>
    <rPh sb="9" eb="10">
      <t>ゲン</t>
    </rPh>
    <rPh sb="10" eb="12">
      <t>カイチョウ</t>
    </rPh>
    <rPh sb="13" eb="14">
      <t>カク</t>
    </rPh>
    <rPh sb="14" eb="16">
      <t>チク</t>
    </rPh>
    <rPh sb="16" eb="19">
      <t>コウミンカン</t>
    </rPh>
    <rPh sb="20" eb="23">
      <t>コドモカイ</t>
    </rPh>
    <rPh sb="24" eb="26">
      <t>トウゲイ</t>
    </rPh>
    <rPh sb="26" eb="28">
      <t>キョウシツ</t>
    </rPh>
    <rPh sb="29" eb="31">
      <t>コウシ</t>
    </rPh>
    <rPh sb="32" eb="33">
      <t>クロ</t>
    </rPh>
    <rPh sb="33" eb="34">
      <t>キタ</t>
    </rPh>
    <rPh sb="34" eb="35">
      <t>ショウ</t>
    </rPh>
    <rPh sb="36" eb="38">
      <t>ジドウ</t>
    </rPh>
    <rPh sb="39" eb="41">
      <t>オヤコ</t>
    </rPh>
    <rPh sb="42" eb="43">
      <t>クロ</t>
    </rPh>
    <rPh sb="43" eb="44">
      <t>ナン</t>
    </rPh>
    <rPh sb="44" eb="45">
      <t>コウ</t>
    </rPh>
    <rPh sb="46" eb="49">
      <t>キョウショクイン</t>
    </rPh>
    <rPh sb="51" eb="53">
      <t>センダイ</t>
    </rPh>
    <rPh sb="53" eb="55">
      <t>キタカミ</t>
    </rPh>
    <rPh sb="55" eb="56">
      <t>コウ</t>
    </rPh>
    <rPh sb="57" eb="59">
      <t>カイガイ</t>
    </rPh>
    <rPh sb="59" eb="61">
      <t>ケンシュウ</t>
    </rPh>
    <rPh sb="62" eb="64">
      <t>ガクセイ</t>
    </rPh>
    <rPh sb="65" eb="68">
      <t>ザイガクセイ</t>
    </rPh>
    <rPh sb="71" eb="73">
      <t>トウゲイ</t>
    </rPh>
    <rPh sb="73" eb="75">
      <t>キョウシツ</t>
    </rPh>
    <rPh sb="76" eb="78">
      <t>キタカミ</t>
    </rPh>
    <rPh sb="78" eb="79">
      <t>ショウ</t>
    </rPh>
    <rPh sb="79" eb="80">
      <t>ナン</t>
    </rPh>
    <rPh sb="80" eb="81">
      <t>コウ</t>
    </rPh>
    <rPh sb="82" eb="84">
      <t>コウゲイ</t>
    </rPh>
    <rPh sb="84" eb="86">
      <t>シドウ</t>
    </rPh>
    <phoneticPr fontId="1"/>
  </si>
  <si>
    <t>陶芸の指導（理論・実技）</t>
    <rPh sb="0" eb="2">
      <t>トウゲイ</t>
    </rPh>
    <rPh sb="3" eb="5">
      <t>シドウ</t>
    </rPh>
    <rPh sb="6" eb="8">
      <t>リロン</t>
    </rPh>
    <rPh sb="9" eb="11">
      <t>ジツギ</t>
    </rPh>
    <phoneticPr fontId="1"/>
  </si>
  <si>
    <t>幼児・児童、学校教育援助、青少年、成人一般、女性、男性、高齢者、親子、団体、その他（英語圏なら外国人も可）</t>
    <rPh sb="0" eb="2">
      <t>ヨウジ</t>
    </rPh>
    <rPh sb="3" eb="5">
      <t>ジドウ</t>
    </rPh>
    <rPh sb="6" eb="10">
      <t>ガッコウキョウイク</t>
    </rPh>
    <rPh sb="10" eb="12">
      <t>エンジョ</t>
    </rPh>
    <rPh sb="13" eb="16">
      <t>セイショウネン</t>
    </rPh>
    <rPh sb="17" eb="19">
      <t>セイジン</t>
    </rPh>
    <rPh sb="19" eb="21">
      <t>イッパン</t>
    </rPh>
    <rPh sb="22" eb="24">
      <t>ジョセイ</t>
    </rPh>
    <rPh sb="25" eb="27">
      <t>ダンセイ</t>
    </rPh>
    <rPh sb="28" eb="31">
      <t>コウレイシャ</t>
    </rPh>
    <rPh sb="32" eb="34">
      <t>オヤコ</t>
    </rPh>
    <rPh sb="35" eb="37">
      <t>ダンタイ</t>
    </rPh>
    <rPh sb="40" eb="41">
      <t>タ</t>
    </rPh>
    <rPh sb="42" eb="44">
      <t>エイゴ</t>
    </rPh>
    <rPh sb="44" eb="45">
      <t>ケン</t>
    </rPh>
    <rPh sb="47" eb="49">
      <t>ガイコク</t>
    </rPh>
    <rPh sb="49" eb="50">
      <t>ジン</t>
    </rPh>
    <rPh sb="51" eb="52">
      <t>カ</t>
    </rPh>
    <phoneticPr fontId="1"/>
  </si>
  <si>
    <t>北上市、西和賀町</t>
  </si>
  <si>
    <t>10：00～17：00　</t>
    <phoneticPr fontId="1"/>
  </si>
  <si>
    <t>岩手県内</t>
    <rPh sb="0" eb="2">
      <t>イワテ</t>
    </rPh>
    <rPh sb="2" eb="4">
      <t>ケンナイ</t>
    </rPh>
    <phoneticPr fontId="1"/>
  </si>
  <si>
    <t>ちば　えいこ</t>
    <phoneticPr fontId="1"/>
  </si>
  <si>
    <t>千葉　英子</t>
    <rPh sb="0" eb="2">
      <t>チバ</t>
    </rPh>
    <rPh sb="3" eb="5">
      <t>エイコ</t>
    </rPh>
    <phoneticPr fontId="1"/>
  </si>
  <si>
    <t>児童、高齢者、親子</t>
    <rPh sb="0" eb="2">
      <t>ジドウ</t>
    </rPh>
    <rPh sb="3" eb="6">
      <t>コウレイシャ</t>
    </rPh>
    <rPh sb="7" eb="9">
      <t>オヤコ</t>
    </rPh>
    <phoneticPr fontId="1"/>
  </si>
  <si>
    <t>こんの　りょうき</t>
    <phoneticPr fontId="1"/>
  </si>
  <si>
    <t>昆野　良喜</t>
    <rPh sb="0" eb="2">
      <t>コンノ</t>
    </rPh>
    <rPh sb="3" eb="5">
      <t>リョウキ</t>
    </rPh>
    <phoneticPr fontId="1"/>
  </si>
  <si>
    <t>神社・寺院等の案内、説明（歴史・由来等）</t>
    <rPh sb="0" eb="2">
      <t>ジンジャ</t>
    </rPh>
    <rPh sb="3" eb="5">
      <t>ジイン</t>
    </rPh>
    <rPh sb="5" eb="6">
      <t>トウ</t>
    </rPh>
    <rPh sb="7" eb="9">
      <t>アンナイ</t>
    </rPh>
    <rPh sb="10" eb="12">
      <t>セツメイ</t>
    </rPh>
    <rPh sb="13" eb="15">
      <t>レキシ</t>
    </rPh>
    <rPh sb="16" eb="18">
      <t>ユライ</t>
    </rPh>
    <rPh sb="18" eb="19">
      <t>トウ</t>
    </rPh>
    <phoneticPr fontId="1"/>
  </si>
  <si>
    <t>下口内（麓山、麓山神社、金峰山萬蔵寺）等の市立博物館主催の自然観察会で案内</t>
    <rPh sb="0" eb="1">
      <t>シタ</t>
    </rPh>
    <rPh sb="1" eb="3">
      <t>クチナイ</t>
    </rPh>
    <rPh sb="4" eb="5">
      <t>フモト</t>
    </rPh>
    <rPh sb="5" eb="6">
      <t>ヤマ</t>
    </rPh>
    <rPh sb="7" eb="9">
      <t>フモトヤマ</t>
    </rPh>
    <rPh sb="9" eb="11">
      <t>ジンジャ</t>
    </rPh>
    <rPh sb="12" eb="15">
      <t>キンポウザン</t>
    </rPh>
    <rPh sb="15" eb="16">
      <t>マン</t>
    </rPh>
    <rPh sb="16" eb="17">
      <t>クラ</t>
    </rPh>
    <rPh sb="17" eb="18">
      <t>テラ</t>
    </rPh>
    <rPh sb="19" eb="20">
      <t>トウ</t>
    </rPh>
    <rPh sb="21" eb="23">
      <t>シリツ</t>
    </rPh>
    <rPh sb="23" eb="26">
      <t>ハクブツカン</t>
    </rPh>
    <rPh sb="26" eb="28">
      <t>シュサイ</t>
    </rPh>
    <rPh sb="29" eb="31">
      <t>シゼン</t>
    </rPh>
    <rPh sb="31" eb="33">
      <t>カンサツ</t>
    </rPh>
    <rPh sb="33" eb="34">
      <t>カイ</t>
    </rPh>
    <rPh sb="35" eb="37">
      <t>アンナイ</t>
    </rPh>
    <phoneticPr fontId="1"/>
  </si>
  <si>
    <t>資格：国際C級ライセンス（ラリー）、北天塾、源義経北行コース踏査中
特技（趣味）：歴史探訪、写真、ビデオ、系図調査等</t>
    <rPh sb="0" eb="2">
      <t>シカク</t>
    </rPh>
    <rPh sb="3" eb="5">
      <t>コクサイ</t>
    </rPh>
    <rPh sb="6" eb="7">
      <t>キュウ</t>
    </rPh>
    <rPh sb="18" eb="20">
      <t>ホクテン</t>
    </rPh>
    <rPh sb="20" eb="21">
      <t>ジュク</t>
    </rPh>
    <rPh sb="22" eb="23">
      <t>ミナモト</t>
    </rPh>
    <rPh sb="23" eb="25">
      <t>ヨシツネ</t>
    </rPh>
    <rPh sb="25" eb="27">
      <t>ホッコウ</t>
    </rPh>
    <rPh sb="30" eb="32">
      <t>トウサ</t>
    </rPh>
    <rPh sb="32" eb="33">
      <t>チュウ</t>
    </rPh>
    <rPh sb="34" eb="36">
      <t>トクギ</t>
    </rPh>
    <rPh sb="37" eb="39">
      <t>シュミ</t>
    </rPh>
    <rPh sb="41" eb="43">
      <t>レキシ</t>
    </rPh>
    <rPh sb="43" eb="45">
      <t>タンボウ</t>
    </rPh>
    <rPh sb="46" eb="48">
      <t>シャシン</t>
    </rPh>
    <rPh sb="53" eb="55">
      <t>ケイズ</t>
    </rPh>
    <rPh sb="55" eb="57">
      <t>チョウサ</t>
    </rPh>
    <rPh sb="57" eb="58">
      <t>トウ</t>
    </rPh>
    <phoneticPr fontId="1"/>
  </si>
  <si>
    <t>応相談</t>
    <phoneticPr fontId="1"/>
  </si>
  <si>
    <t>8：30～17：00</t>
    <phoneticPr fontId="1"/>
  </si>
  <si>
    <t>口内町（特に下口内方面）</t>
    <rPh sb="0" eb="2">
      <t>クチナイ</t>
    </rPh>
    <rPh sb="2" eb="3">
      <t>チョウ</t>
    </rPh>
    <rPh sb="4" eb="5">
      <t>トク</t>
    </rPh>
    <rPh sb="6" eb="7">
      <t>シタ</t>
    </rPh>
    <rPh sb="7" eb="9">
      <t>クチナイ</t>
    </rPh>
    <rPh sb="9" eb="11">
      <t>ホウメン</t>
    </rPh>
    <phoneticPr fontId="1"/>
  </si>
  <si>
    <t>必要分</t>
    <rPh sb="0" eb="2">
      <t>ヒツヨウ</t>
    </rPh>
    <rPh sb="2" eb="3">
      <t>ブン</t>
    </rPh>
    <phoneticPr fontId="1"/>
  </si>
  <si>
    <t>こまごめ　ひさこ</t>
    <phoneticPr fontId="1"/>
  </si>
  <si>
    <t>駒込　久子</t>
    <rPh sb="0" eb="2">
      <t>コマゴメ</t>
    </rPh>
    <rPh sb="3" eb="5">
      <t>ヒサコ</t>
    </rPh>
    <phoneticPr fontId="1"/>
  </si>
  <si>
    <t>和装礼法入門</t>
    <rPh sb="0" eb="2">
      <t>ワソウ</t>
    </rPh>
    <rPh sb="2" eb="4">
      <t>レイホウ</t>
    </rPh>
    <rPh sb="4" eb="6">
      <t>ニュウモン</t>
    </rPh>
    <phoneticPr fontId="1"/>
  </si>
  <si>
    <t>平成17年以降現在まで花北青雲高校非常勤講師、北上市伝統文化子供教室指導者、カルチャー教室（着付）講師</t>
    <rPh sb="0" eb="2">
      <t>ヘイセイ</t>
    </rPh>
    <rPh sb="4" eb="5">
      <t>ネン</t>
    </rPh>
    <rPh sb="5" eb="7">
      <t>イコウ</t>
    </rPh>
    <rPh sb="7" eb="9">
      <t>ゲンザイ</t>
    </rPh>
    <rPh sb="11" eb="13">
      <t>ハナキタ</t>
    </rPh>
    <rPh sb="13" eb="14">
      <t>アオ</t>
    </rPh>
    <rPh sb="14" eb="15">
      <t>クモ</t>
    </rPh>
    <rPh sb="15" eb="17">
      <t>コウコウ</t>
    </rPh>
    <rPh sb="17" eb="20">
      <t>ヒジョウキン</t>
    </rPh>
    <rPh sb="20" eb="22">
      <t>コウシ</t>
    </rPh>
    <rPh sb="23" eb="26">
      <t>キタカミシ</t>
    </rPh>
    <rPh sb="26" eb="28">
      <t>デントウ</t>
    </rPh>
    <rPh sb="28" eb="30">
      <t>ブンカ</t>
    </rPh>
    <rPh sb="30" eb="32">
      <t>コドモ</t>
    </rPh>
    <rPh sb="32" eb="34">
      <t>キョウシツ</t>
    </rPh>
    <rPh sb="34" eb="37">
      <t>シドウシャ</t>
    </rPh>
    <rPh sb="43" eb="45">
      <t>キョウシツ</t>
    </rPh>
    <rPh sb="46" eb="48">
      <t>キツケ</t>
    </rPh>
    <rPh sb="49" eb="51">
      <t>コウシ</t>
    </rPh>
    <phoneticPr fontId="1"/>
  </si>
  <si>
    <t>日本マナー協会認定マナーアドバイザー資格、装道着装1級コンサルタント、装道礼法5級コンサルタント</t>
    <rPh sb="0" eb="2">
      <t>ニホン</t>
    </rPh>
    <rPh sb="5" eb="7">
      <t>キョウカイ</t>
    </rPh>
    <rPh sb="7" eb="9">
      <t>ニンテイ</t>
    </rPh>
    <rPh sb="18" eb="20">
      <t>シカク</t>
    </rPh>
    <rPh sb="21" eb="23">
      <t>ソウドウ</t>
    </rPh>
    <rPh sb="23" eb="25">
      <t>チャクソウ</t>
    </rPh>
    <rPh sb="26" eb="27">
      <t>キュウ</t>
    </rPh>
    <rPh sb="35" eb="37">
      <t>ソウドウ</t>
    </rPh>
    <rPh sb="37" eb="39">
      <t>レイホウ</t>
    </rPh>
    <rPh sb="40" eb="41">
      <t>キュウ</t>
    </rPh>
    <phoneticPr fontId="1"/>
  </si>
  <si>
    <t>10：00～12：00</t>
    <phoneticPr fontId="1"/>
  </si>
  <si>
    <t>じんせいてい　きらくだろう</t>
    <phoneticPr fontId="1"/>
  </si>
  <si>
    <t>人星亭　喜楽駄朗</t>
    <rPh sb="0" eb="1">
      <t>ヒト</t>
    </rPh>
    <rPh sb="1" eb="2">
      <t>ホシ</t>
    </rPh>
    <rPh sb="2" eb="3">
      <t>テイ</t>
    </rPh>
    <rPh sb="4" eb="6">
      <t>キラク</t>
    </rPh>
    <rPh sb="6" eb="7">
      <t>ダ</t>
    </rPh>
    <rPh sb="7" eb="8">
      <t>ロウ</t>
    </rPh>
    <phoneticPr fontId="1"/>
  </si>
  <si>
    <t>笑い、健康、幸せ、人生、夫婦、老い、人間関係などの講演、セミナー、ワークショップ</t>
    <rPh sb="0" eb="1">
      <t>ワラ</t>
    </rPh>
    <rPh sb="3" eb="5">
      <t>ケンコウ</t>
    </rPh>
    <rPh sb="6" eb="7">
      <t>シアワ</t>
    </rPh>
    <rPh sb="9" eb="11">
      <t>ジンセイ</t>
    </rPh>
    <rPh sb="12" eb="14">
      <t>フウフ</t>
    </rPh>
    <rPh sb="15" eb="16">
      <t>オ</t>
    </rPh>
    <rPh sb="18" eb="20">
      <t>ニンゲン</t>
    </rPh>
    <rPh sb="20" eb="22">
      <t>カンケイ</t>
    </rPh>
    <rPh sb="25" eb="27">
      <t>コウエン</t>
    </rPh>
    <phoneticPr fontId="1"/>
  </si>
  <si>
    <t>成人一般、女性、男性、高齢者、団体</t>
    <rPh sb="0" eb="2">
      <t>セイジン</t>
    </rPh>
    <rPh sb="2" eb="4">
      <t>イッパン</t>
    </rPh>
    <rPh sb="5" eb="7">
      <t>ジョセイ</t>
    </rPh>
    <rPh sb="8" eb="10">
      <t>ダンセイ</t>
    </rPh>
    <rPh sb="11" eb="14">
      <t>コウレイシャ</t>
    </rPh>
    <rPh sb="15" eb="17">
      <t>ダンタイ</t>
    </rPh>
    <phoneticPr fontId="1"/>
  </si>
  <si>
    <t>全域</t>
    <rPh sb="0" eb="2">
      <t>ゼンイキ</t>
    </rPh>
    <phoneticPr fontId="1"/>
  </si>
  <si>
    <t>金田　玲子</t>
    <rPh sb="0" eb="2">
      <t>カネタ</t>
    </rPh>
    <rPh sb="3" eb="5">
      <t>レイコ</t>
    </rPh>
    <phoneticPr fontId="1"/>
  </si>
  <si>
    <t>整理収納のキホン</t>
    <rPh sb="0" eb="2">
      <t>セイリ</t>
    </rPh>
    <rPh sb="2" eb="4">
      <t>シュウノウ</t>
    </rPh>
    <phoneticPr fontId="1"/>
  </si>
  <si>
    <t>2010年　整理収納アドバイザー1級取得
2011年　県内初の整理収納コンサルティング「style-R」を立ち上げる</t>
    <rPh sb="4" eb="5">
      <t>ネン</t>
    </rPh>
    <rPh sb="6" eb="8">
      <t>セイリ</t>
    </rPh>
    <rPh sb="8" eb="10">
      <t>シュウノウ</t>
    </rPh>
    <rPh sb="17" eb="18">
      <t>キュウ</t>
    </rPh>
    <rPh sb="18" eb="20">
      <t>シュトク</t>
    </rPh>
    <rPh sb="25" eb="26">
      <t>ネン</t>
    </rPh>
    <rPh sb="27" eb="29">
      <t>ケンナイ</t>
    </rPh>
    <rPh sb="29" eb="30">
      <t>ハツ</t>
    </rPh>
    <rPh sb="31" eb="33">
      <t>セイリ</t>
    </rPh>
    <rPh sb="33" eb="35">
      <t>シュウノウ</t>
    </rPh>
    <rPh sb="53" eb="54">
      <t>タ</t>
    </rPh>
    <rPh sb="55" eb="56">
      <t>ア</t>
    </rPh>
    <phoneticPr fontId="1"/>
  </si>
  <si>
    <t>・整理収納アドバイザー1級
・整理収納アドバイザー2級認定講師
・整理収納コンサルタント
・ファイリングデザイナー2級
・幼稚園教諭1級免許</t>
    <rPh sb="1" eb="3">
      <t>セイリ</t>
    </rPh>
    <rPh sb="3" eb="5">
      <t>シュウノウ</t>
    </rPh>
    <rPh sb="12" eb="13">
      <t>キュウ</t>
    </rPh>
    <rPh sb="15" eb="17">
      <t>セイリ</t>
    </rPh>
    <rPh sb="17" eb="19">
      <t>シュウノウ</t>
    </rPh>
    <rPh sb="26" eb="27">
      <t>キュウ</t>
    </rPh>
    <rPh sb="27" eb="29">
      <t>ニンテイ</t>
    </rPh>
    <rPh sb="29" eb="31">
      <t>コウシ</t>
    </rPh>
    <rPh sb="33" eb="35">
      <t>セイリ</t>
    </rPh>
    <rPh sb="35" eb="37">
      <t>シュウノウ</t>
    </rPh>
    <rPh sb="58" eb="59">
      <t>キュウ</t>
    </rPh>
    <rPh sb="61" eb="64">
      <t>ヨウチエン</t>
    </rPh>
    <rPh sb="64" eb="66">
      <t>キョウユ</t>
    </rPh>
    <rPh sb="67" eb="68">
      <t>キュウ</t>
    </rPh>
    <rPh sb="68" eb="70">
      <t>メンキョ</t>
    </rPh>
    <phoneticPr fontId="1"/>
  </si>
  <si>
    <t>学校教育援助、成人一般、女性、男性、高齢者、親子、団体、限定なし</t>
    <rPh sb="0" eb="4">
      <t>ガッコウキョウイク</t>
    </rPh>
    <rPh sb="4" eb="6">
      <t>エンジョ</t>
    </rPh>
    <rPh sb="7" eb="9">
      <t>セイジン</t>
    </rPh>
    <rPh sb="9" eb="11">
      <t>イッパン</t>
    </rPh>
    <rPh sb="12" eb="14">
      <t>ジョセイ</t>
    </rPh>
    <rPh sb="15" eb="17">
      <t>ダンセイ</t>
    </rPh>
    <rPh sb="18" eb="21">
      <t>コウレイシャ</t>
    </rPh>
    <rPh sb="22" eb="24">
      <t>オヤコ</t>
    </rPh>
    <rPh sb="25" eb="27">
      <t>ダンタイ</t>
    </rPh>
    <rPh sb="28" eb="30">
      <t>ゲンテイ</t>
    </rPh>
    <phoneticPr fontId="1"/>
  </si>
  <si>
    <t>火、木曜</t>
    <rPh sb="0" eb="1">
      <t>ヒ</t>
    </rPh>
    <rPh sb="2" eb="3">
      <t>モク</t>
    </rPh>
    <phoneticPr fontId="1"/>
  </si>
  <si>
    <t>10：00～</t>
    <phoneticPr fontId="1"/>
  </si>
  <si>
    <t>交通費（遠方の場合）</t>
    <rPh sb="0" eb="3">
      <t>コウツウヒ</t>
    </rPh>
    <rPh sb="4" eb="6">
      <t>エンポウ</t>
    </rPh>
    <rPh sb="7" eb="9">
      <t>バアイ</t>
    </rPh>
    <phoneticPr fontId="1"/>
  </si>
  <si>
    <t>https://www.style-r-life.com</t>
    <phoneticPr fontId="1"/>
  </si>
  <si>
    <t>かねた　れいこ</t>
    <phoneticPr fontId="1"/>
  </si>
  <si>
    <t>9：00～21：00</t>
    <phoneticPr fontId="1"/>
  </si>
  <si>
    <t>いけだ　かずえ</t>
    <phoneticPr fontId="1"/>
  </si>
  <si>
    <t>書道、ペン字、写経、小筆</t>
    <rPh sb="0" eb="2">
      <t>ショドウ</t>
    </rPh>
    <rPh sb="5" eb="6">
      <t>ジ</t>
    </rPh>
    <rPh sb="7" eb="9">
      <t>シャキョウ</t>
    </rPh>
    <rPh sb="10" eb="12">
      <t>コフデ</t>
    </rPh>
    <phoneticPr fontId="1"/>
  </si>
  <si>
    <t>平成30年鬼柳地区交流センター　鬼大書道　6月～31年2月
30年　立花地区交流センター　美文字教室</t>
    <rPh sb="0" eb="2">
      <t>ヘイセイ</t>
    </rPh>
    <rPh sb="4" eb="5">
      <t>ネン</t>
    </rPh>
    <rPh sb="5" eb="7">
      <t>オニヤナギ</t>
    </rPh>
    <rPh sb="7" eb="11">
      <t>チクコウリュウ</t>
    </rPh>
    <rPh sb="16" eb="17">
      <t>オニ</t>
    </rPh>
    <rPh sb="17" eb="18">
      <t>ダイ</t>
    </rPh>
    <rPh sb="18" eb="20">
      <t>ショドウ</t>
    </rPh>
    <rPh sb="22" eb="23">
      <t>ガツ</t>
    </rPh>
    <rPh sb="26" eb="27">
      <t>ネン</t>
    </rPh>
    <rPh sb="28" eb="29">
      <t>ガツ</t>
    </rPh>
    <rPh sb="32" eb="33">
      <t>ネン</t>
    </rPh>
    <rPh sb="34" eb="36">
      <t>タチバナ</t>
    </rPh>
    <rPh sb="36" eb="40">
      <t>チクコウリュウ</t>
    </rPh>
    <rPh sb="45" eb="46">
      <t>ビ</t>
    </rPh>
    <rPh sb="46" eb="48">
      <t>モジ</t>
    </rPh>
    <rPh sb="48" eb="50">
      <t>キョウシツ</t>
    </rPh>
    <phoneticPr fontId="1"/>
  </si>
  <si>
    <t>・（一社）日本教育書道連盟審査会員
・（財）日本書道美術館展無鑑査作家
・岩手書道協会会員
漢字、仮名、写経、実用書道等</t>
    <rPh sb="2" eb="3">
      <t>イチ</t>
    </rPh>
    <rPh sb="3" eb="4">
      <t>シャ</t>
    </rPh>
    <rPh sb="5" eb="7">
      <t>ニホン</t>
    </rPh>
    <rPh sb="7" eb="9">
      <t>キョウイク</t>
    </rPh>
    <rPh sb="9" eb="11">
      <t>ショドウ</t>
    </rPh>
    <rPh sb="11" eb="13">
      <t>レンメイ</t>
    </rPh>
    <rPh sb="13" eb="15">
      <t>シンサ</t>
    </rPh>
    <rPh sb="15" eb="17">
      <t>カイイン</t>
    </rPh>
    <rPh sb="20" eb="21">
      <t>ザイ</t>
    </rPh>
    <rPh sb="22" eb="24">
      <t>ニホン</t>
    </rPh>
    <rPh sb="24" eb="26">
      <t>ショドウ</t>
    </rPh>
    <rPh sb="26" eb="29">
      <t>ビジュツカン</t>
    </rPh>
    <rPh sb="29" eb="30">
      <t>テン</t>
    </rPh>
    <rPh sb="30" eb="33">
      <t>ムカンサ</t>
    </rPh>
    <rPh sb="33" eb="35">
      <t>サッカ</t>
    </rPh>
    <rPh sb="37" eb="39">
      <t>イワテ</t>
    </rPh>
    <rPh sb="39" eb="41">
      <t>ショドウ</t>
    </rPh>
    <rPh sb="41" eb="43">
      <t>キョウカイ</t>
    </rPh>
    <rPh sb="43" eb="45">
      <t>カイイン</t>
    </rPh>
    <rPh sb="46" eb="48">
      <t>カンジ</t>
    </rPh>
    <rPh sb="49" eb="51">
      <t>カナ</t>
    </rPh>
    <rPh sb="52" eb="54">
      <t>シャキョウ</t>
    </rPh>
    <rPh sb="55" eb="58">
      <t>ジツヨウショ</t>
    </rPh>
    <rPh sb="58" eb="59">
      <t>ミチ</t>
    </rPh>
    <rPh sb="59" eb="60">
      <t>トウ</t>
    </rPh>
    <phoneticPr fontId="1"/>
  </si>
  <si>
    <t>月、火、土、日曜</t>
    <rPh sb="0" eb="1">
      <t>ツキ</t>
    </rPh>
    <rPh sb="2" eb="3">
      <t>ヒ</t>
    </rPh>
    <rPh sb="4" eb="5">
      <t>ツチ</t>
    </rPh>
    <rPh sb="6" eb="7">
      <t>ニチ</t>
    </rPh>
    <rPh sb="7" eb="8">
      <t>ヨウ</t>
    </rPh>
    <phoneticPr fontId="1"/>
  </si>
  <si>
    <t>10：00～18：00</t>
    <phoneticPr fontId="1"/>
  </si>
  <si>
    <t>北上市内ならどこでも可</t>
    <rPh sb="0" eb="3">
      <t>キタカミシ</t>
    </rPh>
    <rPh sb="3" eb="4">
      <t>ナイ</t>
    </rPh>
    <rPh sb="10" eb="11">
      <t>カ</t>
    </rPh>
    <phoneticPr fontId="1"/>
  </si>
  <si>
    <t>材料費、お手本代</t>
    <rPh sb="0" eb="3">
      <t>ザイリョウヒ</t>
    </rPh>
    <rPh sb="5" eb="7">
      <t>テホン</t>
    </rPh>
    <rPh sb="7" eb="8">
      <t>ダイ</t>
    </rPh>
    <phoneticPr fontId="1"/>
  </si>
  <si>
    <t>かとう　あきお</t>
    <phoneticPr fontId="1"/>
  </si>
  <si>
    <t>加藤　昭雄</t>
    <rPh sb="0" eb="2">
      <t>カトウ</t>
    </rPh>
    <rPh sb="3" eb="5">
      <t>アキオ</t>
    </rPh>
    <phoneticPr fontId="1"/>
  </si>
  <si>
    <t>北上・和賀地方の戦争（後藤野飛行場、中島飛行機黒沢尻疎開工場など）岩手県の空襲・艦砲射撃、岩手県内の戦争遺跡等</t>
    <rPh sb="0" eb="2">
      <t>キタカミ</t>
    </rPh>
    <rPh sb="3" eb="5">
      <t>ワガ</t>
    </rPh>
    <rPh sb="5" eb="7">
      <t>チホウ</t>
    </rPh>
    <rPh sb="8" eb="10">
      <t>センソウ</t>
    </rPh>
    <rPh sb="11" eb="13">
      <t>ゴトウ</t>
    </rPh>
    <rPh sb="13" eb="14">
      <t>ノ</t>
    </rPh>
    <rPh sb="14" eb="17">
      <t>ヒコウジョウ</t>
    </rPh>
    <rPh sb="18" eb="20">
      <t>ナカジマ</t>
    </rPh>
    <rPh sb="20" eb="22">
      <t>ヒコウ</t>
    </rPh>
    <rPh sb="22" eb="23">
      <t>キ</t>
    </rPh>
    <rPh sb="23" eb="26">
      <t>クロサワジリ</t>
    </rPh>
    <rPh sb="26" eb="28">
      <t>ソカイ</t>
    </rPh>
    <rPh sb="28" eb="30">
      <t>コウジョウ</t>
    </rPh>
    <rPh sb="33" eb="36">
      <t>イワテケン</t>
    </rPh>
    <rPh sb="37" eb="39">
      <t>クウシュウ</t>
    </rPh>
    <rPh sb="40" eb="41">
      <t>カン</t>
    </rPh>
    <rPh sb="41" eb="42">
      <t>ホウ</t>
    </rPh>
    <rPh sb="42" eb="44">
      <t>シャゲキ</t>
    </rPh>
    <rPh sb="45" eb="47">
      <t>イワテ</t>
    </rPh>
    <rPh sb="47" eb="49">
      <t>ケンナイ</t>
    </rPh>
    <rPh sb="50" eb="52">
      <t>センソウ</t>
    </rPh>
    <rPh sb="52" eb="54">
      <t>イセキ</t>
    </rPh>
    <rPh sb="54" eb="55">
      <t>トウ</t>
    </rPh>
    <phoneticPr fontId="1"/>
  </si>
  <si>
    <t>「岩手・戦争を記録する会」事務局長
著書「後藤野－最北の特攻出撃基地－」
「岩手の戦争遺跡をあるく」
「和賀の十五年戦争」
「あなたの町で戦争があった」</t>
    <rPh sb="1" eb="3">
      <t>イワテ</t>
    </rPh>
    <rPh sb="4" eb="6">
      <t>センソウ</t>
    </rPh>
    <rPh sb="7" eb="9">
      <t>キロク</t>
    </rPh>
    <rPh sb="11" eb="12">
      <t>カイ</t>
    </rPh>
    <rPh sb="13" eb="15">
      <t>ジム</t>
    </rPh>
    <rPh sb="15" eb="17">
      <t>キョクチョウ</t>
    </rPh>
    <rPh sb="18" eb="20">
      <t>チョショ</t>
    </rPh>
    <rPh sb="21" eb="23">
      <t>ゴトウ</t>
    </rPh>
    <rPh sb="23" eb="24">
      <t>ノ</t>
    </rPh>
    <rPh sb="25" eb="27">
      <t>サイホク</t>
    </rPh>
    <rPh sb="28" eb="30">
      <t>トッコウ</t>
    </rPh>
    <rPh sb="30" eb="32">
      <t>シュツゲキ</t>
    </rPh>
    <rPh sb="32" eb="34">
      <t>キチ</t>
    </rPh>
    <rPh sb="38" eb="40">
      <t>イワテ</t>
    </rPh>
    <rPh sb="41" eb="43">
      <t>センソウ</t>
    </rPh>
    <rPh sb="43" eb="45">
      <t>イセキ</t>
    </rPh>
    <rPh sb="52" eb="54">
      <t>ワガ</t>
    </rPh>
    <rPh sb="55" eb="58">
      <t>ジュウゴネン</t>
    </rPh>
    <rPh sb="58" eb="60">
      <t>センソウ</t>
    </rPh>
    <rPh sb="67" eb="68">
      <t>マチ</t>
    </rPh>
    <rPh sb="69" eb="71">
      <t>センソウ</t>
    </rPh>
    <phoneticPr fontId="1"/>
  </si>
  <si>
    <t>青少年、成人一般</t>
    <rPh sb="0" eb="3">
      <t>セイショウネン</t>
    </rPh>
    <rPh sb="4" eb="6">
      <t>セイジン</t>
    </rPh>
    <rPh sb="6" eb="8">
      <t>イッパン</t>
    </rPh>
    <phoneticPr fontId="1"/>
  </si>
  <si>
    <t>http://akkiiwarbook.web.fc2.com/</t>
    <phoneticPr fontId="1"/>
  </si>
  <si>
    <t>さとう　ちえこ</t>
    <phoneticPr fontId="1"/>
  </si>
  <si>
    <t>佐藤　智恵子</t>
    <rPh sb="0" eb="2">
      <t>サトウ</t>
    </rPh>
    <rPh sb="3" eb="6">
      <t>チエコ</t>
    </rPh>
    <phoneticPr fontId="1"/>
  </si>
  <si>
    <t>声楽（クラシック～童謡など）合唱</t>
    <rPh sb="0" eb="2">
      <t>セイガク</t>
    </rPh>
    <rPh sb="9" eb="11">
      <t>ドウヨウ</t>
    </rPh>
    <rPh sb="14" eb="16">
      <t>ガッショウ</t>
    </rPh>
    <phoneticPr fontId="1"/>
  </si>
  <si>
    <t>第九パート練習指導
女性コーラスと混声コーラス
ふれあいデイサービス講師</t>
    <rPh sb="0" eb="1">
      <t>ダイ</t>
    </rPh>
    <rPh sb="1" eb="2">
      <t>ク</t>
    </rPh>
    <rPh sb="5" eb="7">
      <t>レンシュウ</t>
    </rPh>
    <rPh sb="7" eb="9">
      <t>シドウ</t>
    </rPh>
    <rPh sb="10" eb="12">
      <t>ジョセイ</t>
    </rPh>
    <rPh sb="17" eb="19">
      <t>コンセイ</t>
    </rPh>
    <rPh sb="34" eb="36">
      <t>コウシ</t>
    </rPh>
    <phoneticPr fontId="1"/>
  </si>
  <si>
    <t>二期会会員</t>
    <rPh sb="0" eb="3">
      <t>ニキカイ</t>
    </rPh>
    <rPh sb="3" eb="5">
      <t>カイイン</t>
    </rPh>
    <phoneticPr fontId="1"/>
  </si>
  <si>
    <t>火～金曜</t>
    <phoneticPr fontId="1"/>
  </si>
  <si>
    <t>火、木曜　午前中心
水、金曜　午後早めの時間</t>
    <rPh sb="5" eb="7">
      <t>ゴゼン</t>
    </rPh>
    <rPh sb="7" eb="9">
      <t>チュウシン</t>
    </rPh>
    <rPh sb="15" eb="17">
      <t>ゴゴ</t>
    </rPh>
    <rPh sb="17" eb="18">
      <t>ハヤ</t>
    </rPh>
    <rPh sb="20" eb="22">
      <t>ジカン</t>
    </rPh>
    <phoneticPr fontId="1"/>
  </si>
  <si>
    <t>おおむね市内</t>
    <rPh sb="4" eb="6">
      <t>シナイ</t>
    </rPh>
    <phoneticPr fontId="1"/>
  </si>
  <si>
    <t>気軽に楽しむことから高度なことまで、必要に応じてやってます</t>
    <rPh sb="0" eb="2">
      <t>キガル</t>
    </rPh>
    <rPh sb="3" eb="4">
      <t>タノ</t>
    </rPh>
    <rPh sb="10" eb="12">
      <t>コウド</t>
    </rPh>
    <rPh sb="18" eb="20">
      <t>ヒツヨウ</t>
    </rPh>
    <rPh sb="21" eb="22">
      <t>オウ</t>
    </rPh>
    <phoneticPr fontId="1"/>
  </si>
  <si>
    <t>すがわら　むげん</t>
    <phoneticPr fontId="1"/>
  </si>
  <si>
    <t>菅原　夢玄</t>
    <rPh sb="0" eb="2">
      <t>スガワラ</t>
    </rPh>
    <rPh sb="3" eb="4">
      <t>ユメ</t>
    </rPh>
    <rPh sb="4" eb="5">
      <t>ゲン</t>
    </rPh>
    <phoneticPr fontId="1"/>
  </si>
  <si>
    <t>能楽・能面の歴史からその他一般</t>
    <rPh sb="0" eb="2">
      <t>ノウガク</t>
    </rPh>
    <rPh sb="3" eb="5">
      <t>ノウメン</t>
    </rPh>
    <rPh sb="6" eb="8">
      <t>レキシ</t>
    </rPh>
    <rPh sb="12" eb="13">
      <t>タ</t>
    </rPh>
    <rPh sb="13" eb="15">
      <t>イッパン</t>
    </rPh>
    <phoneticPr fontId="1"/>
  </si>
  <si>
    <t>能面師（能面作家）20年</t>
    <rPh sb="0" eb="2">
      <t>ノウメン</t>
    </rPh>
    <rPh sb="2" eb="3">
      <t>シ</t>
    </rPh>
    <rPh sb="4" eb="6">
      <t>ノウメン</t>
    </rPh>
    <rPh sb="6" eb="8">
      <t>サッカ</t>
    </rPh>
    <rPh sb="11" eb="12">
      <t>ネン</t>
    </rPh>
    <phoneticPr fontId="1"/>
  </si>
  <si>
    <t>成人一般</t>
    <rPh sb="0" eb="4">
      <t>セイジンイッパン</t>
    </rPh>
    <phoneticPr fontId="1"/>
  </si>
  <si>
    <t>月、水、金曜</t>
    <rPh sb="0" eb="1">
      <t>ツキ</t>
    </rPh>
    <rPh sb="2" eb="3">
      <t>スイ</t>
    </rPh>
    <rPh sb="4" eb="6">
      <t>キンヨウ</t>
    </rPh>
    <phoneticPr fontId="1"/>
  </si>
  <si>
    <t>http://mugenbou.com</t>
    <phoneticPr fontId="1"/>
  </si>
  <si>
    <t>ちだ　あつし　</t>
    <phoneticPr fontId="1"/>
  </si>
  <si>
    <t>千田　淳</t>
    <rPh sb="0" eb="2">
      <t>チダ</t>
    </rPh>
    <rPh sb="3" eb="4">
      <t>アツシ</t>
    </rPh>
    <phoneticPr fontId="1"/>
  </si>
  <si>
    <t>岩手木炭の歴史
木炭生活の推進
木炭を楽しむ
業としての製炭
里山保全</t>
    <rPh sb="0" eb="2">
      <t>イワテ</t>
    </rPh>
    <rPh sb="2" eb="4">
      <t>モクタン</t>
    </rPh>
    <rPh sb="5" eb="7">
      <t>レキシ</t>
    </rPh>
    <rPh sb="8" eb="10">
      <t>モクタン</t>
    </rPh>
    <rPh sb="10" eb="12">
      <t>セイカツ</t>
    </rPh>
    <rPh sb="13" eb="15">
      <t>スイシン</t>
    </rPh>
    <rPh sb="16" eb="18">
      <t>モクタン</t>
    </rPh>
    <rPh sb="19" eb="20">
      <t>タノ</t>
    </rPh>
    <rPh sb="23" eb="24">
      <t>ギョウ</t>
    </rPh>
    <rPh sb="28" eb="30">
      <t>セイタン</t>
    </rPh>
    <rPh sb="31" eb="33">
      <t>サトヤマ</t>
    </rPh>
    <rPh sb="33" eb="35">
      <t>ホゼン</t>
    </rPh>
    <phoneticPr fontId="1"/>
  </si>
  <si>
    <t>いこいの森での製炭指導
華炭製作教室
製炭窯の築窯、木炭普及講演</t>
    <rPh sb="4" eb="5">
      <t>モリ</t>
    </rPh>
    <rPh sb="7" eb="9">
      <t>セイタン</t>
    </rPh>
    <rPh sb="9" eb="11">
      <t>シドウ</t>
    </rPh>
    <rPh sb="12" eb="13">
      <t>ハナ</t>
    </rPh>
    <rPh sb="13" eb="14">
      <t>スミ</t>
    </rPh>
    <rPh sb="14" eb="16">
      <t>セイサク</t>
    </rPh>
    <rPh sb="16" eb="18">
      <t>キョウシツ</t>
    </rPh>
    <rPh sb="19" eb="21">
      <t>セイタン</t>
    </rPh>
    <rPh sb="21" eb="22">
      <t>カマ</t>
    </rPh>
    <rPh sb="23" eb="24">
      <t>チク</t>
    </rPh>
    <rPh sb="24" eb="25">
      <t>カマ</t>
    </rPh>
    <rPh sb="26" eb="28">
      <t>モクタン</t>
    </rPh>
    <rPh sb="28" eb="30">
      <t>フキュウ</t>
    </rPh>
    <rPh sb="30" eb="32">
      <t>コウエン</t>
    </rPh>
    <phoneticPr fontId="1"/>
  </si>
  <si>
    <t>炭やきの会製炭指導員</t>
    <rPh sb="0" eb="1">
      <t>スミ</t>
    </rPh>
    <rPh sb="4" eb="5">
      <t>カイ</t>
    </rPh>
    <rPh sb="5" eb="7">
      <t>セイタン</t>
    </rPh>
    <rPh sb="7" eb="10">
      <t>シドウイン</t>
    </rPh>
    <phoneticPr fontId="1"/>
  </si>
  <si>
    <t>学校教育援助、青少年、成人一般、親子、団体</t>
    <rPh sb="0" eb="6">
      <t>ガッコウキョウイクエンジョ</t>
    </rPh>
    <rPh sb="7" eb="10">
      <t>セイショウネン</t>
    </rPh>
    <rPh sb="11" eb="15">
      <t>セイジンイッパン</t>
    </rPh>
    <rPh sb="16" eb="18">
      <t>オヤコ</t>
    </rPh>
    <rPh sb="19" eb="21">
      <t>ダンタイ</t>
    </rPh>
    <phoneticPr fontId="1"/>
  </si>
  <si>
    <t>全国各地</t>
    <rPh sb="0" eb="2">
      <t>ゼンコク</t>
    </rPh>
    <rPh sb="2" eb="4">
      <t>カクチ</t>
    </rPh>
    <phoneticPr fontId="1"/>
  </si>
  <si>
    <t>フェイスブック－楽炭</t>
    <rPh sb="8" eb="9">
      <t>ラク</t>
    </rPh>
    <rPh sb="9" eb="10">
      <t>スミ</t>
    </rPh>
    <phoneticPr fontId="1"/>
  </si>
  <si>
    <t>みかみ　かつみち</t>
    <phoneticPr fontId="1"/>
  </si>
  <si>
    <t>三上　勝道</t>
    <rPh sb="0" eb="2">
      <t>ミカミ</t>
    </rPh>
    <rPh sb="3" eb="4">
      <t>カツ</t>
    </rPh>
    <rPh sb="4" eb="5">
      <t>ミチ</t>
    </rPh>
    <phoneticPr fontId="1"/>
  </si>
  <si>
    <t>陶芸教室（陶器づくりと焼成）</t>
    <rPh sb="0" eb="2">
      <t>トウゲイ</t>
    </rPh>
    <rPh sb="2" eb="4">
      <t>キョウシツ</t>
    </rPh>
    <rPh sb="5" eb="7">
      <t>トウキ</t>
    </rPh>
    <rPh sb="11" eb="13">
      <t>ショウセイ</t>
    </rPh>
    <phoneticPr fontId="1"/>
  </si>
  <si>
    <t>・地区交流センターでの陶芸教室指導
・H25年度からの陶芸サークル活動指導（陶芸展示会含む）</t>
    <rPh sb="1" eb="5">
      <t>チクコウリュウ</t>
    </rPh>
    <rPh sb="11" eb="13">
      <t>トウゲイ</t>
    </rPh>
    <rPh sb="13" eb="15">
      <t>キョウシツ</t>
    </rPh>
    <rPh sb="15" eb="17">
      <t>シドウ</t>
    </rPh>
    <rPh sb="22" eb="24">
      <t>ネンド</t>
    </rPh>
    <rPh sb="27" eb="29">
      <t>トウゲイ</t>
    </rPh>
    <rPh sb="33" eb="35">
      <t>カツドウ</t>
    </rPh>
    <rPh sb="35" eb="37">
      <t>シドウ</t>
    </rPh>
    <rPh sb="38" eb="40">
      <t>トウゲイ</t>
    </rPh>
    <rPh sb="40" eb="42">
      <t>テンジ</t>
    </rPh>
    <rPh sb="42" eb="43">
      <t>カイ</t>
    </rPh>
    <rPh sb="43" eb="44">
      <t>フク</t>
    </rPh>
    <phoneticPr fontId="1"/>
  </si>
  <si>
    <t>4月～11月
月～水、金～日曜</t>
    <rPh sb="1" eb="2">
      <t>ガツ</t>
    </rPh>
    <rPh sb="5" eb="6">
      <t>ガツ</t>
    </rPh>
    <rPh sb="7" eb="8">
      <t>ツキ</t>
    </rPh>
    <rPh sb="9" eb="10">
      <t>スイ</t>
    </rPh>
    <rPh sb="11" eb="12">
      <t>キン</t>
    </rPh>
    <rPh sb="13" eb="14">
      <t>ニチ</t>
    </rPh>
    <rPh sb="14" eb="15">
      <t>ヨウ</t>
    </rPh>
    <phoneticPr fontId="1"/>
  </si>
  <si>
    <t>市内</t>
    <rPh sb="0" eb="2">
      <t>シナイ</t>
    </rPh>
    <phoneticPr fontId="1"/>
  </si>
  <si>
    <t>やえがし　ただお</t>
    <phoneticPr fontId="1"/>
  </si>
  <si>
    <t>八重樫　忠郎</t>
    <rPh sb="0" eb="3">
      <t>ヤエガシ</t>
    </rPh>
    <rPh sb="4" eb="6">
      <t>タダオ</t>
    </rPh>
    <phoneticPr fontId="1"/>
  </si>
  <si>
    <t>遺跡案内
平泉に関わる歴史的なもの、考古学に関するもの</t>
    <rPh sb="0" eb="2">
      <t>イセキ</t>
    </rPh>
    <rPh sb="2" eb="4">
      <t>アンナイ</t>
    </rPh>
    <rPh sb="5" eb="7">
      <t>ヒライズミ</t>
    </rPh>
    <rPh sb="8" eb="9">
      <t>カカ</t>
    </rPh>
    <rPh sb="11" eb="14">
      <t>レキシテキ</t>
    </rPh>
    <rPh sb="18" eb="21">
      <t>コウコガク</t>
    </rPh>
    <rPh sb="22" eb="23">
      <t>カン</t>
    </rPh>
    <phoneticPr fontId="1"/>
  </si>
  <si>
    <t>平泉と北上の関わり、平泉と立花の関わり、平泉と国見山廃寺、平泉の魅力、平泉の文化財、世界遺産平泉、歴史遺産を活かした町づくり</t>
    <rPh sb="0" eb="2">
      <t>ヒライズミ</t>
    </rPh>
    <rPh sb="3" eb="5">
      <t>キタカミ</t>
    </rPh>
    <rPh sb="6" eb="7">
      <t>カカ</t>
    </rPh>
    <rPh sb="10" eb="12">
      <t>ヒライズミ</t>
    </rPh>
    <rPh sb="13" eb="15">
      <t>タチバナ</t>
    </rPh>
    <rPh sb="16" eb="17">
      <t>カカ</t>
    </rPh>
    <rPh sb="20" eb="22">
      <t>ヒライズミ</t>
    </rPh>
    <rPh sb="23" eb="25">
      <t>クニミ</t>
    </rPh>
    <rPh sb="25" eb="26">
      <t>ヤマ</t>
    </rPh>
    <rPh sb="26" eb="28">
      <t>ハイジ</t>
    </rPh>
    <rPh sb="29" eb="31">
      <t>ヒライズミ</t>
    </rPh>
    <rPh sb="32" eb="34">
      <t>ミリョク</t>
    </rPh>
    <rPh sb="35" eb="37">
      <t>ヒライズミ</t>
    </rPh>
    <rPh sb="38" eb="41">
      <t>ブンカザイ</t>
    </rPh>
    <rPh sb="42" eb="44">
      <t>セカイ</t>
    </rPh>
    <rPh sb="44" eb="46">
      <t>イサン</t>
    </rPh>
    <rPh sb="46" eb="48">
      <t>ヒライズミ</t>
    </rPh>
    <rPh sb="49" eb="51">
      <t>レキシ</t>
    </rPh>
    <rPh sb="51" eb="53">
      <t>イサン</t>
    </rPh>
    <rPh sb="54" eb="55">
      <t>イ</t>
    </rPh>
    <rPh sb="58" eb="59">
      <t>マチ</t>
    </rPh>
    <phoneticPr fontId="1"/>
  </si>
  <si>
    <t>博士（文学・考古学）</t>
    <rPh sb="0" eb="2">
      <t>ハクシ</t>
    </rPh>
    <rPh sb="3" eb="5">
      <t>ブンガク</t>
    </rPh>
    <rPh sb="6" eb="9">
      <t>コウコガク</t>
    </rPh>
    <phoneticPr fontId="1"/>
  </si>
  <si>
    <t>青少年、成人一般、高齢者、団体</t>
    <rPh sb="0" eb="3">
      <t>セイショウネン</t>
    </rPh>
    <rPh sb="4" eb="6">
      <t>セイジン</t>
    </rPh>
    <rPh sb="6" eb="8">
      <t>イッパン</t>
    </rPh>
    <rPh sb="9" eb="12">
      <t>コウレイシャ</t>
    </rPh>
    <rPh sb="13" eb="15">
      <t>ダンタイ</t>
    </rPh>
    <phoneticPr fontId="1"/>
  </si>
  <si>
    <t>月～日曜</t>
    <rPh sb="0" eb="1">
      <t>ツキ</t>
    </rPh>
    <rPh sb="2" eb="3">
      <t>ニチ</t>
    </rPh>
    <rPh sb="3" eb="4">
      <t>ヨウ</t>
    </rPh>
    <phoneticPr fontId="1"/>
  </si>
  <si>
    <t>月～金曜　夜
土、日曜　日中も可</t>
    <rPh sb="0" eb="1">
      <t>ツキ</t>
    </rPh>
    <rPh sb="2" eb="4">
      <t>キンヨウ</t>
    </rPh>
    <rPh sb="5" eb="6">
      <t>ヨル</t>
    </rPh>
    <rPh sb="7" eb="8">
      <t>ツチ</t>
    </rPh>
    <rPh sb="9" eb="10">
      <t>ニチ</t>
    </rPh>
    <rPh sb="10" eb="11">
      <t>ヨウ</t>
    </rPh>
    <rPh sb="12" eb="14">
      <t>ニッチュウ</t>
    </rPh>
    <rPh sb="15" eb="16">
      <t>カ</t>
    </rPh>
    <phoneticPr fontId="1"/>
  </si>
  <si>
    <t>花巻～一関ぐらいのところ</t>
    <rPh sb="0" eb="2">
      <t>ハナマキ</t>
    </rPh>
    <rPh sb="3" eb="5">
      <t>イチノセキ</t>
    </rPh>
    <phoneticPr fontId="1"/>
  </si>
  <si>
    <t>やえがし　のぶこ</t>
    <phoneticPr fontId="1"/>
  </si>
  <si>
    <t>八重樫　のぶ子</t>
    <rPh sb="0" eb="3">
      <t>ヤエガシ</t>
    </rPh>
    <rPh sb="6" eb="7">
      <t>コ</t>
    </rPh>
    <phoneticPr fontId="1"/>
  </si>
  <si>
    <t>さをり織り（マフラー、テーブルセンター）
織り布を使って簡単な仕立て</t>
    <rPh sb="3" eb="4">
      <t>オリ</t>
    </rPh>
    <rPh sb="21" eb="22">
      <t>オ</t>
    </rPh>
    <rPh sb="23" eb="24">
      <t>ヌノ</t>
    </rPh>
    <rPh sb="25" eb="26">
      <t>ツカ</t>
    </rPh>
    <rPh sb="28" eb="30">
      <t>カンタン</t>
    </rPh>
    <rPh sb="31" eb="33">
      <t>シタ</t>
    </rPh>
    <phoneticPr fontId="1"/>
  </si>
  <si>
    <t>岩崎地区交流センター
いわてNPO-NETサポート
飯豊地区交流センター
更木地区交流センター
黒岩地区交流センター</t>
    <rPh sb="0" eb="2">
      <t>イワサキ</t>
    </rPh>
    <rPh sb="2" eb="4">
      <t>チク</t>
    </rPh>
    <rPh sb="4" eb="6">
      <t>コウリュウ</t>
    </rPh>
    <rPh sb="26" eb="32">
      <t>イイトヨチクコウリュウ</t>
    </rPh>
    <rPh sb="37" eb="43">
      <t>サラキチクコウリュウ</t>
    </rPh>
    <rPh sb="48" eb="50">
      <t>クロイワ</t>
    </rPh>
    <rPh sb="50" eb="54">
      <t>チクコウリュウ</t>
    </rPh>
    <phoneticPr fontId="1"/>
  </si>
  <si>
    <t>幼稚園教諭
保育士
介護福祉士</t>
    <rPh sb="0" eb="3">
      <t>ヨウチエン</t>
    </rPh>
    <rPh sb="3" eb="5">
      <t>キョウユ</t>
    </rPh>
    <rPh sb="6" eb="9">
      <t>ホイクシ</t>
    </rPh>
    <rPh sb="10" eb="12">
      <t>カイゴ</t>
    </rPh>
    <rPh sb="12" eb="15">
      <t>フクシシ</t>
    </rPh>
    <phoneticPr fontId="1"/>
  </si>
  <si>
    <t>9：30～15：30</t>
    <phoneticPr fontId="1"/>
  </si>
  <si>
    <t>かわかみ　たくと</t>
    <phoneticPr fontId="1"/>
  </si>
  <si>
    <t>川上　拓人</t>
    <rPh sb="0" eb="2">
      <t>カワカミ</t>
    </rPh>
    <rPh sb="3" eb="4">
      <t>タク</t>
    </rPh>
    <rPh sb="4" eb="5">
      <t>ヒト</t>
    </rPh>
    <phoneticPr fontId="1"/>
  </si>
  <si>
    <t>ヴァイオリン、ヴィオラ　演奏、指導</t>
    <rPh sb="12" eb="14">
      <t>エンソウ</t>
    </rPh>
    <rPh sb="15" eb="17">
      <t>シドウ</t>
    </rPh>
    <phoneticPr fontId="1"/>
  </si>
  <si>
    <t>小学校での訪問演奏、指導</t>
    <rPh sb="0" eb="3">
      <t>ショウガッコウ</t>
    </rPh>
    <rPh sb="5" eb="7">
      <t>ホウモン</t>
    </rPh>
    <rPh sb="7" eb="9">
      <t>エンソウ</t>
    </rPh>
    <rPh sb="10" eb="12">
      <t>シドウ</t>
    </rPh>
    <phoneticPr fontId="1"/>
  </si>
  <si>
    <t>桐朋学園大学付属子供のための音楽教室、桐朋女子高等学校音楽科（男女共学）を経て桐朋学園</t>
    <rPh sb="0" eb="4">
      <t>トウホウガクエン</t>
    </rPh>
    <rPh sb="4" eb="6">
      <t>ダイガク</t>
    </rPh>
    <rPh sb="6" eb="8">
      <t>フゾク</t>
    </rPh>
    <rPh sb="8" eb="10">
      <t>コドモ</t>
    </rPh>
    <rPh sb="14" eb="16">
      <t>オンガク</t>
    </rPh>
    <rPh sb="16" eb="18">
      <t>キョウシツ</t>
    </rPh>
    <rPh sb="19" eb="21">
      <t>トウホウ</t>
    </rPh>
    <rPh sb="21" eb="23">
      <t>ジョシ</t>
    </rPh>
    <rPh sb="23" eb="25">
      <t>コウトウ</t>
    </rPh>
    <rPh sb="25" eb="27">
      <t>ガッコウ</t>
    </rPh>
    <rPh sb="27" eb="30">
      <t>オンガクカ</t>
    </rPh>
    <rPh sb="31" eb="33">
      <t>ダンジョ</t>
    </rPh>
    <rPh sb="33" eb="35">
      <t>キョウガク</t>
    </rPh>
    <rPh sb="37" eb="38">
      <t>ヘ</t>
    </rPh>
    <rPh sb="39" eb="41">
      <t>トウホウ</t>
    </rPh>
    <rPh sb="41" eb="43">
      <t>ガクエン</t>
    </rPh>
    <phoneticPr fontId="1"/>
  </si>
  <si>
    <t>いたがき　あやこ</t>
    <phoneticPr fontId="1"/>
  </si>
  <si>
    <t>板垣　あや子</t>
    <rPh sb="0" eb="2">
      <t>イタガキ</t>
    </rPh>
    <rPh sb="5" eb="6">
      <t>コ</t>
    </rPh>
    <phoneticPr fontId="1"/>
  </si>
  <si>
    <t>打楽器奏者としての専門的な指導（初心者～プロまで）。
リズムのプロとしての様々なアドレス。
吹奏楽部やオーケストラ、学校、幼稚園等の合奏指導。</t>
    <rPh sb="0" eb="3">
      <t>ダガッキ</t>
    </rPh>
    <rPh sb="3" eb="5">
      <t>ソウシャ</t>
    </rPh>
    <rPh sb="9" eb="12">
      <t>センモンテキ</t>
    </rPh>
    <rPh sb="13" eb="15">
      <t>シドウ</t>
    </rPh>
    <rPh sb="16" eb="18">
      <t>ショシン</t>
    </rPh>
    <rPh sb="18" eb="19">
      <t>シャ</t>
    </rPh>
    <rPh sb="37" eb="39">
      <t>サマザマ</t>
    </rPh>
    <rPh sb="46" eb="49">
      <t>スイソウガク</t>
    </rPh>
    <rPh sb="49" eb="50">
      <t>ブ</t>
    </rPh>
    <rPh sb="58" eb="60">
      <t>ガッコウ</t>
    </rPh>
    <rPh sb="61" eb="64">
      <t>ヨウチエン</t>
    </rPh>
    <rPh sb="64" eb="65">
      <t>トウ</t>
    </rPh>
    <rPh sb="66" eb="68">
      <t>ガッソウ</t>
    </rPh>
    <rPh sb="68" eb="70">
      <t>シドウ</t>
    </rPh>
    <phoneticPr fontId="1"/>
  </si>
  <si>
    <t>音大受験やプロの打楽器奏者の輩出
アマチュア吹奏楽団の指導。ソロコンテストに向けたレッスン。</t>
    <rPh sb="0" eb="2">
      <t>オンダイ</t>
    </rPh>
    <rPh sb="2" eb="4">
      <t>ジュケン</t>
    </rPh>
    <rPh sb="8" eb="11">
      <t>ダガッキ</t>
    </rPh>
    <rPh sb="11" eb="13">
      <t>ソウシャ</t>
    </rPh>
    <rPh sb="14" eb="16">
      <t>ハイシュツ</t>
    </rPh>
    <rPh sb="22" eb="24">
      <t>スイソウ</t>
    </rPh>
    <rPh sb="24" eb="26">
      <t>ガクダン</t>
    </rPh>
    <rPh sb="27" eb="29">
      <t>シドウ</t>
    </rPh>
    <rPh sb="38" eb="39">
      <t>ム</t>
    </rPh>
    <phoneticPr fontId="1"/>
  </si>
  <si>
    <t>プロの打楽器奏者（東京芸術大学出身）</t>
    <rPh sb="3" eb="6">
      <t>ダガッキ</t>
    </rPh>
    <rPh sb="6" eb="8">
      <t>ソウシャ</t>
    </rPh>
    <rPh sb="9" eb="11">
      <t>トウキョウ</t>
    </rPh>
    <rPh sb="11" eb="13">
      <t>ゲイジュツ</t>
    </rPh>
    <rPh sb="13" eb="15">
      <t>ダイガク</t>
    </rPh>
    <rPh sb="15" eb="17">
      <t>シュッシン</t>
    </rPh>
    <phoneticPr fontId="1"/>
  </si>
  <si>
    <t>日帰り可能な範囲</t>
    <rPh sb="0" eb="2">
      <t>ヒガエ</t>
    </rPh>
    <rPh sb="3" eb="5">
      <t>カノウ</t>
    </rPh>
    <rPh sb="6" eb="8">
      <t>ハンイ</t>
    </rPh>
    <phoneticPr fontId="1"/>
  </si>
  <si>
    <t>有（応相談）</t>
    <rPh sb="0" eb="1">
      <t>アリ</t>
    </rPh>
    <rPh sb="2" eb="5">
      <t>オウソウダン</t>
    </rPh>
    <phoneticPr fontId="1"/>
  </si>
  <si>
    <t>がくまざわ　しげる</t>
    <phoneticPr fontId="1"/>
  </si>
  <si>
    <t>嶽間沢　茂</t>
    <rPh sb="0" eb="3">
      <t>ガクマザワ</t>
    </rPh>
    <rPh sb="4" eb="5">
      <t>シゲル</t>
    </rPh>
    <phoneticPr fontId="1"/>
  </si>
  <si>
    <t>新渡戸稲造の生涯
新渡戸家と花巻・北上</t>
    <rPh sb="0" eb="3">
      <t>ニトベ</t>
    </rPh>
    <rPh sb="3" eb="5">
      <t>イナゾウ</t>
    </rPh>
    <rPh sb="6" eb="8">
      <t>ショウガイ</t>
    </rPh>
    <rPh sb="9" eb="13">
      <t>ニトベケ</t>
    </rPh>
    <rPh sb="14" eb="16">
      <t>ハナマキ</t>
    </rPh>
    <rPh sb="17" eb="19">
      <t>キタカミ</t>
    </rPh>
    <phoneticPr fontId="1"/>
  </si>
  <si>
    <t>相去地区交流センター、江釣子地区交流センター、花巻東高校、岩手県高等学校PTA連絡会、倫理法人会、金ヶ崎街中センター</t>
    <rPh sb="0" eb="6">
      <t>アイサリチクコウリュウ</t>
    </rPh>
    <rPh sb="11" eb="18">
      <t>エヅリコチクコウリュウ</t>
    </rPh>
    <rPh sb="23" eb="26">
      <t>ハナマキヒガシ</t>
    </rPh>
    <rPh sb="26" eb="28">
      <t>コウコウ</t>
    </rPh>
    <rPh sb="29" eb="32">
      <t>イワテケン</t>
    </rPh>
    <rPh sb="32" eb="34">
      <t>コウトウ</t>
    </rPh>
    <rPh sb="34" eb="36">
      <t>ガッコウ</t>
    </rPh>
    <rPh sb="39" eb="42">
      <t>レンラクカイ</t>
    </rPh>
    <rPh sb="43" eb="45">
      <t>リンリ</t>
    </rPh>
    <rPh sb="45" eb="47">
      <t>ホウジン</t>
    </rPh>
    <rPh sb="47" eb="48">
      <t>カイ</t>
    </rPh>
    <rPh sb="49" eb="52">
      <t>カネガサキ</t>
    </rPh>
    <rPh sb="52" eb="54">
      <t>マチナカ</t>
    </rPh>
    <phoneticPr fontId="1"/>
  </si>
  <si>
    <t>花巻新渡戸記念館　館長</t>
    <rPh sb="0" eb="2">
      <t>ハナマキ</t>
    </rPh>
    <rPh sb="2" eb="5">
      <t>ニトベ</t>
    </rPh>
    <rPh sb="5" eb="7">
      <t>キネン</t>
    </rPh>
    <rPh sb="7" eb="8">
      <t>カン</t>
    </rPh>
    <rPh sb="9" eb="11">
      <t>カンチョウ</t>
    </rPh>
    <phoneticPr fontId="1"/>
  </si>
  <si>
    <t>学校教育援助、青少年、成人一般、女性、男性、高齢者、親子、団体</t>
    <rPh sb="0" eb="6">
      <t>ガッコウキョウイクエンジョ</t>
    </rPh>
    <rPh sb="7" eb="10">
      <t>セイショウネン</t>
    </rPh>
    <rPh sb="11" eb="15">
      <t>セイジンイッパン</t>
    </rPh>
    <rPh sb="16" eb="18">
      <t>ジョセイ</t>
    </rPh>
    <rPh sb="19" eb="21">
      <t>ダンセイ</t>
    </rPh>
    <rPh sb="22" eb="25">
      <t>コウレイシャ</t>
    </rPh>
    <rPh sb="26" eb="28">
      <t>オヤコ</t>
    </rPh>
    <rPh sb="29" eb="31">
      <t>ダンタイ</t>
    </rPh>
    <phoneticPr fontId="1"/>
  </si>
  <si>
    <t>こんの　こうさく</t>
    <phoneticPr fontId="1"/>
  </si>
  <si>
    <t>昆野　幸作</t>
    <rPh sb="0" eb="2">
      <t>コンノ</t>
    </rPh>
    <rPh sb="3" eb="5">
      <t>コウサク</t>
    </rPh>
    <phoneticPr fontId="1"/>
  </si>
  <si>
    <t>農業（りんご栽培）一般</t>
    <rPh sb="0" eb="2">
      <t>ノウギョウ</t>
    </rPh>
    <rPh sb="6" eb="8">
      <t>サイバイ</t>
    </rPh>
    <rPh sb="9" eb="11">
      <t>イッパン</t>
    </rPh>
    <phoneticPr fontId="1"/>
  </si>
  <si>
    <t>北上市農楽校
りんごステップアップ講座講師
中学生体験学習</t>
    <rPh sb="0" eb="3">
      <t>キタカミシ</t>
    </rPh>
    <rPh sb="3" eb="4">
      <t>ノウ</t>
    </rPh>
    <rPh sb="4" eb="5">
      <t>ラク</t>
    </rPh>
    <rPh sb="5" eb="6">
      <t>コウ</t>
    </rPh>
    <rPh sb="17" eb="19">
      <t>コウザ</t>
    </rPh>
    <rPh sb="19" eb="21">
      <t>コウシ</t>
    </rPh>
    <rPh sb="22" eb="25">
      <t>チュウガクセイ</t>
    </rPh>
    <rPh sb="25" eb="27">
      <t>タイケン</t>
    </rPh>
    <rPh sb="27" eb="29">
      <t>ガクシュウ</t>
    </rPh>
    <phoneticPr fontId="1"/>
  </si>
  <si>
    <t>すぎもと　はるお</t>
    <phoneticPr fontId="1"/>
  </si>
  <si>
    <t>杉本　春夫</t>
    <rPh sb="0" eb="2">
      <t>スギモト</t>
    </rPh>
    <rPh sb="3" eb="5">
      <t>ハルオ</t>
    </rPh>
    <phoneticPr fontId="1"/>
  </si>
  <si>
    <t>釜石から始まった日本近代製鉄の歩みについて</t>
    <rPh sb="0" eb="2">
      <t>カマイシ</t>
    </rPh>
    <rPh sb="4" eb="5">
      <t>ハジ</t>
    </rPh>
    <rPh sb="8" eb="10">
      <t>ニホン</t>
    </rPh>
    <rPh sb="10" eb="12">
      <t>キンダイ</t>
    </rPh>
    <rPh sb="12" eb="14">
      <t>セイテツ</t>
    </rPh>
    <rPh sb="15" eb="16">
      <t>アユ</t>
    </rPh>
    <phoneticPr fontId="1"/>
  </si>
  <si>
    <t>・くろがね風土記著者
・釜石観光ガイド講師</t>
    <rPh sb="5" eb="7">
      <t>フウド</t>
    </rPh>
    <rPh sb="7" eb="8">
      <t>キ</t>
    </rPh>
    <rPh sb="8" eb="9">
      <t>チョ</t>
    </rPh>
    <rPh sb="9" eb="10">
      <t>シャ</t>
    </rPh>
    <rPh sb="12" eb="14">
      <t>カマイシ</t>
    </rPh>
    <rPh sb="14" eb="16">
      <t>カンコウ</t>
    </rPh>
    <rPh sb="19" eb="21">
      <t>コウシ</t>
    </rPh>
    <phoneticPr fontId="1"/>
  </si>
  <si>
    <t>月、火、木曜</t>
    <rPh sb="0" eb="1">
      <t>ツキ</t>
    </rPh>
    <rPh sb="2" eb="3">
      <t>ヒ</t>
    </rPh>
    <rPh sb="4" eb="6">
      <t>モクヨウ</t>
    </rPh>
    <phoneticPr fontId="1"/>
  </si>
  <si>
    <t>たかはし　こうき</t>
    <phoneticPr fontId="1"/>
  </si>
  <si>
    <t>8：30～20：00</t>
    <phoneticPr fontId="1"/>
  </si>
  <si>
    <t>たかはし　いこ</t>
    <phoneticPr fontId="1"/>
  </si>
  <si>
    <t>「黒沢尻の伝統文化　歌舞伎を知ろう」
・黒沢尻歌舞伎紹介　・歌舞伎名場面より
・おいらん道中　・舞踊観覧いただきます　他</t>
    <rPh sb="1" eb="4">
      <t>クロサワジリ</t>
    </rPh>
    <rPh sb="5" eb="7">
      <t>デントウ</t>
    </rPh>
    <rPh sb="7" eb="9">
      <t>ブンカ</t>
    </rPh>
    <rPh sb="10" eb="13">
      <t>カブキ</t>
    </rPh>
    <rPh sb="14" eb="15">
      <t>シ</t>
    </rPh>
    <rPh sb="20" eb="23">
      <t>クロサワジリ</t>
    </rPh>
    <rPh sb="23" eb="26">
      <t>カブキ</t>
    </rPh>
    <rPh sb="26" eb="28">
      <t>ショウカイ</t>
    </rPh>
    <rPh sb="30" eb="33">
      <t>カブキ</t>
    </rPh>
    <rPh sb="33" eb="36">
      <t>メイバメン</t>
    </rPh>
    <rPh sb="44" eb="46">
      <t>ドウチュウ</t>
    </rPh>
    <rPh sb="48" eb="50">
      <t>ブヨウ</t>
    </rPh>
    <rPh sb="50" eb="52">
      <t>カンラン</t>
    </rPh>
    <rPh sb="59" eb="60">
      <t>ホカ</t>
    </rPh>
    <phoneticPr fontId="1"/>
  </si>
  <si>
    <t>江釣子地区交流センター　楽生学級・江釣子学級合同開講式
相去地区交流センター　とくべつ生涯学習講座
更木地区交流センター　しらゆり塾閉講式
藤根地区交流センター　高齢者大学学習会教養講座新年会
口内地区交流センター　公開講座閉講式</t>
    <rPh sb="0" eb="3">
      <t>エヅリコ</t>
    </rPh>
    <rPh sb="3" eb="7">
      <t>チクコウリュウ</t>
    </rPh>
    <rPh sb="12" eb="14">
      <t>ラクセイ</t>
    </rPh>
    <rPh sb="14" eb="16">
      <t>ガッキュウ</t>
    </rPh>
    <rPh sb="17" eb="20">
      <t>エヅリコ</t>
    </rPh>
    <rPh sb="20" eb="22">
      <t>ガッキュウ</t>
    </rPh>
    <rPh sb="22" eb="24">
      <t>ゴウドウ</t>
    </rPh>
    <rPh sb="24" eb="26">
      <t>カイコウ</t>
    </rPh>
    <rPh sb="26" eb="27">
      <t>シキ</t>
    </rPh>
    <rPh sb="28" eb="34">
      <t>アイサリチクコウリュウ</t>
    </rPh>
    <rPh sb="43" eb="45">
      <t>ショウガイ</t>
    </rPh>
    <rPh sb="45" eb="47">
      <t>ガクシュウ</t>
    </rPh>
    <rPh sb="47" eb="49">
      <t>コウザ</t>
    </rPh>
    <rPh sb="50" eb="52">
      <t>サラキ</t>
    </rPh>
    <rPh sb="52" eb="56">
      <t>チクコウリュウ</t>
    </rPh>
    <rPh sb="65" eb="66">
      <t>ジュク</t>
    </rPh>
    <rPh sb="66" eb="69">
      <t>ヘイコウシキ</t>
    </rPh>
    <rPh sb="70" eb="76">
      <t>フジネチクコウリュウ</t>
    </rPh>
    <rPh sb="81" eb="84">
      <t>コウレイシャ</t>
    </rPh>
    <rPh sb="84" eb="86">
      <t>ダイガク</t>
    </rPh>
    <rPh sb="86" eb="88">
      <t>ガクシュウ</t>
    </rPh>
    <rPh sb="88" eb="89">
      <t>カイ</t>
    </rPh>
    <rPh sb="89" eb="91">
      <t>キョウヨウ</t>
    </rPh>
    <rPh sb="91" eb="93">
      <t>コウザ</t>
    </rPh>
    <rPh sb="93" eb="95">
      <t>シンネン</t>
    </rPh>
    <rPh sb="95" eb="96">
      <t>カイ</t>
    </rPh>
    <rPh sb="97" eb="99">
      <t>クチナイ</t>
    </rPh>
    <rPh sb="99" eb="101">
      <t>チク</t>
    </rPh>
    <rPh sb="101" eb="103">
      <t>コウリュウ</t>
    </rPh>
    <rPh sb="108" eb="110">
      <t>コウカイ</t>
    </rPh>
    <rPh sb="110" eb="112">
      <t>コウザ</t>
    </rPh>
    <rPh sb="112" eb="115">
      <t>ヘイコウシキ</t>
    </rPh>
    <phoneticPr fontId="1"/>
  </si>
  <si>
    <t>黒沢尻歌舞伎保存会　会長
歌舞伎、支度、踊り</t>
    <rPh sb="0" eb="3">
      <t>クロサワジリ</t>
    </rPh>
    <rPh sb="3" eb="6">
      <t>カブキ</t>
    </rPh>
    <rPh sb="6" eb="8">
      <t>ホゾン</t>
    </rPh>
    <rPh sb="8" eb="9">
      <t>カイ</t>
    </rPh>
    <rPh sb="10" eb="12">
      <t>カイチョウ</t>
    </rPh>
    <rPh sb="13" eb="16">
      <t>カブキ</t>
    </rPh>
    <rPh sb="17" eb="19">
      <t>シタク</t>
    </rPh>
    <rPh sb="20" eb="21">
      <t>オド</t>
    </rPh>
    <phoneticPr fontId="1"/>
  </si>
  <si>
    <t>学校教育援助、成人一般、女性、男性、親子、団体</t>
    <rPh sb="0" eb="6">
      <t>ガッコウキョウイクエンジョ</t>
    </rPh>
    <rPh sb="7" eb="11">
      <t>セイジンイッパン</t>
    </rPh>
    <rPh sb="12" eb="14">
      <t>ジョセイ</t>
    </rPh>
    <rPh sb="15" eb="17">
      <t>ダンセイ</t>
    </rPh>
    <rPh sb="18" eb="20">
      <t>オヤコ</t>
    </rPh>
    <rPh sb="21" eb="23">
      <t>ダンタイ</t>
    </rPh>
    <phoneticPr fontId="1"/>
  </si>
  <si>
    <t>なるべく土、日曜</t>
    <rPh sb="4" eb="5">
      <t>ツチ</t>
    </rPh>
    <rPh sb="6" eb="8">
      <t>ニチヨウ</t>
    </rPh>
    <phoneticPr fontId="1"/>
  </si>
  <si>
    <t>有</t>
    <rPh sb="0" eb="1">
      <t>ア</t>
    </rPh>
    <phoneticPr fontId="1"/>
  </si>
  <si>
    <t>たかはし　まさこ</t>
    <phoneticPr fontId="1"/>
  </si>
  <si>
    <t>髙橋　正子</t>
    <rPh sb="0" eb="2">
      <t>タカハシ</t>
    </rPh>
    <rPh sb="3" eb="5">
      <t>マサコ</t>
    </rPh>
    <phoneticPr fontId="1"/>
  </si>
  <si>
    <t>園芸①よせ植え（鉢、リサイクル容器、身近にある品とか植える）
　　②ハンギング類（バスケット、フレームなど）
　　③多肉植物（こけ玉、フレームに植える）他、色々に対応します</t>
    <rPh sb="0" eb="2">
      <t>エンゲイ</t>
    </rPh>
    <rPh sb="5" eb="6">
      <t>ウ</t>
    </rPh>
    <rPh sb="8" eb="9">
      <t>ハチ</t>
    </rPh>
    <rPh sb="15" eb="17">
      <t>ヨウキ</t>
    </rPh>
    <rPh sb="18" eb="20">
      <t>ミジカ</t>
    </rPh>
    <rPh sb="23" eb="24">
      <t>ヒン</t>
    </rPh>
    <rPh sb="26" eb="27">
      <t>ウ</t>
    </rPh>
    <rPh sb="39" eb="40">
      <t>ルイ</t>
    </rPh>
    <rPh sb="58" eb="60">
      <t>タニク</t>
    </rPh>
    <rPh sb="60" eb="62">
      <t>ショクブツ</t>
    </rPh>
    <rPh sb="65" eb="66">
      <t>ダマ</t>
    </rPh>
    <rPh sb="72" eb="73">
      <t>ウ</t>
    </rPh>
    <rPh sb="76" eb="77">
      <t>ホカ</t>
    </rPh>
    <rPh sb="78" eb="80">
      <t>イロイロ</t>
    </rPh>
    <rPh sb="81" eb="83">
      <t>タイオウ</t>
    </rPh>
    <phoneticPr fontId="1"/>
  </si>
  <si>
    <t>27年9月　江釣子地区交流センター　30名（冬～春までのよせ植え）
27年7月　区内　秋まで楽しめるハンギングバスケット　10名
28年3月　自宅にて　春のよせ植え　7名
28年6月　幼稚園にてよせ植え作り　15名
29年3月　多肉のフレームづくり　10名（自宅）
29年9月　区内にてこけ玉づくり　6名
30年5月　相去地区交流センター　こけ玉づくり　11名
30年8月　野中公民館　多肉のよせ植え　7名
30年9月　江釣子地区交流センター　多肉のよせ植え　27名
30年10月　八天公民館（9名）、口内水押公民館（10名）こけ玉づくりふれデイの人達</t>
    <rPh sb="2" eb="3">
      <t>ネン</t>
    </rPh>
    <rPh sb="4" eb="5">
      <t>ガツ</t>
    </rPh>
    <rPh sb="6" eb="9">
      <t>エヅリコ</t>
    </rPh>
    <rPh sb="9" eb="13">
      <t>チクコウリュウ</t>
    </rPh>
    <rPh sb="20" eb="21">
      <t>メイ</t>
    </rPh>
    <rPh sb="22" eb="23">
      <t>フユ</t>
    </rPh>
    <rPh sb="24" eb="25">
      <t>ハル</t>
    </rPh>
    <rPh sb="30" eb="31">
      <t>ウ</t>
    </rPh>
    <rPh sb="36" eb="37">
      <t>ネン</t>
    </rPh>
    <rPh sb="38" eb="39">
      <t>ガツ</t>
    </rPh>
    <rPh sb="40" eb="42">
      <t>クナイ</t>
    </rPh>
    <rPh sb="43" eb="44">
      <t>アキ</t>
    </rPh>
    <rPh sb="46" eb="47">
      <t>タノ</t>
    </rPh>
    <rPh sb="63" eb="64">
      <t>メイ</t>
    </rPh>
    <rPh sb="67" eb="68">
      <t>ネン</t>
    </rPh>
    <rPh sb="69" eb="70">
      <t>ガツ</t>
    </rPh>
    <rPh sb="71" eb="73">
      <t>ジタク</t>
    </rPh>
    <rPh sb="76" eb="77">
      <t>ハル</t>
    </rPh>
    <rPh sb="80" eb="81">
      <t>ウ</t>
    </rPh>
    <rPh sb="84" eb="85">
      <t>メイ</t>
    </rPh>
    <rPh sb="88" eb="89">
      <t>ネン</t>
    </rPh>
    <rPh sb="90" eb="91">
      <t>ガツ</t>
    </rPh>
    <rPh sb="92" eb="95">
      <t>ヨウチエン</t>
    </rPh>
    <rPh sb="99" eb="100">
      <t>ウ</t>
    </rPh>
    <rPh sb="101" eb="102">
      <t>ツク</t>
    </rPh>
    <rPh sb="106" eb="107">
      <t>メイ</t>
    </rPh>
    <rPh sb="110" eb="111">
      <t>ネン</t>
    </rPh>
    <rPh sb="112" eb="113">
      <t>ガツ</t>
    </rPh>
    <rPh sb="114" eb="116">
      <t>タニク</t>
    </rPh>
    <rPh sb="127" eb="128">
      <t>メイ</t>
    </rPh>
    <rPh sb="129" eb="131">
      <t>ジタク</t>
    </rPh>
    <rPh sb="135" eb="136">
      <t>ネン</t>
    </rPh>
    <rPh sb="137" eb="138">
      <t>ガツ</t>
    </rPh>
    <rPh sb="139" eb="141">
      <t>クナイ</t>
    </rPh>
    <rPh sb="145" eb="146">
      <t>ダマ</t>
    </rPh>
    <rPh sb="151" eb="152">
      <t>メイ</t>
    </rPh>
    <rPh sb="155" eb="156">
      <t>ネン</t>
    </rPh>
    <rPh sb="157" eb="158">
      <t>ガツ</t>
    </rPh>
    <rPh sb="159" eb="165">
      <t>アイサリチクコウリュウ</t>
    </rPh>
    <rPh sb="172" eb="173">
      <t>ダマ</t>
    </rPh>
    <rPh sb="179" eb="180">
      <t>メイ</t>
    </rPh>
    <rPh sb="183" eb="184">
      <t>ネン</t>
    </rPh>
    <rPh sb="185" eb="186">
      <t>ガツ</t>
    </rPh>
    <rPh sb="187" eb="189">
      <t>ノナカ</t>
    </rPh>
    <rPh sb="189" eb="192">
      <t>コウミンカン</t>
    </rPh>
    <rPh sb="193" eb="195">
      <t>タニク</t>
    </rPh>
    <rPh sb="198" eb="199">
      <t>ウ</t>
    </rPh>
    <rPh sb="202" eb="203">
      <t>メイ</t>
    </rPh>
    <rPh sb="206" eb="207">
      <t>ネン</t>
    </rPh>
    <rPh sb="208" eb="209">
      <t>ガツ</t>
    </rPh>
    <rPh sb="210" eb="217">
      <t>エヅリコチクコウリュウ</t>
    </rPh>
    <rPh sb="222" eb="224">
      <t>タニク</t>
    </rPh>
    <rPh sb="227" eb="228">
      <t>ウ</t>
    </rPh>
    <rPh sb="232" eb="233">
      <t>メイ</t>
    </rPh>
    <rPh sb="236" eb="237">
      <t>ネン</t>
    </rPh>
    <rPh sb="239" eb="240">
      <t>ガツ</t>
    </rPh>
    <rPh sb="261" eb="262">
      <t>メイ</t>
    </rPh>
    <rPh sb="265" eb="266">
      <t>ダマ</t>
    </rPh>
    <rPh sb="274" eb="276">
      <t>ヒトタチ</t>
    </rPh>
    <phoneticPr fontId="1"/>
  </si>
  <si>
    <t>毎年（4月～7月）園芸店勤務
アドバイスやお客様の依頼の品を作っている
お店の見本なども作る　園芸歴40年
※初心者～上級者まで対応します</t>
    <rPh sb="0" eb="2">
      <t>マイトシ</t>
    </rPh>
    <rPh sb="4" eb="5">
      <t>ガツ</t>
    </rPh>
    <rPh sb="7" eb="8">
      <t>ガツ</t>
    </rPh>
    <rPh sb="9" eb="11">
      <t>エンゲイ</t>
    </rPh>
    <rPh sb="11" eb="12">
      <t>テン</t>
    </rPh>
    <rPh sb="12" eb="14">
      <t>キンム</t>
    </rPh>
    <rPh sb="22" eb="24">
      <t>キャクサマ</t>
    </rPh>
    <rPh sb="25" eb="27">
      <t>イライ</t>
    </rPh>
    <rPh sb="28" eb="29">
      <t>ヒン</t>
    </rPh>
    <rPh sb="30" eb="31">
      <t>ツク</t>
    </rPh>
    <rPh sb="37" eb="38">
      <t>ミセ</t>
    </rPh>
    <rPh sb="39" eb="41">
      <t>ミホン</t>
    </rPh>
    <rPh sb="44" eb="45">
      <t>ツク</t>
    </rPh>
    <rPh sb="47" eb="49">
      <t>エンゲイ</t>
    </rPh>
    <rPh sb="49" eb="50">
      <t>レキ</t>
    </rPh>
    <rPh sb="52" eb="53">
      <t>ネン</t>
    </rPh>
    <rPh sb="55" eb="58">
      <t>ショシンシャ</t>
    </rPh>
    <rPh sb="59" eb="62">
      <t>ジョウキュウシャ</t>
    </rPh>
    <rPh sb="64" eb="66">
      <t>タイオウ</t>
    </rPh>
    <phoneticPr fontId="1"/>
  </si>
  <si>
    <t>成人一般、女性、親子、限定なし、その他（自宅でも5人位まで受けます）</t>
    <rPh sb="0" eb="4">
      <t>セイジンイッパン</t>
    </rPh>
    <rPh sb="5" eb="7">
      <t>ジョセイ</t>
    </rPh>
    <rPh sb="8" eb="10">
      <t>オヤコ</t>
    </rPh>
    <rPh sb="11" eb="13">
      <t>ゲンテイ</t>
    </rPh>
    <rPh sb="18" eb="19">
      <t>タ</t>
    </rPh>
    <rPh sb="20" eb="22">
      <t>ジタク</t>
    </rPh>
    <rPh sb="25" eb="26">
      <t>ニン</t>
    </rPh>
    <rPh sb="26" eb="27">
      <t>クライ</t>
    </rPh>
    <rPh sb="29" eb="30">
      <t>ウ</t>
    </rPh>
    <phoneticPr fontId="1"/>
  </si>
  <si>
    <t>10：00～15：00</t>
    <phoneticPr fontId="1"/>
  </si>
  <si>
    <t>てるい　ともこ</t>
    <phoneticPr fontId="1"/>
  </si>
  <si>
    <t>照井　とも子</t>
    <rPh sb="0" eb="2">
      <t>テルイ</t>
    </rPh>
    <rPh sb="5" eb="6">
      <t>コ</t>
    </rPh>
    <phoneticPr fontId="1"/>
  </si>
  <si>
    <t>七宝焼</t>
    <rPh sb="0" eb="3">
      <t>シッポウヤ</t>
    </rPh>
    <phoneticPr fontId="1"/>
  </si>
  <si>
    <t>盛岡市「けやき荘」にて月1回
盛岡市社会福祉法人岩手県同胞援護会「桐の苑」にて月1回（年契約）
自宅にて希望者
地域団体よりの依頼</t>
    <rPh sb="0" eb="3">
      <t>モリオカシ</t>
    </rPh>
    <rPh sb="7" eb="8">
      <t>ソウ</t>
    </rPh>
    <rPh sb="11" eb="12">
      <t>ツキ</t>
    </rPh>
    <rPh sb="13" eb="14">
      <t>カイ</t>
    </rPh>
    <rPh sb="15" eb="18">
      <t>モリオカシ</t>
    </rPh>
    <rPh sb="18" eb="20">
      <t>シャカイ</t>
    </rPh>
    <rPh sb="20" eb="22">
      <t>フクシ</t>
    </rPh>
    <rPh sb="22" eb="24">
      <t>ホウジン</t>
    </rPh>
    <rPh sb="24" eb="27">
      <t>イワテケン</t>
    </rPh>
    <rPh sb="27" eb="29">
      <t>ドウホウ</t>
    </rPh>
    <rPh sb="29" eb="31">
      <t>エンゴ</t>
    </rPh>
    <rPh sb="31" eb="32">
      <t>カイ</t>
    </rPh>
    <rPh sb="33" eb="34">
      <t>キリ</t>
    </rPh>
    <rPh sb="35" eb="36">
      <t>ソノ</t>
    </rPh>
    <rPh sb="39" eb="40">
      <t>ツキ</t>
    </rPh>
    <rPh sb="41" eb="42">
      <t>カイ</t>
    </rPh>
    <rPh sb="43" eb="44">
      <t>ネン</t>
    </rPh>
    <rPh sb="44" eb="46">
      <t>ケイヤク</t>
    </rPh>
    <rPh sb="48" eb="50">
      <t>ジタク</t>
    </rPh>
    <rPh sb="52" eb="55">
      <t>キボウシャ</t>
    </rPh>
    <rPh sb="56" eb="58">
      <t>チイキ</t>
    </rPh>
    <rPh sb="58" eb="60">
      <t>ダンタイ</t>
    </rPh>
    <rPh sb="63" eb="65">
      <t>イライ</t>
    </rPh>
    <phoneticPr fontId="1"/>
  </si>
  <si>
    <t>七宝焼講師
ヘルパー2級
珠算、簿記、運転免許</t>
    <rPh sb="0" eb="3">
      <t>シッポウヤ</t>
    </rPh>
    <rPh sb="3" eb="5">
      <t>コウシ</t>
    </rPh>
    <rPh sb="11" eb="12">
      <t>キュウ</t>
    </rPh>
    <rPh sb="13" eb="15">
      <t>シュザン</t>
    </rPh>
    <rPh sb="16" eb="18">
      <t>ボキ</t>
    </rPh>
    <rPh sb="19" eb="21">
      <t>ウンテン</t>
    </rPh>
    <rPh sb="21" eb="23">
      <t>メンキョ</t>
    </rPh>
    <phoneticPr fontId="1"/>
  </si>
  <si>
    <t>盛岡～南は一関迄</t>
    <rPh sb="0" eb="2">
      <t>モリオカ</t>
    </rPh>
    <rPh sb="3" eb="4">
      <t>ミナミ</t>
    </rPh>
    <rPh sb="5" eb="7">
      <t>イチノセキ</t>
    </rPh>
    <rPh sb="7" eb="8">
      <t>マデ</t>
    </rPh>
    <phoneticPr fontId="1"/>
  </si>
  <si>
    <t>なかむら　みつのり</t>
    <phoneticPr fontId="1"/>
  </si>
  <si>
    <t>中村　光紀</t>
    <rPh sb="0" eb="2">
      <t>ナカムラ</t>
    </rPh>
    <rPh sb="3" eb="5">
      <t>ミツノリ</t>
    </rPh>
    <phoneticPr fontId="1"/>
  </si>
  <si>
    <t>有、応相談</t>
    <rPh sb="0" eb="1">
      <t>アリ</t>
    </rPh>
    <rPh sb="2" eb="5">
      <t>オウソウダン</t>
    </rPh>
    <phoneticPr fontId="1"/>
  </si>
  <si>
    <t>のづき　たかこ</t>
    <phoneticPr fontId="1"/>
  </si>
  <si>
    <t>絵本とは違う紙芝居の魅力を伝えられるようにより効果的に演じる為の指導</t>
    <rPh sb="0" eb="2">
      <t>エホン</t>
    </rPh>
    <rPh sb="4" eb="5">
      <t>チガ</t>
    </rPh>
    <rPh sb="6" eb="9">
      <t>カミシバイ</t>
    </rPh>
    <rPh sb="10" eb="12">
      <t>ミリョク</t>
    </rPh>
    <rPh sb="13" eb="14">
      <t>ツタ</t>
    </rPh>
    <rPh sb="23" eb="25">
      <t>コウカ</t>
    </rPh>
    <rPh sb="25" eb="26">
      <t>テキ</t>
    </rPh>
    <rPh sb="27" eb="28">
      <t>エン</t>
    </rPh>
    <rPh sb="30" eb="31">
      <t>タメ</t>
    </rPh>
    <rPh sb="32" eb="34">
      <t>シドウ</t>
    </rPh>
    <phoneticPr fontId="1"/>
  </si>
  <si>
    <t>・紙芝居グループ顧問、実演アドバイス
・NPO子どもセンターハピたの連続講座第12回「かみしばい楽校」(昼)10回(夜)5回
・第9回TOHOKU紙芝居の会「研修会＆交流会」紫波町オガールプラザ研修会場</t>
    <rPh sb="1" eb="4">
      <t>カミシバイ</t>
    </rPh>
    <rPh sb="8" eb="10">
      <t>コモン</t>
    </rPh>
    <rPh sb="11" eb="13">
      <t>ジツエン</t>
    </rPh>
    <rPh sb="23" eb="24">
      <t>コ</t>
    </rPh>
    <rPh sb="34" eb="36">
      <t>レンゾク</t>
    </rPh>
    <rPh sb="36" eb="38">
      <t>コウザ</t>
    </rPh>
    <rPh sb="38" eb="39">
      <t>ダイ</t>
    </rPh>
    <rPh sb="41" eb="42">
      <t>カイ</t>
    </rPh>
    <rPh sb="48" eb="49">
      <t>ラク</t>
    </rPh>
    <rPh sb="49" eb="50">
      <t>コウ</t>
    </rPh>
    <rPh sb="52" eb="53">
      <t>ヒル</t>
    </rPh>
    <rPh sb="56" eb="57">
      <t>カイ</t>
    </rPh>
    <rPh sb="58" eb="59">
      <t>ヨル</t>
    </rPh>
    <rPh sb="61" eb="62">
      <t>カイ</t>
    </rPh>
    <rPh sb="64" eb="65">
      <t>ダイ</t>
    </rPh>
    <rPh sb="66" eb="67">
      <t>カイ</t>
    </rPh>
    <rPh sb="73" eb="76">
      <t>カミシバイ</t>
    </rPh>
    <rPh sb="77" eb="78">
      <t>カイ</t>
    </rPh>
    <rPh sb="79" eb="81">
      <t>ケンシュウ</t>
    </rPh>
    <rPh sb="81" eb="82">
      <t>カイ</t>
    </rPh>
    <rPh sb="83" eb="86">
      <t>コウリュウカイ</t>
    </rPh>
    <rPh sb="87" eb="90">
      <t>シワチョウ</t>
    </rPh>
    <rPh sb="97" eb="99">
      <t>ケンシュウ</t>
    </rPh>
    <rPh sb="99" eb="101">
      <t>カイジョウ</t>
    </rPh>
    <phoneticPr fontId="1"/>
  </si>
  <si>
    <t>・紙芝居実演家（上演活動）
・実演指導</t>
    <rPh sb="1" eb="4">
      <t>カミシバイ</t>
    </rPh>
    <rPh sb="4" eb="7">
      <t>ジツエンカ</t>
    </rPh>
    <rPh sb="8" eb="10">
      <t>ジョウエン</t>
    </rPh>
    <rPh sb="10" eb="12">
      <t>カツドウ</t>
    </rPh>
    <rPh sb="15" eb="17">
      <t>ジツエン</t>
    </rPh>
    <rPh sb="17" eb="19">
      <t>シドウ</t>
    </rPh>
    <phoneticPr fontId="1"/>
  </si>
  <si>
    <t>水、金～日曜</t>
    <rPh sb="0" eb="1">
      <t>スイ</t>
    </rPh>
    <rPh sb="2" eb="3">
      <t>キン</t>
    </rPh>
    <rPh sb="4" eb="6">
      <t>ニチヨウ</t>
    </rPh>
    <phoneticPr fontId="1"/>
  </si>
  <si>
    <t>交通費、その他</t>
    <rPh sb="0" eb="3">
      <t>コウツウヒ</t>
    </rPh>
    <rPh sb="6" eb="7">
      <t>タ</t>
    </rPh>
    <phoneticPr fontId="1"/>
  </si>
  <si>
    <t>はたけやま　あきこ</t>
    <phoneticPr fontId="1"/>
  </si>
  <si>
    <t>畠山　亜希子</t>
    <rPh sb="0" eb="1">
      <t>ハタケ</t>
    </rPh>
    <rPh sb="1" eb="2">
      <t>ヤマ</t>
    </rPh>
    <rPh sb="3" eb="6">
      <t>アキコ</t>
    </rPh>
    <phoneticPr fontId="1"/>
  </si>
  <si>
    <t>バイオリン奏法、演奏法、音楽理論
音楽を通しての生活の豊かさ、やりがい、積極性</t>
    <rPh sb="5" eb="7">
      <t>ソウホウ</t>
    </rPh>
    <rPh sb="8" eb="11">
      <t>エンソウホウ</t>
    </rPh>
    <rPh sb="12" eb="14">
      <t>オンガク</t>
    </rPh>
    <rPh sb="14" eb="16">
      <t>リロン</t>
    </rPh>
    <rPh sb="17" eb="19">
      <t>オンガク</t>
    </rPh>
    <rPh sb="20" eb="21">
      <t>トオ</t>
    </rPh>
    <rPh sb="24" eb="26">
      <t>セイカツ</t>
    </rPh>
    <rPh sb="27" eb="28">
      <t>ユタ</t>
    </rPh>
    <rPh sb="36" eb="39">
      <t>セッキョクセイ</t>
    </rPh>
    <phoneticPr fontId="1"/>
  </si>
  <si>
    <t>里分の自宅にて生徒さんの指導にあたっている
昨年8月に発表会を催した</t>
    <rPh sb="0" eb="1">
      <t>サト</t>
    </rPh>
    <rPh sb="1" eb="2">
      <t>ブン</t>
    </rPh>
    <rPh sb="3" eb="5">
      <t>ジタク</t>
    </rPh>
    <rPh sb="7" eb="9">
      <t>セイト</t>
    </rPh>
    <rPh sb="12" eb="14">
      <t>シドウ</t>
    </rPh>
    <rPh sb="22" eb="24">
      <t>サクネン</t>
    </rPh>
    <rPh sb="25" eb="26">
      <t>ガツ</t>
    </rPh>
    <rPh sb="27" eb="30">
      <t>ハッピョウカイ</t>
    </rPh>
    <rPh sb="31" eb="32">
      <t>モヨオ</t>
    </rPh>
    <phoneticPr fontId="1"/>
  </si>
  <si>
    <t>高度</t>
    <rPh sb="0" eb="2">
      <t>コウド</t>
    </rPh>
    <phoneticPr fontId="1"/>
  </si>
  <si>
    <t>岩手県中部、南部（ホームページをご参照下さい）</t>
    <rPh sb="0" eb="3">
      <t>イワテケン</t>
    </rPh>
    <rPh sb="3" eb="5">
      <t>チュウブ</t>
    </rPh>
    <rPh sb="6" eb="8">
      <t>ナンブ</t>
    </rPh>
    <rPh sb="17" eb="19">
      <t>サンショウ</t>
    </rPh>
    <rPh sb="19" eb="20">
      <t>クダ</t>
    </rPh>
    <phoneticPr fontId="1"/>
  </si>
  <si>
    <t>交通費、その他（私自宅中心で）</t>
    <rPh sb="0" eb="3">
      <t>コウツウヒ</t>
    </rPh>
    <rPh sb="6" eb="7">
      <t>タ</t>
    </rPh>
    <rPh sb="8" eb="9">
      <t>ワタクシ</t>
    </rPh>
    <rPh sb="9" eb="11">
      <t>ジタク</t>
    </rPh>
    <rPh sb="11" eb="13">
      <t>チュウシン</t>
    </rPh>
    <phoneticPr fontId="1"/>
  </si>
  <si>
    <t>violin-kitakami.com</t>
    <phoneticPr fontId="1"/>
  </si>
  <si>
    <t>たまやま　あけみ</t>
    <phoneticPr fontId="1"/>
  </si>
  <si>
    <t>玉山　朱美</t>
    <rPh sb="0" eb="2">
      <t>タマヤマ</t>
    </rPh>
    <rPh sb="3" eb="4">
      <t>シュ</t>
    </rPh>
    <rPh sb="4" eb="5">
      <t>ミ</t>
    </rPh>
    <phoneticPr fontId="1"/>
  </si>
  <si>
    <t>童謡、愛唱歌、懐メロなどの「歌声ひろば」
歌を楽しむ！　歌って元気！　歌で脳活！</t>
    <rPh sb="0" eb="2">
      <t>ドウヨウ</t>
    </rPh>
    <rPh sb="3" eb="6">
      <t>アイショウカ</t>
    </rPh>
    <rPh sb="7" eb="8">
      <t>ナツ</t>
    </rPh>
    <rPh sb="14" eb="16">
      <t>ウタゴエ</t>
    </rPh>
    <rPh sb="21" eb="22">
      <t>ウタ</t>
    </rPh>
    <rPh sb="23" eb="24">
      <t>タノ</t>
    </rPh>
    <rPh sb="28" eb="29">
      <t>ウタ</t>
    </rPh>
    <rPh sb="31" eb="33">
      <t>ゲンキ</t>
    </rPh>
    <rPh sb="35" eb="36">
      <t>ウタ</t>
    </rPh>
    <rPh sb="37" eb="38">
      <t>ノウ</t>
    </rPh>
    <rPh sb="38" eb="39">
      <t>カツ</t>
    </rPh>
    <phoneticPr fontId="1"/>
  </si>
  <si>
    <t>振興センター等の講座や、老人会、歌声ひろば等で活動
花巻市生涯学習講師、花巻シニア大学講師</t>
    <rPh sb="0" eb="2">
      <t>シンコウ</t>
    </rPh>
    <rPh sb="6" eb="7">
      <t>トウ</t>
    </rPh>
    <rPh sb="8" eb="10">
      <t>コウザ</t>
    </rPh>
    <rPh sb="12" eb="14">
      <t>ロウジン</t>
    </rPh>
    <rPh sb="14" eb="15">
      <t>カイ</t>
    </rPh>
    <rPh sb="16" eb="18">
      <t>ウタゴエ</t>
    </rPh>
    <rPh sb="21" eb="22">
      <t>トウ</t>
    </rPh>
    <rPh sb="23" eb="25">
      <t>カツドウ</t>
    </rPh>
    <rPh sb="26" eb="29">
      <t>ハナマキシ</t>
    </rPh>
    <rPh sb="29" eb="31">
      <t>ショウガイ</t>
    </rPh>
    <rPh sb="31" eb="33">
      <t>ガクシュウ</t>
    </rPh>
    <rPh sb="33" eb="35">
      <t>コウシ</t>
    </rPh>
    <rPh sb="36" eb="38">
      <t>ハナマキ</t>
    </rPh>
    <rPh sb="41" eb="43">
      <t>ダイガク</t>
    </rPh>
    <rPh sb="43" eb="45">
      <t>コウシ</t>
    </rPh>
    <phoneticPr fontId="1"/>
  </si>
  <si>
    <t>昭和音楽短大卒、中学校音楽二級教員免許
一般社団法人　全日本らくらくピアノ協会岩手支部1級認定講師</t>
    <rPh sb="0" eb="2">
      <t>ショウワ</t>
    </rPh>
    <rPh sb="2" eb="4">
      <t>オンガク</t>
    </rPh>
    <rPh sb="4" eb="6">
      <t>タンダイ</t>
    </rPh>
    <rPh sb="6" eb="7">
      <t>ソツ</t>
    </rPh>
    <rPh sb="8" eb="11">
      <t>チュウガッコウ</t>
    </rPh>
    <rPh sb="11" eb="13">
      <t>オンガク</t>
    </rPh>
    <rPh sb="13" eb="15">
      <t>ニキュウ</t>
    </rPh>
    <rPh sb="15" eb="17">
      <t>キョウイン</t>
    </rPh>
    <rPh sb="17" eb="19">
      <t>メンキョ</t>
    </rPh>
    <rPh sb="20" eb="22">
      <t>イッパン</t>
    </rPh>
    <rPh sb="22" eb="24">
      <t>シャダン</t>
    </rPh>
    <rPh sb="24" eb="26">
      <t>ホウジン</t>
    </rPh>
    <rPh sb="27" eb="30">
      <t>ゼンニホン</t>
    </rPh>
    <rPh sb="37" eb="39">
      <t>キョウカイ</t>
    </rPh>
    <rPh sb="39" eb="41">
      <t>イワテ</t>
    </rPh>
    <rPh sb="41" eb="43">
      <t>シブ</t>
    </rPh>
    <rPh sb="44" eb="45">
      <t>キュウ</t>
    </rPh>
    <rPh sb="45" eb="47">
      <t>ニンテイ</t>
    </rPh>
    <rPh sb="47" eb="49">
      <t>コウシ</t>
    </rPh>
    <phoneticPr fontId="1"/>
  </si>
  <si>
    <t>北上市、花巻市</t>
    <rPh sb="4" eb="7">
      <t>ハナマキシ</t>
    </rPh>
    <phoneticPr fontId="1"/>
  </si>
  <si>
    <t>キーボードを使ってのグループレッスンです（会場にピアノが無くても大丈夫です）
初めての方でも、指番号：カナ付楽譜で、らくらく気軽に楽しく脳活しましょう！</t>
    <rPh sb="6" eb="7">
      <t>ツカ</t>
    </rPh>
    <rPh sb="21" eb="23">
      <t>カイジョウ</t>
    </rPh>
    <rPh sb="28" eb="29">
      <t>ナ</t>
    </rPh>
    <rPh sb="32" eb="35">
      <t>ダイジョウブ</t>
    </rPh>
    <rPh sb="39" eb="40">
      <t>ハジ</t>
    </rPh>
    <rPh sb="43" eb="44">
      <t>カタ</t>
    </rPh>
    <rPh sb="47" eb="48">
      <t>ユビ</t>
    </rPh>
    <rPh sb="48" eb="50">
      <t>バンゴウ</t>
    </rPh>
    <rPh sb="53" eb="54">
      <t>ツキ</t>
    </rPh>
    <rPh sb="54" eb="56">
      <t>ガクフ</t>
    </rPh>
    <rPh sb="62" eb="64">
      <t>キガル</t>
    </rPh>
    <rPh sb="65" eb="66">
      <t>タノ</t>
    </rPh>
    <rPh sb="68" eb="69">
      <t>ノウ</t>
    </rPh>
    <rPh sb="69" eb="70">
      <t>カツ</t>
    </rPh>
    <phoneticPr fontId="1"/>
  </si>
  <si>
    <t>さくらホール、花巻、石鳥谷でも「中高年から始めるらくらくピアノサークル」を開講中。地域の文化祭にグループで出演したり、中高年の「気分はピアニスト」コンサートを開催したりしています。</t>
    <rPh sb="7" eb="9">
      <t>ハナマキ</t>
    </rPh>
    <rPh sb="10" eb="13">
      <t>イシドリヤ</t>
    </rPh>
    <rPh sb="16" eb="19">
      <t>チュウコウネン</t>
    </rPh>
    <rPh sb="21" eb="22">
      <t>ハジ</t>
    </rPh>
    <rPh sb="37" eb="40">
      <t>カイコウチュウ</t>
    </rPh>
    <rPh sb="41" eb="43">
      <t>チイキ</t>
    </rPh>
    <rPh sb="44" eb="47">
      <t>ブンカサイ</t>
    </rPh>
    <rPh sb="53" eb="55">
      <t>シュツエン</t>
    </rPh>
    <rPh sb="59" eb="62">
      <t>チュウコウネン</t>
    </rPh>
    <rPh sb="64" eb="66">
      <t>キブン</t>
    </rPh>
    <rPh sb="79" eb="81">
      <t>カイサイ</t>
    </rPh>
    <phoneticPr fontId="1"/>
  </si>
  <si>
    <t>北上市</t>
    <phoneticPr fontId="1"/>
  </si>
  <si>
    <t>交通費、その他（楽譜代）</t>
    <rPh sb="0" eb="3">
      <t>コウツウヒ</t>
    </rPh>
    <rPh sb="6" eb="7">
      <t>タ</t>
    </rPh>
    <rPh sb="8" eb="10">
      <t>ガクフ</t>
    </rPh>
    <rPh sb="10" eb="11">
      <t>ダイ</t>
    </rPh>
    <phoneticPr fontId="1"/>
  </si>
  <si>
    <t>おばら　たかし</t>
    <phoneticPr fontId="1"/>
  </si>
  <si>
    <t>小原　崇志</t>
    <rPh sb="0" eb="2">
      <t>オバラ</t>
    </rPh>
    <rPh sb="3" eb="4">
      <t>タカシ</t>
    </rPh>
    <rPh sb="4" eb="5">
      <t>シ</t>
    </rPh>
    <phoneticPr fontId="1"/>
  </si>
  <si>
    <t>ラグビー（実践、講義）
コーチ学（指導論、チーム組織論）</t>
    <rPh sb="5" eb="7">
      <t>ジッセン</t>
    </rPh>
    <rPh sb="8" eb="10">
      <t>コウギ</t>
    </rPh>
    <rPh sb="15" eb="16">
      <t>ガク</t>
    </rPh>
    <rPh sb="17" eb="19">
      <t>シドウ</t>
    </rPh>
    <rPh sb="19" eb="20">
      <t>ロン</t>
    </rPh>
    <rPh sb="24" eb="26">
      <t>ソシキ</t>
    </rPh>
    <rPh sb="26" eb="27">
      <t>ロン</t>
    </rPh>
    <phoneticPr fontId="1"/>
  </si>
  <si>
    <t>元釜石シーウェイブスゼネラルマネージャー、黒沢尻北高校ラグビー部コーチ（現在）
ワールドラグビー（国際ラグビー連盟的呼称）コーチトレーナー（コーチ資格認定者）
日本スポーツ協会マスター上級コーチ　国内外のラグビー講習会へ講師として参加
スリランカ、中国（上海）、韓国（高麗大学）にて講習会の実施</t>
    <rPh sb="0" eb="1">
      <t>モト</t>
    </rPh>
    <rPh sb="1" eb="3">
      <t>カマイシ</t>
    </rPh>
    <rPh sb="21" eb="24">
      <t>クロサワジリ</t>
    </rPh>
    <rPh sb="24" eb="25">
      <t>キタ</t>
    </rPh>
    <rPh sb="25" eb="27">
      <t>コウコウ</t>
    </rPh>
    <rPh sb="31" eb="32">
      <t>ブ</t>
    </rPh>
    <rPh sb="36" eb="38">
      <t>ゲンザイ</t>
    </rPh>
    <rPh sb="49" eb="51">
      <t>コクサイ</t>
    </rPh>
    <rPh sb="55" eb="57">
      <t>レンメイ</t>
    </rPh>
    <rPh sb="57" eb="58">
      <t>テキ</t>
    </rPh>
    <rPh sb="58" eb="60">
      <t>コショウ</t>
    </rPh>
    <rPh sb="73" eb="75">
      <t>シカク</t>
    </rPh>
    <rPh sb="75" eb="77">
      <t>ニンテイ</t>
    </rPh>
    <rPh sb="77" eb="78">
      <t>シャ</t>
    </rPh>
    <rPh sb="80" eb="82">
      <t>ニホン</t>
    </rPh>
    <rPh sb="86" eb="88">
      <t>キョウカイ</t>
    </rPh>
    <rPh sb="92" eb="94">
      <t>ジョウキュウ</t>
    </rPh>
    <rPh sb="98" eb="101">
      <t>コクナイガイ</t>
    </rPh>
    <rPh sb="106" eb="109">
      <t>コウシュウカイ</t>
    </rPh>
    <rPh sb="110" eb="112">
      <t>コウシ</t>
    </rPh>
    <rPh sb="115" eb="117">
      <t>サンカ</t>
    </rPh>
    <rPh sb="124" eb="126">
      <t>チュウゴク</t>
    </rPh>
    <rPh sb="127" eb="129">
      <t>シャンハイ</t>
    </rPh>
    <rPh sb="131" eb="133">
      <t>カンコク</t>
    </rPh>
    <rPh sb="134" eb="136">
      <t>コウライ</t>
    </rPh>
    <rPh sb="136" eb="138">
      <t>ダイガク</t>
    </rPh>
    <rPh sb="141" eb="144">
      <t>コウシュウカイ</t>
    </rPh>
    <rPh sb="145" eb="147">
      <t>ジッシ</t>
    </rPh>
    <phoneticPr fontId="1"/>
  </si>
  <si>
    <t>ワールドラグビー　コーチトレーナー
日本スポーツ協会　マスター上級コーチ</t>
    <rPh sb="18" eb="20">
      <t>ニホン</t>
    </rPh>
    <rPh sb="24" eb="26">
      <t>キョウカイ</t>
    </rPh>
    <rPh sb="31" eb="33">
      <t>ジョウキュウ</t>
    </rPh>
    <phoneticPr fontId="1"/>
  </si>
  <si>
    <t>学校教育援助、青少年、成人一般、女性、男性、団体</t>
    <rPh sb="0" eb="6">
      <t>ガッコウキョウイクエンジョ</t>
    </rPh>
    <rPh sb="7" eb="10">
      <t>セイショウネン</t>
    </rPh>
    <rPh sb="11" eb="15">
      <t>セイジンイッパン</t>
    </rPh>
    <rPh sb="16" eb="18">
      <t>ジョセイ</t>
    </rPh>
    <rPh sb="19" eb="21">
      <t>ダンセイ</t>
    </rPh>
    <rPh sb="22" eb="24">
      <t>ダンタイ</t>
    </rPh>
    <phoneticPr fontId="1"/>
  </si>
  <si>
    <t>土、日曜</t>
    <rPh sb="0" eb="1">
      <t>ツチ</t>
    </rPh>
    <rPh sb="2" eb="4">
      <t>ニチヨウ</t>
    </rPh>
    <phoneticPr fontId="1"/>
  </si>
  <si>
    <t>県内</t>
    <rPh sb="0" eb="2">
      <t>ケンナイ</t>
    </rPh>
    <phoneticPr fontId="1"/>
  </si>
  <si>
    <t>きくち　くみお</t>
    <phoneticPr fontId="1"/>
  </si>
  <si>
    <t>菊池　久美男</t>
    <rPh sb="0" eb="2">
      <t>キクチ</t>
    </rPh>
    <rPh sb="3" eb="5">
      <t>クミ</t>
    </rPh>
    <rPh sb="5" eb="6">
      <t>オ</t>
    </rPh>
    <phoneticPr fontId="1"/>
  </si>
  <si>
    <t>スポーツウエルネス吹矢の実技指導</t>
    <rPh sb="9" eb="11">
      <t>フキヤ</t>
    </rPh>
    <rPh sb="12" eb="14">
      <t>ジツギ</t>
    </rPh>
    <rPh sb="14" eb="16">
      <t>シドウ</t>
    </rPh>
    <phoneticPr fontId="1"/>
  </si>
  <si>
    <t>黒沢尻北地区交流センター、黒沢尻東地区交流センター、上野町公民館他県内で実技指導</t>
    <rPh sb="0" eb="4">
      <t>クロサワジリキタ</t>
    </rPh>
    <rPh sb="4" eb="6">
      <t>チク</t>
    </rPh>
    <rPh sb="6" eb="8">
      <t>コウリュウ</t>
    </rPh>
    <rPh sb="13" eb="15">
      <t>クロサワ</t>
    </rPh>
    <rPh sb="15" eb="16">
      <t>ジリ</t>
    </rPh>
    <rPh sb="16" eb="17">
      <t>ヒガシ</t>
    </rPh>
    <rPh sb="17" eb="19">
      <t>チク</t>
    </rPh>
    <rPh sb="19" eb="21">
      <t>コウリュウ</t>
    </rPh>
    <rPh sb="26" eb="29">
      <t>ウエノチョウ</t>
    </rPh>
    <rPh sb="29" eb="32">
      <t>コウミンカン</t>
    </rPh>
    <rPh sb="32" eb="33">
      <t>ホカ</t>
    </rPh>
    <rPh sb="33" eb="35">
      <t>ケンナイ</t>
    </rPh>
    <rPh sb="36" eb="38">
      <t>ジツギ</t>
    </rPh>
    <rPh sb="38" eb="40">
      <t>シドウ</t>
    </rPh>
    <phoneticPr fontId="1"/>
  </si>
  <si>
    <t>一般社団法人日本スポーツウエルネス吹矢協会上級公認指導員
Aライセンス保持者、準師範
岩手県スポーツウエルネス吹矢協会副会長、教育部長</t>
    <rPh sb="0" eb="2">
      <t>イッパン</t>
    </rPh>
    <rPh sb="2" eb="4">
      <t>シャダン</t>
    </rPh>
    <rPh sb="4" eb="6">
      <t>ホウジン</t>
    </rPh>
    <rPh sb="6" eb="8">
      <t>ニホン</t>
    </rPh>
    <rPh sb="17" eb="19">
      <t>フキヤ</t>
    </rPh>
    <rPh sb="19" eb="21">
      <t>キョウカイ</t>
    </rPh>
    <rPh sb="21" eb="23">
      <t>ジョウキュウ</t>
    </rPh>
    <rPh sb="23" eb="25">
      <t>コウニン</t>
    </rPh>
    <rPh sb="25" eb="28">
      <t>シドウイン</t>
    </rPh>
    <rPh sb="35" eb="38">
      <t>ホジシャ</t>
    </rPh>
    <rPh sb="39" eb="40">
      <t>ジュン</t>
    </rPh>
    <rPh sb="40" eb="42">
      <t>シハン</t>
    </rPh>
    <rPh sb="43" eb="46">
      <t>イワテケン</t>
    </rPh>
    <rPh sb="55" eb="57">
      <t>フキヤ</t>
    </rPh>
    <rPh sb="57" eb="59">
      <t>キョウカイ</t>
    </rPh>
    <rPh sb="59" eb="62">
      <t>フクカイチョウ</t>
    </rPh>
    <rPh sb="63" eb="65">
      <t>キョウイク</t>
    </rPh>
    <rPh sb="65" eb="67">
      <t>ブチョウ</t>
    </rPh>
    <phoneticPr fontId="1"/>
  </si>
  <si>
    <t>無、応相談</t>
    <rPh sb="0" eb="1">
      <t>ナ</t>
    </rPh>
    <rPh sb="2" eb="5">
      <t>オウソウダン</t>
    </rPh>
    <phoneticPr fontId="1"/>
  </si>
  <si>
    <t>ごとう　まさお</t>
    <phoneticPr fontId="1"/>
  </si>
  <si>
    <t>後藤　真男</t>
    <rPh sb="0" eb="2">
      <t>ゴトウ</t>
    </rPh>
    <rPh sb="3" eb="4">
      <t>マ</t>
    </rPh>
    <rPh sb="4" eb="5">
      <t>オトコ</t>
    </rPh>
    <phoneticPr fontId="1"/>
  </si>
  <si>
    <t>ワックスボール（ロウの電飾）、早池峰エッグ（ロウと紙の電飾）、ジョイキャンドル、デザートキャンドル、フラワーキャンドル、レジンのアクセサリー、竹輪、リース作り、和風作り、竹とうろう、イルミ作り</t>
    <rPh sb="11" eb="13">
      <t>デンショク</t>
    </rPh>
    <rPh sb="15" eb="18">
      <t>ハヤチネ</t>
    </rPh>
    <rPh sb="25" eb="26">
      <t>カミ</t>
    </rPh>
    <rPh sb="27" eb="29">
      <t>デンショク</t>
    </rPh>
    <rPh sb="71" eb="73">
      <t>チクワ</t>
    </rPh>
    <rPh sb="77" eb="78">
      <t>ヅク</t>
    </rPh>
    <rPh sb="80" eb="82">
      <t>ワフウ</t>
    </rPh>
    <rPh sb="82" eb="83">
      <t>ツク</t>
    </rPh>
    <rPh sb="85" eb="86">
      <t>タケ</t>
    </rPh>
    <rPh sb="94" eb="95">
      <t>ツク</t>
    </rPh>
    <phoneticPr fontId="1"/>
  </si>
  <si>
    <t>６月　竹輪
７月　レジンアクセサリー
９月　花巻まつりブース内レジン、ジョイキャンドルなど
10月　ワックスボール
12月　クリスマスリースワックスボール
１月　早池峰エッグ</t>
    <rPh sb="1" eb="2">
      <t>ガツ</t>
    </rPh>
    <rPh sb="3" eb="5">
      <t>チクワ</t>
    </rPh>
    <rPh sb="7" eb="8">
      <t>ガツ</t>
    </rPh>
    <rPh sb="20" eb="21">
      <t>ガツ</t>
    </rPh>
    <rPh sb="22" eb="24">
      <t>ハナマキ</t>
    </rPh>
    <rPh sb="30" eb="31">
      <t>ウチ</t>
    </rPh>
    <rPh sb="48" eb="49">
      <t>ガツ</t>
    </rPh>
    <rPh sb="60" eb="61">
      <t>ガツ</t>
    </rPh>
    <rPh sb="79" eb="80">
      <t>ガツ</t>
    </rPh>
    <rPh sb="81" eb="84">
      <t>ハヤチネ</t>
    </rPh>
    <phoneticPr fontId="1"/>
  </si>
  <si>
    <t>臨床工学技士、第2種メディカルエンジニア</t>
    <rPh sb="0" eb="2">
      <t>リンショウ</t>
    </rPh>
    <rPh sb="2" eb="4">
      <t>コウガク</t>
    </rPh>
    <rPh sb="4" eb="6">
      <t>ギシ</t>
    </rPh>
    <rPh sb="7" eb="8">
      <t>ダイ</t>
    </rPh>
    <rPh sb="9" eb="10">
      <t>シュ</t>
    </rPh>
    <phoneticPr fontId="1"/>
  </si>
  <si>
    <t>幼児・児童、学校教育援助、青少年、成人一般、高齢者、親子、団体</t>
    <rPh sb="0" eb="2">
      <t>ヨウジ</t>
    </rPh>
    <rPh sb="3" eb="5">
      <t>ジドウ</t>
    </rPh>
    <rPh sb="6" eb="10">
      <t>ガッコウキョウイク</t>
    </rPh>
    <rPh sb="10" eb="12">
      <t>エンジョ</t>
    </rPh>
    <rPh sb="13" eb="16">
      <t>セイショウネン</t>
    </rPh>
    <rPh sb="17" eb="19">
      <t>セイジン</t>
    </rPh>
    <rPh sb="19" eb="21">
      <t>イッパン</t>
    </rPh>
    <rPh sb="22" eb="25">
      <t>コウレイシャ</t>
    </rPh>
    <rPh sb="26" eb="28">
      <t>オヤコ</t>
    </rPh>
    <rPh sb="29" eb="31">
      <t>ダンタイ</t>
    </rPh>
    <phoneticPr fontId="1"/>
  </si>
  <si>
    <t>月～金曜</t>
    <rPh sb="0" eb="1">
      <t>ツキ</t>
    </rPh>
    <rPh sb="2" eb="4">
      <t>キンヨウ</t>
    </rPh>
    <phoneticPr fontId="1"/>
  </si>
  <si>
    <t>出来れば午後</t>
    <rPh sb="0" eb="2">
      <t>デキ</t>
    </rPh>
    <rPh sb="4" eb="6">
      <t>ゴゴ</t>
    </rPh>
    <phoneticPr fontId="1"/>
  </si>
  <si>
    <t>岩手県</t>
    <rPh sb="0" eb="3">
      <t>イワテケン</t>
    </rPh>
    <phoneticPr fontId="1"/>
  </si>
  <si>
    <t>gotou-shop.jimdo.com</t>
    <phoneticPr fontId="1"/>
  </si>
  <si>
    <t>たかはし　なおこ</t>
    <phoneticPr fontId="1"/>
  </si>
  <si>
    <t>高橋　直子</t>
    <rPh sb="0" eb="2">
      <t>タカハシ</t>
    </rPh>
    <rPh sb="3" eb="5">
      <t>ナオコ</t>
    </rPh>
    <phoneticPr fontId="1"/>
  </si>
  <si>
    <t>3B体操、独自の手具体操
音楽に合わせておこなう　健康体操
ストレッチ、ヨガ等</t>
    <rPh sb="2" eb="4">
      <t>タイソウ</t>
    </rPh>
    <rPh sb="5" eb="7">
      <t>ドクジ</t>
    </rPh>
    <rPh sb="8" eb="9">
      <t>テ</t>
    </rPh>
    <rPh sb="9" eb="10">
      <t>グ</t>
    </rPh>
    <rPh sb="10" eb="12">
      <t>タイソウ</t>
    </rPh>
    <rPh sb="13" eb="15">
      <t>オンガク</t>
    </rPh>
    <rPh sb="16" eb="17">
      <t>ア</t>
    </rPh>
    <rPh sb="25" eb="27">
      <t>ケンコウ</t>
    </rPh>
    <rPh sb="27" eb="29">
      <t>タイソウ</t>
    </rPh>
    <rPh sb="38" eb="39">
      <t>トウ</t>
    </rPh>
    <phoneticPr fontId="1"/>
  </si>
  <si>
    <t>市町村の交流センター、振興センター等で教室開設（北上市では黒沢尻西地区交流センター、江釣子地区交流センター）</t>
    <rPh sb="0" eb="3">
      <t>シチョウソン</t>
    </rPh>
    <rPh sb="4" eb="6">
      <t>コウリュウ</t>
    </rPh>
    <rPh sb="11" eb="13">
      <t>シンコウ</t>
    </rPh>
    <rPh sb="17" eb="18">
      <t>トウ</t>
    </rPh>
    <rPh sb="19" eb="21">
      <t>キョウシツ</t>
    </rPh>
    <rPh sb="21" eb="23">
      <t>カイセツ</t>
    </rPh>
    <rPh sb="24" eb="26">
      <t>キタカミ</t>
    </rPh>
    <rPh sb="26" eb="27">
      <t>シ</t>
    </rPh>
    <rPh sb="29" eb="32">
      <t>クロサワジリ</t>
    </rPh>
    <rPh sb="32" eb="37">
      <t>ニシチクコウリュウ</t>
    </rPh>
    <rPh sb="42" eb="45">
      <t>エヅリコ</t>
    </rPh>
    <rPh sb="45" eb="49">
      <t>チクコウリュウ</t>
    </rPh>
    <phoneticPr fontId="1"/>
  </si>
  <si>
    <t>公益財団法人日本3B体操協会　公認指導士</t>
    <rPh sb="0" eb="6">
      <t>コウエキザイダンホウジン</t>
    </rPh>
    <rPh sb="6" eb="8">
      <t>ニホン</t>
    </rPh>
    <rPh sb="10" eb="12">
      <t>タイソウ</t>
    </rPh>
    <rPh sb="12" eb="14">
      <t>キョウカイ</t>
    </rPh>
    <rPh sb="15" eb="17">
      <t>コウニン</t>
    </rPh>
    <rPh sb="17" eb="19">
      <t>シドウ</t>
    </rPh>
    <rPh sb="19" eb="20">
      <t>シ</t>
    </rPh>
    <phoneticPr fontId="1"/>
  </si>
  <si>
    <t>幼児・児童、成人一般、女性、男性、高齢者、親子、団体</t>
    <rPh sb="0" eb="2">
      <t>ヨウジ</t>
    </rPh>
    <rPh sb="3" eb="5">
      <t>ジドウ</t>
    </rPh>
    <rPh sb="6" eb="10">
      <t>セイジンイッパン</t>
    </rPh>
    <rPh sb="11" eb="13">
      <t>ジョセイ</t>
    </rPh>
    <rPh sb="14" eb="16">
      <t>ダンセイ</t>
    </rPh>
    <rPh sb="17" eb="20">
      <t>コウレイシャ</t>
    </rPh>
    <rPh sb="21" eb="23">
      <t>オヤコ</t>
    </rPh>
    <rPh sb="24" eb="26">
      <t>ダンタイ</t>
    </rPh>
    <phoneticPr fontId="1"/>
  </si>
  <si>
    <t>水、金、土曜</t>
    <rPh sb="0" eb="1">
      <t>スイ</t>
    </rPh>
    <rPh sb="2" eb="3">
      <t>キン</t>
    </rPh>
    <rPh sb="4" eb="5">
      <t>ツチ</t>
    </rPh>
    <rPh sb="5" eb="6">
      <t>ヨウ</t>
    </rPh>
    <phoneticPr fontId="1"/>
  </si>
  <si>
    <t>つじた　よごろう</t>
    <phoneticPr fontId="1"/>
  </si>
  <si>
    <t>辻田　与五郎</t>
    <rPh sb="0" eb="2">
      <t>ツジタ</t>
    </rPh>
    <rPh sb="3" eb="6">
      <t>ヨゴロウ</t>
    </rPh>
    <phoneticPr fontId="1"/>
  </si>
  <si>
    <t>成功哲学、血液型と人間関係、ニンニク健康法、カゼの予防法、イビキの防止法等</t>
    <rPh sb="0" eb="2">
      <t>セイコウ</t>
    </rPh>
    <rPh sb="2" eb="4">
      <t>テツガク</t>
    </rPh>
    <rPh sb="5" eb="8">
      <t>ケツエキガタ</t>
    </rPh>
    <rPh sb="9" eb="11">
      <t>ニンゲン</t>
    </rPh>
    <rPh sb="11" eb="13">
      <t>カンケイ</t>
    </rPh>
    <rPh sb="18" eb="21">
      <t>ケンコウホウ</t>
    </rPh>
    <rPh sb="25" eb="27">
      <t>ヨボウ</t>
    </rPh>
    <rPh sb="27" eb="28">
      <t>ホウ</t>
    </rPh>
    <rPh sb="33" eb="36">
      <t>ボウシホウ</t>
    </rPh>
    <rPh sb="36" eb="37">
      <t>トウ</t>
    </rPh>
    <phoneticPr fontId="1"/>
  </si>
  <si>
    <t>講演：花巻市食生活改善推進協議会
　　　酒田地区秋田県人会
　　　日本移植支援協会</t>
    <rPh sb="0" eb="2">
      <t>コウエン</t>
    </rPh>
    <rPh sb="3" eb="6">
      <t>ハナマキシ</t>
    </rPh>
    <rPh sb="6" eb="9">
      <t>ショクセイカツ</t>
    </rPh>
    <rPh sb="9" eb="11">
      <t>カイゼン</t>
    </rPh>
    <rPh sb="11" eb="13">
      <t>スイシン</t>
    </rPh>
    <rPh sb="13" eb="16">
      <t>キョウギカイ</t>
    </rPh>
    <rPh sb="20" eb="22">
      <t>サカタ</t>
    </rPh>
    <rPh sb="22" eb="24">
      <t>チク</t>
    </rPh>
    <rPh sb="24" eb="26">
      <t>アキタ</t>
    </rPh>
    <rPh sb="26" eb="28">
      <t>ケンジン</t>
    </rPh>
    <rPh sb="28" eb="29">
      <t>カイ</t>
    </rPh>
    <rPh sb="33" eb="35">
      <t>ニホン</t>
    </rPh>
    <rPh sb="35" eb="37">
      <t>イショク</t>
    </rPh>
    <rPh sb="37" eb="39">
      <t>シエン</t>
    </rPh>
    <rPh sb="39" eb="41">
      <t>キョウカイ</t>
    </rPh>
    <phoneticPr fontId="1"/>
  </si>
  <si>
    <t>ユーモラスな話術</t>
    <rPh sb="6" eb="8">
      <t>ワジュツ</t>
    </rPh>
    <phoneticPr fontId="1"/>
  </si>
  <si>
    <t>9：00～19：00</t>
    <phoneticPr fontId="1"/>
  </si>
  <si>
    <t>http://www.e-456.com</t>
    <phoneticPr fontId="1"/>
  </si>
  <si>
    <t>みやべ　ひろし（ほしがらす　みや）</t>
    <phoneticPr fontId="1"/>
  </si>
  <si>
    <t>宮部　寛（星鴉　宮）</t>
    <rPh sb="0" eb="2">
      <t>ミヤベ</t>
    </rPh>
    <rPh sb="3" eb="4">
      <t>ヒロシ</t>
    </rPh>
    <rPh sb="5" eb="6">
      <t>ホシ</t>
    </rPh>
    <rPh sb="6" eb="7">
      <t>カラス</t>
    </rPh>
    <rPh sb="8" eb="9">
      <t>ミヤ</t>
    </rPh>
    <phoneticPr fontId="1"/>
  </si>
  <si>
    <t>落語、朗読、和太鼓</t>
    <rPh sb="0" eb="2">
      <t>ラクゴ</t>
    </rPh>
    <rPh sb="3" eb="5">
      <t>ロウドク</t>
    </rPh>
    <rPh sb="6" eb="7">
      <t>ワ</t>
    </rPh>
    <rPh sb="7" eb="9">
      <t>ダイコ</t>
    </rPh>
    <phoneticPr fontId="1"/>
  </si>
  <si>
    <t>2018年５月８日　黒沢尻25区
　　　11月９日　黒沢尻６区
　　　12月７日　黒沢尻東公民館</t>
    <rPh sb="4" eb="5">
      <t>ネン</t>
    </rPh>
    <rPh sb="6" eb="7">
      <t>ガツ</t>
    </rPh>
    <rPh sb="8" eb="9">
      <t>ニチ</t>
    </rPh>
    <rPh sb="10" eb="13">
      <t>クロサワジリ</t>
    </rPh>
    <rPh sb="15" eb="16">
      <t>ク</t>
    </rPh>
    <rPh sb="22" eb="23">
      <t>ガツ</t>
    </rPh>
    <rPh sb="24" eb="25">
      <t>ニチ</t>
    </rPh>
    <rPh sb="26" eb="29">
      <t>クロサワジリ</t>
    </rPh>
    <rPh sb="30" eb="31">
      <t>ク</t>
    </rPh>
    <rPh sb="37" eb="38">
      <t>ガツ</t>
    </rPh>
    <rPh sb="39" eb="40">
      <t>ニチ</t>
    </rPh>
    <rPh sb="41" eb="44">
      <t>クロサワジリ</t>
    </rPh>
    <rPh sb="44" eb="45">
      <t>ヒガシ</t>
    </rPh>
    <rPh sb="45" eb="48">
      <t>コウミンカン</t>
    </rPh>
    <phoneticPr fontId="1"/>
  </si>
  <si>
    <t>まつおか　さちこ</t>
    <phoneticPr fontId="1"/>
  </si>
  <si>
    <t>松岡　幸子</t>
    <rPh sb="0" eb="2">
      <t>マツオカ</t>
    </rPh>
    <rPh sb="3" eb="5">
      <t>サチコ</t>
    </rPh>
    <phoneticPr fontId="1"/>
  </si>
  <si>
    <t>民謡唄、三味線、尺八演奏等で、高齢者等に元気になっていただく</t>
    <rPh sb="0" eb="2">
      <t>ミンヨウ</t>
    </rPh>
    <rPh sb="2" eb="3">
      <t>ウタ</t>
    </rPh>
    <rPh sb="4" eb="7">
      <t>シャミセン</t>
    </rPh>
    <rPh sb="8" eb="10">
      <t>シャクハチ</t>
    </rPh>
    <rPh sb="10" eb="12">
      <t>エンソウ</t>
    </rPh>
    <rPh sb="12" eb="13">
      <t>トウ</t>
    </rPh>
    <rPh sb="15" eb="18">
      <t>コウレイシャ</t>
    </rPh>
    <rPh sb="18" eb="19">
      <t>トウ</t>
    </rPh>
    <rPh sb="20" eb="22">
      <t>ゲンキ</t>
    </rPh>
    <phoneticPr fontId="1"/>
  </si>
  <si>
    <t>老人ホーム（特養、デイサービス）など、月４回慰問している</t>
    <rPh sb="0" eb="2">
      <t>ロウジン</t>
    </rPh>
    <rPh sb="6" eb="8">
      <t>トクヨウ</t>
    </rPh>
    <rPh sb="19" eb="20">
      <t>ツキ</t>
    </rPh>
    <rPh sb="21" eb="22">
      <t>カイ</t>
    </rPh>
    <rPh sb="22" eb="24">
      <t>イモン</t>
    </rPh>
    <phoneticPr fontId="1"/>
  </si>
  <si>
    <t>民謡　松の会代表</t>
    <rPh sb="0" eb="2">
      <t>ミンヨウ</t>
    </rPh>
    <rPh sb="3" eb="4">
      <t>マツ</t>
    </rPh>
    <rPh sb="5" eb="6">
      <t>カイ</t>
    </rPh>
    <rPh sb="6" eb="8">
      <t>ダイヒョウ</t>
    </rPh>
    <phoneticPr fontId="1"/>
  </si>
  <si>
    <t>13：00～15：00</t>
    <phoneticPr fontId="1"/>
  </si>
  <si>
    <t>奥州市～花巻市内ならどこでも</t>
    <rPh sb="0" eb="3">
      <t>オウシュウシ</t>
    </rPh>
    <rPh sb="4" eb="8">
      <t>ハナマキシナイ</t>
    </rPh>
    <phoneticPr fontId="1"/>
  </si>
  <si>
    <t>もり　まさひろ</t>
    <phoneticPr fontId="1"/>
  </si>
  <si>
    <t>ツリークライミング®体験指導、技術指導</t>
    <rPh sb="10" eb="12">
      <t>タイケン</t>
    </rPh>
    <rPh sb="12" eb="14">
      <t>シドウ</t>
    </rPh>
    <rPh sb="15" eb="17">
      <t>ギジュツ</t>
    </rPh>
    <rPh sb="17" eb="19">
      <t>シドウ</t>
    </rPh>
    <phoneticPr fontId="1"/>
  </si>
  <si>
    <t>ツリークライミング®ジャパンオフィシャルインストラクター
岩手県内外で年30日ほど活動</t>
    <rPh sb="29" eb="32">
      <t>イワテケン</t>
    </rPh>
    <rPh sb="32" eb="33">
      <t>ナイ</t>
    </rPh>
    <rPh sb="33" eb="34">
      <t>ガイ</t>
    </rPh>
    <rPh sb="35" eb="36">
      <t>ネン</t>
    </rPh>
    <rPh sb="38" eb="39">
      <t>ニチ</t>
    </rPh>
    <rPh sb="41" eb="43">
      <t>カツドウ</t>
    </rPh>
    <phoneticPr fontId="1"/>
  </si>
  <si>
    <t>幼児・児童、学校教育援助、青少年、成人一般、女性、男性、高齢者、親子、団体</t>
    <rPh sb="6" eb="8">
      <t>ガッコウ</t>
    </rPh>
    <rPh sb="8" eb="10">
      <t>キョウイク</t>
    </rPh>
    <rPh sb="10" eb="12">
      <t>エンジョ</t>
    </rPh>
    <rPh sb="13" eb="16">
      <t>セイショウネン</t>
    </rPh>
    <rPh sb="17" eb="21">
      <t>セイジンイッパン</t>
    </rPh>
    <rPh sb="22" eb="24">
      <t>ジョセイ</t>
    </rPh>
    <rPh sb="25" eb="27">
      <t>ダンセイ</t>
    </rPh>
    <rPh sb="28" eb="31">
      <t>コウレイシャ</t>
    </rPh>
    <rPh sb="32" eb="34">
      <t>オヤコ</t>
    </rPh>
    <rPh sb="35" eb="37">
      <t>ダンタイ</t>
    </rPh>
    <phoneticPr fontId="1"/>
  </si>
  <si>
    <t>いつでも</t>
    <phoneticPr fontId="1"/>
  </si>
  <si>
    <t>2～3時間</t>
    <rPh sb="3" eb="5">
      <t>ジカン</t>
    </rPh>
    <phoneticPr fontId="1"/>
  </si>
  <si>
    <t>ツリークライミングが実施できる木がある所</t>
    <rPh sb="10" eb="12">
      <t>ジッシ</t>
    </rPh>
    <rPh sb="15" eb="16">
      <t>キ</t>
    </rPh>
    <rPh sb="19" eb="20">
      <t>トコロ</t>
    </rPh>
    <phoneticPr fontId="1"/>
  </si>
  <si>
    <t>www.treeclimbingjapan.org.</t>
    <phoneticPr fontId="1"/>
  </si>
  <si>
    <t>やえがし　ももこ</t>
    <phoneticPr fontId="1"/>
  </si>
  <si>
    <t>八重樫　桃子</t>
    <rPh sb="0" eb="3">
      <t>ヤエガシ</t>
    </rPh>
    <rPh sb="4" eb="6">
      <t>モモコ</t>
    </rPh>
    <phoneticPr fontId="1"/>
  </si>
  <si>
    <t>ヨガ</t>
    <phoneticPr fontId="1"/>
  </si>
  <si>
    <t>①Yoga Stugio SOHAM 主宰
②一般・子ども向け等ヨガ
③企業・団体・イベント等出張ヨガ
④小学校親子レク指導
⑤NPO法人まんまるママいわて　妊婦産後ママヨガ専任講師</t>
    <rPh sb="23" eb="25">
      <t>イッパン</t>
    </rPh>
    <rPh sb="26" eb="27">
      <t>コ</t>
    </rPh>
    <rPh sb="29" eb="30">
      <t>ム</t>
    </rPh>
    <rPh sb="31" eb="32">
      <t>トウ</t>
    </rPh>
    <rPh sb="53" eb="56">
      <t>ショウガッコウ</t>
    </rPh>
    <rPh sb="56" eb="58">
      <t>オヤコ</t>
    </rPh>
    <rPh sb="60" eb="62">
      <t>シドウ</t>
    </rPh>
    <rPh sb="67" eb="69">
      <t>ホウジン</t>
    </rPh>
    <rPh sb="79" eb="81">
      <t>ニンプ</t>
    </rPh>
    <rPh sb="81" eb="83">
      <t>サンゴ</t>
    </rPh>
    <rPh sb="87" eb="89">
      <t>センニン</t>
    </rPh>
    <rPh sb="89" eb="91">
      <t>コウシ</t>
    </rPh>
    <phoneticPr fontId="1"/>
  </si>
  <si>
    <t>・Zentra Yoga インストラクター資格取得（2008）
・Sivananda Yoga インストラクター資格取得（2009）</t>
    <rPh sb="21" eb="23">
      <t>シカク</t>
    </rPh>
    <rPh sb="23" eb="25">
      <t>シュトク</t>
    </rPh>
    <rPh sb="56" eb="58">
      <t>シカク</t>
    </rPh>
    <rPh sb="58" eb="60">
      <t>シュトク</t>
    </rPh>
    <phoneticPr fontId="1"/>
  </si>
  <si>
    <t>制限なし</t>
    <rPh sb="0" eb="2">
      <t>セイゲン</t>
    </rPh>
    <phoneticPr fontId="1"/>
  </si>
  <si>
    <t>https://yogastudiosoham.tumblr.com</t>
    <phoneticPr fontId="1"/>
  </si>
  <si>
    <t>後藤　大平</t>
    <rPh sb="0" eb="2">
      <t>ゴトウ</t>
    </rPh>
    <rPh sb="3" eb="5">
      <t>ダイヘイ</t>
    </rPh>
    <phoneticPr fontId="1"/>
  </si>
  <si>
    <t>ごとう　だいへい</t>
    <phoneticPr fontId="1"/>
  </si>
  <si>
    <t>平日　13：30～17：00
土日祝　10：00～17：00</t>
    <rPh sb="0" eb="2">
      <t>ヘイジツ</t>
    </rPh>
    <rPh sb="15" eb="17">
      <t>ドニチ</t>
    </rPh>
    <rPh sb="17" eb="18">
      <t>シュク</t>
    </rPh>
    <phoneticPr fontId="1"/>
  </si>
  <si>
    <t>北上市内、近隣</t>
    <rPh sb="0" eb="2">
      <t>キタカミ</t>
    </rPh>
    <rPh sb="2" eb="4">
      <t>シナイ</t>
    </rPh>
    <rPh sb="5" eb="7">
      <t>キンリン</t>
    </rPh>
    <phoneticPr fontId="1"/>
  </si>
  <si>
    <t>材料費（ひとりあたり200円）</t>
    <rPh sb="0" eb="3">
      <t>ザイリョウヒ</t>
    </rPh>
    <rPh sb="13" eb="14">
      <t>エン</t>
    </rPh>
    <phoneticPr fontId="1"/>
  </si>
  <si>
    <t>いわぶち　こういち</t>
    <phoneticPr fontId="1"/>
  </si>
  <si>
    <t>岩淵　公一</t>
    <rPh sb="0" eb="2">
      <t>イワブチ</t>
    </rPh>
    <rPh sb="3" eb="5">
      <t>コウイチ</t>
    </rPh>
    <phoneticPr fontId="1"/>
  </si>
  <si>
    <t>ふるさとの魅力を世界に発信しよう！
「CM&amp;Web動画プランニング講座」
・企画の立て方・アイデア発想法・コンセプトワーク・ストーリーの作り方・キャッチフレーズの考え方・コピーライティングの方法・演出/編集の仕方他</t>
    <rPh sb="5" eb="7">
      <t>ミリョク</t>
    </rPh>
    <rPh sb="8" eb="10">
      <t>セカイ</t>
    </rPh>
    <rPh sb="11" eb="13">
      <t>ハッシン</t>
    </rPh>
    <rPh sb="25" eb="27">
      <t>ドウガ</t>
    </rPh>
    <rPh sb="33" eb="35">
      <t>コウザ</t>
    </rPh>
    <rPh sb="38" eb="40">
      <t>キカク</t>
    </rPh>
    <rPh sb="41" eb="42">
      <t>タ</t>
    </rPh>
    <rPh sb="43" eb="44">
      <t>カタ</t>
    </rPh>
    <rPh sb="49" eb="52">
      <t>ハッソウホウ</t>
    </rPh>
    <rPh sb="68" eb="69">
      <t>ツク</t>
    </rPh>
    <rPh sb="70" eb="71">
      <t>カタ</t>
    </rPh>
    <rPh sb="81" eb="82">
      <t>カンガ</t>
    </rPh>
    <rPh sb="83" eb="84">
      <t>カタ</t>
    </rPh>
    <rPh sb="95" eb="97">
      <t>ホウホウ</t>
    </rPh>
    <rPh sb="98" eb="100">
      <t>エンシュツ</t>
    </rPh>
    <rPh sb="101" eb="103">
      <t>ヘンシュウ</t>
    </rPh>
    <rPh sb="104" eb="106">
      <t>シカタ</t>
    </rPh>
    <rPh sb="106" eb="107">
      <t>ホカ</t>
    </rPh>
    <phoneticPr fontId="1"/>
  </si>
  <si>
    <t>テレビ岩手アカデミーコピーライター講座講師／岩手朝日テレビふるさとCM大賞講師／北上市PR動画コンテスト講師／いわて動画コンテスト審査員／全日本CMフェスティバル東北地区審査員／岩手県広告賞・岩手県広告美術展審査員他</t>
    <rPh sb="3" eb="5">
      <t>イワテ</t>
    </rPh>
    <rPh sb="17" eb="19">
      <t>コウザ</t>
    </rPh>
    <rPh sb="19" eb="21">
      <t>コウシ</t>
    </rPh>
    <rPh sb="22" eb="24">
      <t>イワテ</t>
    </rPh>
    <rPh sb="24" eb="26">
      <t>アサヒ</t>
    </rPh>
    <rPh sb="35" eb="37">
      <t>タイショウ</t>
    </rPh>
    <rPh sb="37" eb="39">
      <t>コウシ</t>
    </rPh>
    <rPh sb="40" eb="42">
      <t>キタカミ</t>
    </rPh>
    <rPh sb="42" eb="43">
      <t>シ</t>
    </rPh>
    <rPh sb="45" eb="47">
      <t>ドウガ</t>
    </rPh>
    <rPh sb="52" eb="54">
      <t>コウシ</t>
    </rPh>
    <rPh sb="58" eb="60">
      <t>ドウガ</t>
    </rPh>
    <rPh sb="65" eb="68">
      <t>シンサイン</t>
    </rPh>
    <rPh sb="69" eb="70">
      <t>ゼン</t>
    </rPh>
    <rPh sb="70" eb="72">
      <t>ニホン</t>
    </rPh>
    <rPh sb="81" eb="83">
      <t>トウホク</t>
    </rPh>
    <rPh sb="83" eb="85">
      <t>チク</t>
    </rPh>
    <rPh sb="85" eb="88">
      <t>シンサイン</t>
    </rPh>
    <rPh sb="89" eb="92">
      <t>イワテケン</t>
    </rPh>
    <rPh sb="92" eb="94">
      <t>コウコク</t>
    </rPh>
    <rPh sb="94" eb="95">
      <t>ショウ</t>
    </rPh>
    <rPh sb="96" eb="99">
      <t>イワテケン</t>
    </rPh>
    <rPh sb="99" eb="101">
      <t>コウコク</t>
    </rPh>
    <rPh sb="101" eb="103">
      <t>ビジュツ</t>
    </rPh>
    <rPh sb="103" eb="104">
      <t>テン</t>
    </rPh>
    <rPh sb="104" eb="107">
      <t>シンサイン</t>
    </rPh>
    <rPh sb="107" eb="108">
      <t>ホカ</t>
    </rPh>
    <phoneticPr fontId="1"/>
  </si>
  <si>
    <t>どちらでも可</t>
    <rPh sb="5" eb="6">
      <t>カ</t>
    </rPh>
    <phoneticPr fontId="1"/>
  </si>
  <si>
    <t>http://doubles.co.jp</t>
    <phoneticPr fontId="1"/>
  </si>
  <si>
    <t>おいかわ　まさお</t>
    <phoneticPr fontId="1"/>
  </si>
  <si>
    <t>及川　正男</t>
    <rPh sb="0" eb="2">
      <t>オイカワ</t>
    </rPh>
    <rPh sb="3" eb="5">
      <t>マサオ</t>
    </rPh>
    <phoneticPr fontId="1"/>
  </si>
  <si>
    <t>高齢者ふれデイ等の四方山話
記念イベント等の口演</t>
    <rPh sb="0" eb="3">
      <t>コウレイシャ</t>
    </rPh>
    <rPh sb="7" eb="8">
      <t>トウ</t>
    </rPh>
    <rPh sb="9" eb="11">
      <t>シホウ</t>
    </rPh>
    <rPh sb="11" eb="12">
      <t>ヤマ</t>
    </rPh>
    <rPh sb="12" eb="13">
      <t>ハナシ</t>
    </rPh>
    <rPh sb="14" eb="16">
      <t>キネン</t>
    </rPh>
    <rPh sb="20" eb="21">
      <t>トウ</t>
    </rPh>
    <rPh sb="22" eb="24">
      <t>コウエン</t>
    </rPh>
    <phoneticPr fontId="1"/>
  </si>
  <si>
    <t>特になし
現在北上FMの市民パーソナリティ</t>
    <rPh sb="0" eb="1">
      <t>トク</t>
    </rPh>
    <rPh sb="5" eb="7">
      <t>ゲンザイ</t>
    </rPh>
    <rPh sb="7" eb="9">
      <t>キタカミ</t>
    </rPh>
    <rPh sb="12" eb="14">
      <t>シミン</t>
    </rPh>
    <phoneticPr fontId="1"/>
  </si>
  <si>
    <t>おしきり　まりこ</t>
    <phoneticPr fontId="1"/>
  </si>
  <si>
    <t>押切　真理子</t>
    <rPh sb="0" eb="2">
      <t>オシキリ</t>
    </rPh>
    <rPh sb="3" eb="6">
      <t>マリコ</t>
    </rPh>
    <phoneticPr fontId="1"/>
  </si>
  <si>
    <t>津軽こぎん刺し</t>
    <rPh sb="0" eb="2">
      <t>ツガル</t>
    </rPh>
    <rPh sb="5" eb="6">
      <t>サ</t>
    </rPh>
    <phoneticPr fontId="1"/>
  </si>
  <si>
    <t>こぎん刺し講座講師（カルチャーセンター、手芸店等）
地区公民館で講師</t>
    <rPh sb="3" eb="4">
      <t>サ</t>
    </rPh>
    <rPh sb="5" eb="7">
      <t>コウザ</t>
    </rPh>
    <rPh sb="7" eb="9">
      <t>コウシ</t>
    </rPh>
    <rPh sb="20" eb="22">
      <t>シュゲイ</t>
    </rPh>
    <rPh sb="22" eb="23">
      <t>テン</t>
    </rPh>
    <rPh sb="23" eb="24">
      <t>トウ</t>
    </rPh>
    <rPh sb="26" eb="28">
      <t>チク</t>
    </rPh>
    <rPh sb="28" eb="31">
      <t>コウミンカン</t>
    </rPh>
    <rPh sb="32" eb="34">
      <t>コウシ</t>
    </rPh>
    <phoneticPr fontId="1"/>
  </si>
  <si>
    <t>前田セツこぎん研究会全課程修了</t>
    <rPh sb="0" eb="2">
      <t>マエダ</t>
    </rPh>
    <rPh sb="7" eb="10">
      <t>ケンキュウカイ</t>
    </rPh>
    <rPh sb="10" eb="11">
      <t>ゼン</t>
    </rPh>
    <rPh sb="11" eb="13">
      <t>カテイ</t>
    </rPh>
    <rPh sb="13" eb="15">
      <t>シュウリョウ</t>
    </rPh>
    <phoneticPr fontId="1"/>
  </si>
  <si>
    <t>成人一般、女性</t>
    <rPh sb="0" eb="4">
      <t>セイジンイッパン</t>
    </rPh>
    <rPh sb="5" eb="7">
      <t>ジョセイ</t>
    </rPh>
    <phoneticPr fontId="1"/>
  </si>
  <si>
    <t>おばら　てるき</t>
    <phoneticPr fontId="1"/>
  </si>
  <si>
    <t>小原　照記</t>
    <rPh sb="0" eb="2">
      <t>オバラ</t>
    </rPh>
    <rPh sb="3" eb="4">
      <t>テ</t>
    </rPh>
    <rPh sb="4" eb="5">
      <t>キ</t>
    </rPh>
    <phoneticPr fontId="1"/>
  </si>
  <si>
    <t>3DCAD及び3Dプリンターの操作指導・体験</t>
    <rPh sb="5" eb="6">
      <t>オヨ</t>
    </rPh>
    <rPh sb="15" eb="17">
      <t>ソウサ</t>
    </rPh>
    <rPh sb="17" eb="19">
      <t>シドウ</t>
    </rPh>
    <rPh sb="20" eb="22">
      <t>タイケン</t>
    </rPh>
    <phoneticPr fontId="1"/>
  </si>
  <si>
    <t>・いわてデジタルエンジニア育成センター講師
・北上コンピューター・アカデミー非常勤講師
・LinkedInラーニング講師・トレーナー</t>
    <rPh sb="13" eb="15">
      <t>イクセイ</t>
    </rPh>
    <rPh sb="19" eb="21">
      <t>コウシ</t>
    </rPh>
    <rPh sb="23" eb="25">
      <t>キタカミ</t>
    </rPh>
    <rPh sb="38" eb="41">
      <t>ヒジョウキン</t>
    </rPh>
    <rPh sb="41" eb="43">
      <t>コウシ</t>
    </rPh>
    <rPh sb="58" eb="60">
      <t>コウシ</t>
    </rPh>
    <phoneticPr fontId="1"/>
  </si>
  <si>
    <t>・3次元CAD利用技術者試験1級
・AutodeskExpartElite,Autodeskftusion360ユーザー試験（日本人初合格）
・3Dプリンター活用技術基礎</t>
    <rPh sb="2" eb="4">
      <t>ジゲン</t>
    </rPh>
    <rPh sb="7" eb="9">
      <t>リヨウ</t>
    </rPh>
    <rPh sb="9" eb="11">
      <t>ギジュツ</t>
    </rPh>
    <rPh sb="11" eb="12">
      <t>シャ</t>
    </rPh>
    <rPh sb="12" eb="14">
      <t>シケン</t>
    </rPh>
    <rPh sb="15" eb="16">
      <t>キュウ</t>
    </rPh>
    <rPh sb="60" eb="62">
      <t>シケン</t>
    </rPh>
    <rPh sb="63" eb="66">
      <t>ニホンジン</t>
    </rPh>
    <rPh sb="66" eb="67">
      <t>ハツ</t>
    </rPh>
    <rPh sb="67" eb="69">
      <t>ゴウカク</t>
    </rPh>
    <rPh sb="79" eb="81">
      <t>カツヨウ</t>
    </rPh>
    <rPh sb="81" eb="83">
      <t>ギジュツ</t>
    </rPh>
    <rPh sb="83" eb="85">
      <t>キソ</t>
    </rPh>
    <phoneticPr fontId="1"/>
  </si>
  <si>
    <t>https://3ddofactory.com</t>
    <phoneticPr fontId="1"/>
  </si>
  <si>
    <t>かねこ　あきひこ</t>
    <phoneticPr fontId="1"/>
  </si>
  <si>
    <t>金子　昭彦</t>
    <rPh sb="0" eb="2">
      <t>カネコ</t>
    </rPh>
    <rPh sb="3" eb="5">
      <t>アキヒコ</t>
    </rPh>
    <phoneticPr fontId="1"/>
  </si>
  <si>
    <t>考古学
縄文時代～古墳時代</t>
    <rPh sb="0" eb="3">
      <t>コウコガク</t>
    </rPh>
    <rPh sb="4" eb="6">
      <t>ジョウモン</t>
    </rPh>
    <rPh sb="6" eb="8">
      <t>ジダイ</t>
    </rPh>
    <rPh sb="9" eb="11">
      <t>コフン</t>
    </rPh>
    <rPh sb="11" eb="13">
      <t>ジダイ</t>
    </rPh>
    <phoneticPr fontId="1"/>
  </si>
  <si>
    <t>・岩手県立博物館で講演
・地区公民館で講演</t>
    <rPh sb="1" eb="5">
      <t>イワテケンリツ</t>
    </rPh>
    <rPh sb="5" eb="8">
      <t>ハクブツカン</t>
    </rPh>
    <rPh sb="9" eb="11">
      <t>コウエン</t>
    </rPh>
    <rPh sb="13" eb="15">
      <t>チク</t>
    </rPh>
    <rPh sb="15" eb="18">
      <t>コウミンカン</t>
    </rPh>
    <rPh sb="19" eb="21">
      <t>コウエン</t>
    </rPh>
    <phoneticPr fontId="1"/>
  </si>
  <si>
    <t>学芸員資格</t>
    <rPh sb="0" eb="3">
      <t>ガクゲイイン</t>
    </rPh>
    <rPh sb="3" eb="5">
      <t>シカク</t>
    </rPh>
    <phoneticPr fontId="1"/>
  </si>
  <si>
    <t>月～土曜</t>
    <rPh sb="0" eb="1">
      <t>ツキ</t>
    </rPh>
    <rPh sb="2" eb="3">
      <t>ツチ</t>
    </rPh>
    <rPh sb="3" eb="4">
      <t>ヨウ</t>
    </rPh>
    <phoneticPr fontId="1"/>
  </si>
  <si>
    <t>きくち　まい</t>
    <phoneticPr fontId="1"/>
  </si>
  <si>
    <t>菊池　麻衣</t>
    <rPh sb="0" eb="2">
      <t>キクチ</t>
    </rPh>
    <rPh sb="3" eb="5">
      <t>マイ</t>
    </rPh>
    <phoneticPr fontId="1"/>
  </si>
  <si>
    <t>ニードフェルト</t>
    <phoneticPr fontId="1"/>
  </si>
  <si>
    <t>・JEUGIAカルチャーセンター　ニードフェルト研究室　講師
・地区公民館で指導</t>
    <rPh sb="24" eb="27">
      <t>ケンキュウシツ</t>
    </rPh>
    <rPh sb="28" eb="30">
      <t>コウシ</t>
    </rPh>
    <rPh sb="32" eb="34">
      <t>チク</t>
    </rPh>
    <rPh sb="34" eb="37">
      <t>コウミンカン</t>
    </rPh>
    <rPh sb="38" eb="40">
      <t>シドウ</t>
    </rPh>
    <phoneticPr fontId="1"/>
  </si>
  <si>
    <t>青少年、成人一般、高齢者</t>
    <rPh sb="0" eb="3">
      <t>セイショウネン</t>
    </rPh>
    <rPh sb="4" eb="8">
      <t>セイジンイッパン</t>
    </rPh>
    <rPh sb="9" eb="12">
      <t>コウレイシャ</t>
    </rPh>
    <phoneticPr fontId="1"/>
  </si>
  <si>
    <t>水～日曜</t>
    <rPh sb="0" eb="1">
      <t>スイ</t>
    </rPh>
    <rPh sb="2" eb="4">
      <t>ニチヨウ</t>
    </rPh>
    <phoneticPr fontId="1"/>
  </si>
  <si>
    <t>きくち　ようこ</t>
    <phoneticPr fontId="1"/>
  </si>
  <si>
    <t>菊池　洋子</t>
    <rPh sb="0" eb="2">
      <t>キクチ</t>
    </rPh>
    <rPh sb="3" eb="5">
      <t>ヨウコ</t>
    </rPh>
    <phoneticPr fontId="1"/>
  </si>
  <si>
    <t>そば打ち、家庭料理、布ぞうり、焼き板工作、フラワーアレンジメント</t>
    <rPh sb="2" eb="3">
      <t>ウ</t>
    </rPh>
    <rPh sb="5" eb="7">
      <t>カテイ</t>
    </rPh>
    <rPh sb="7" eb="9">
      <t>リョウリ</t>
    </rPh>
    <rPh sb="10" eb="11">
      <t>ヌノ</t>
    </rPh>
    <rPh sb="15" eb="16">
      <t>ヤ</t>
    </rPh>
    <rPh sb="17" eb="18">
      <t>イタ</t>
    </rPh>
    <rPh sb="18" eb="20">
      <t>コウサク</t>
    </rPh>
    <phoneticPr fontId="1"/>
  </si>
  <si>
    <t>子供会・地区交流センター・NHK文化講座・花巻観光協会・生協</t>
    <rPh sb="0" eb="3">
      <t>コドモカイ</t>
    </rPh>
    <rPh sb="4" eb="8">
      <t>チクコウリュウ</t>
    </rPh>
    <rPh sb="16" eb="18">
      <t>ブンカ</t>
    </rPh>
    <rPh sb="18" eb="20">
      <t>コウザ</t>
    </rPh>
    <rPh sb="21" eb="23">
      <t>ハナマキ</t>
    </rPh>
    <rPh sb="23" eb="25">
      <t>カンコウ</t>
    </rPh>
    <rPh sb="25" eb="27">
      <t>キョウカイ</t>
    </rPh>
    <rPh sb="28" eb="30">
      <t>セイキョウ</t>
    </rPh>
    <phoneticPr fontId="1"/>
  </si>
  <si>
    <t>マンドリン・筆曲　演奏</t>
    <rPh sb="6" eb="7">
      <t>フデ</t>
    </rPh>
    <rPh sb="7" eb="8">
      <t>キョク</t>
    </rPh>
    <rPh sb="9" eb="11">
      <t>エンソウ</t>
    </rPh>
    <phoneticPr fontId="1"/>
  </si>
  <si>
    <t>問いません</t>
    <rPh sb="0" eb="1">
      <t>ト</t>
    </rPh>
    <phoneticPr fontId="1"/>
  </si>
  <si>
    <t>くどう　かずこ</t>
    <phoneticPr fontId="1"/>
  </si>
  <si>
    <t>工藤　和子</t>
    <rPh sb="0" eb="2">
      <t>クドウ</t>
    </rPh>
    <rPh sb="3" eb="5">
      <t>カズコ</t>
    </rPh>
    <phoneticPr fontId="1"/>
  </si>
  <si>
    <t>中学校教員免許（一級・音楽）
高等学校教員免許（二級・音楽）
声楽家</t>
    <rPh sb="0" eb="5">
      <t>チュウガッコウキョウイン</t>
    </rPh>
    <rPh sb="5" eb="7">
      <t>メンキョ</t>
    </rPh>
    <rPh sb="8" eb="10">
      <t>イッキュウ</t>
    </rPh>
    <rPh sb="11" eb="13">
      <t>オンガク</t>
    </rPh>
    <rPh sb="15" eb="19">
      <t>コウトウガッコウ</t>
    </rPh>
    <rPh sb="19" eb="23">
      <t>キョウインメンキョ</t>
    </rPh>
    <rPh sb="24" eb="26">
      <t>ニキュウ</t>
    </rPh>
    <rPh sb="27" eb="29">
      <t>オンガク</t>
    </rPh>
    <rPh sb="31" eb="34">
      <t>セイガクカ</t>
    </rPh>
    <phoneticPr fontId="1"/>
  </si>
  <si>
    <t>曜日、時間帯ともご相談の上、ご希望に応じます</t>
    <rPh sb="0" eb="2">
      <t>ヨウビ</t>
    </rPh>
    <rPh sb="3" eb="6">
      <t>ジカンタイ</t>
    </rPh>
    <rPh sb="9" eb="11">
      <t>ソウダン</t>
    </rPh>
    <rPh sb="12" eb="13">
      <t>ウエ</t>
    </rPh>
    <rPh sb="15" eb="17">
      <t>キボウ</t>
    </rPh>
    <rPh sb="18" eb="19">
      <t>オウ</t>
    </rPh>
    <phoneticPr fontId="1"/>
  </si>
  <si>
    <t>岩手県内どこでも可</t>
    <rPh sb="0" eb="3">
      <t>イワテケン</t>
    </rPh>
    <rPh sb="3" eb="4">
      <t>ナイ</t>
    </rPh>
    <rPh sb="8" eb="9">
      <t>カ</t>
    </rPh>
    <phoneticPr fontId="1"/>
  </si>
  <si>
    <t>事前に日程の打合せをしていただければ、いつでもいつでも可</t>
    <rPh sb="0" eb="2">
      <t>ジゼン</t>
    </rPh>
    <rPh sb="3" eb="5">
      <t>ニッテイ</t>
    </rPh>
    <rPh sb="6" eb="8">
      <t>ウチアワ</t>
    </rPh>
    <rPh sb="27" eb="28">
      <t>カ</t>
    </rPh>
    <phoneticPr fontId="1"/>
  </si>
  <si>
    <t>しらはま　いちよう</t>
    <phoneticPr fontId="1"/>
  </si>
  <si>
    <t>白濱　一羊</t>
    <rPh sb="0" eb="1">
      <t>シロ</t>
    </rPh>
    <rPh sb="1" eb="2">
      <t>ハマ</t>
    </rPh>
    <rPh sb="3" eb="4">
      <t>イチ</t>
    </rPh>
    <rPh sb="4" eb="5">
      <t>ヒツジ</t>
    </rPh>
    <phoneticPr fontId="1"/>
  </si>
  <si>
    <t>俳句に関する指導</t>
    <rPh sb="0" eb="2">
      <t>ハイク</t>
    </rPh>
    <rPh sb="3" eb="4">
      <t>カン</t>
    </rPh>
    <rPh sb="6" eb="8">
      <t>シドウ</t>
    </rPh>
    <phoneticPr fontId="1"/>
  </si>
  <si>
    <t>青少年、成人一般、女性、男性、高齢者</t>
    <rPh sb="0" eb="3">
      <t>セイショウネン</t>
    </rPh>
    <rPh sb="4" eb="8">
      <t>セイジンイッパン</t>
    </rPh>
    <rPh sb="9" eb="11">
      <t>ジョセイ</t>
    </rPh>
    <rPh sb="12" eb="14">
      <t>ダンセイ</t>
    </rPh>
    <rPh sb="15" eb="18">
      <t>コウレイシャ</t>
    </rPh>
    <phoneticPr fontId="1"/>
  </si>
  <si>
    <t>火、木、金曜</t>
    <rPh sb="0" eb="1">
      <t>ヒ</t>
    </rPh>
    <rPh sb="2" eb="3">
      <t>モク</t>
    </rPh>
    <rPh sb="4" eb="5">
      <t>キン</t>
    </rPh>
    <rPh sb="5" eb="6">
      <t>ヨウ</t>
    </rPh>
    <phoneticPr fontId="1"/>
  </si>
  <si>
    <t>北上市内どこでも</t>
    <rPh sb="0" eb="4">
      <t>キタカミシナイ</t>
    </rPh>
    <phoneticPr fontId="1"/>
  </si>
  <si>
    <t>https://www.facebook.com/zyuhyo/?ref=bookmarks</t>
    <phoneticPr fontId="1"/>
  </si>
  <si>
    <t>たかはし　しんぺい</t>
    <phoneticPr fontId="1"/>
  </si>
  <si>
    <t>みそ造り</t>
    <rPh sb="2" eb="3">
      <t>ツク</t>
    </rPh>
    <phoneticPr fontId="1"/>
  </si>
  <si>
    <t>奥州市えさし夢プラザ（江刺観光物産センター）主催みそ造り教室</t>
    <rPh sb="0" eb="3">
      <t>オウシュウシ</t>
    </rPh>
    <rPh sb="6" eb="7">
      <t>ユメ</t>
    </rPh>
    <rPh sb="11" eb="13">
      <t>エサシ</t>
    </rPh>
    <rPh sb="13" eb="15">
      <t>カンコウ</t>
    </rPh>
    <rPh sb="15" eb="17">
      <t>ブッサン</t>
    </rPh>
    <rPh sb="22" eb="24">
      <t>シュサイ</t>
    </rPh>
    <rPh sb="26" eb="27">
      <t>ツク</t>
    </rPh>
    <rPh sb="28" eb="30">
      <t>キョウシツ</t>
    </rPh>
    <phoneticPr fontId="1"/>
  </si>
  <si>
    <t>9：00～16：00</t>
    <phoneticPr fontId="1"/>
  </si>
  <si>
    <t>岩手県内</t>
    <rPh sb="0" eb="4">
      <t>イワテケンナイ</t>
    </rPh>
    <phoneticPr fontId="1"/>
  </si>
  <si>
    <t>たかはし　ひらみつ</t>
    <phoneticPr fontId="1"/>
  </si>
  <si>
    <t>高橋　平光</t>
    <rPh sb="0" eb="2">
      <t>タカハシ</t>
    </rPh>
    <rPh sb="3" eb="5">
      <t>ヒラミツ</t>
    </rPh>
    <phoneticPr fontId="1"/>
  </si>
  <si>
    <t>絵画</t>
    <rPh sb="0" eb="2">
      <t>カイガ</t>
    </rPh>
    <phoneticPr fontId="1"/>
  </si>
  <si>
    <t>利根山光人記念美術館の絵画教室</t>
    <rPh sb="0" eb="3">
      <t>トネヤマ</t>
    </rPh>
    <rPh sb="3" eb="5">
      <t>コウジン</t>
    </rPh>
    <rPh sb="5" eb="7">
      <t>キネン</t>
    </rPh>
    <rPh sb="7" eb="10">
      <t>ビジュツカン</t>
    </rPh>
    <rPh sb="11" eb="13">
      <t>カイガ</t>
    </rPh>
    <rPh sb="13" eb="15">
      <t>キョウシツ</t>
    </rPh>
    <phoneticPr fontId="1"/>
  </si>
  <si>
    <t>気軽に楽しむ～一般的</t>
    <rPh sb="0" eb="2">
      <t>キガル</t>
    </rPh>
    <rPh sb="3" eb="4">
      <t>タノ</t>
    </rPh>
    <rPh sb="7" eb="10">
      <t>イッパンテキ</t>
    </rPh>
    <phoneticPr fontId="1"/>
  </si>
  <si>
    <t>月曜</t>
    <rPh sb="0" eb="2">
      <t>ゲツヨウ</t>
    </rPh>
    <phoneticPr fontId="1"/>
  </si>
  <si>
    <t>有、3,000円交通費含む</t>
    <rPh sb="0" eb="1">
      <t>アリ</t>
    </rPh>
    <rPh sb="7" eb="8">
      <t>エン</t>
    </rPh>
    <rPh sb="8" eb="11">
      <t>コウツウヒ</t>
    </rPh>
    <rPh sb="11" eb="12">
      <t>フク</t>
    </rPh>
    <phoneticPr fontId="1"/>
  </si>
  <si>
    <t>たかはし　よしこ</t>
    <phoneticPr fontId="1"/>
  </si>
  <si>
    <t>髙橋　ヨシ子</t>
    <rPh sb="0" eb="2">
      <t>タカハシ</t>
    </rPh>
    <rPh sb="5" eb="6">
      <t>コ</t>
    </rPh>
    <phoneticPr fontId="1"/>
  </si>
  <si>
    <t>絵手紙</t>
    <rPh sb="0" eb="3">
      <t>エテガミ</t>
    </rPh>
    <phoneticPr fontId="1"/>
  </si>
  <si>
    <t>NHK文化センター絵手紙教室にて指導</t>
    <rPh sb="3" eb="5">
      <t>ブンカ</t>
    </rPh>
    <rPh sb="9" eb="12">
      <t>エテガミ</t>
    </rPh>
    <rPh sb="12" eb="14">
      <t>キョウシツ</t>
    </rPh>
    <rPh sb="16" eb="18">
      <t>シドウ</t>
    </rPh>
    <phoneticPr fontId="1"/>
  </si>
  <si>
    <t>日本絵手紙協会公認講師</t>
    <rPh sb="0" eb="2">
      <t>ニホン</t>
    </rPh>
    <rPh sb="2" eb="5">
      <t>エテガミ</t>
    </rPh>
    <rPh sb="5" eb="7">
      <t>キョウカイ</t>
    </rPh>
    <rPh sb="7" eb="9">
      <t>コウニン</t>
    </rPh>
    <rPh sb="9" eb="11">
      <t>コウシ</t>
    </rPh>
    <phoneticPr fontId="1"/>
  </si>
  <si>
    <t>成人一般、高齢者</t>
    <rPh sb="0" eb="4">
      <t>セイジンイッパン</t>
    </rPh>
    <rPh sb="5" eb="8">
      <t>コウレイシャ</t>
    </rPh>
    <phoneticPr fontId="1"/>
  </si>
  <si>
    <t>かぶしきがいしゃみちのくくぼた</t>
    <phoneticPr fontId="1"/>
  </si>
  <si>
    <t>株式会社みちのくクボタ</t>
    <rPh sb="0" eb="4">
      <t>カブシキカイシャ</t>
    </rPh>
    <phoneticPr fontId="1"/>
  </si>
  <si>
    <t>農業機械について、スマート農業、ICT農業機械について</t>
    <rPh sb="0" eb="2">
      <t>ノウギョウ</t>
    </rPh>
    <rPh sb="2" eb="4">
      <t>キカイ</t>
    </rPh>
    <rPh sb="13" eb="15">
      <t>ノウギョウ</t>
    </rPh>
    <rPh sb="19" eb="21">
      <t>ノウギョウ</t>
    </rPh>
    <rPh sb="21" eb="23">
      <t>キカイ</t>
    </rPh>
    <phoneticPr fontId="1"/>
  </si>
  <si>
    <t>とのうち　よしや</t>
    <phoneticPr fontId="1"/>
  </si>
  <si>
    <t>登内　芳也</t>
    <rPh sb="0" eb="2">
      <t>トノウチ</t>
    </rPh>
    <rPh sb="3" eb="5">
      <t>ヨシヤ</t>
    </rPh>
    <phoneticPr fontId="1"/>
  </si>
  <si>
    <t>気軽に楽しむ、一般的、やや高度</t>
    <rPh sb="0" eb="2">
      <t>キガル</t>
    </rPh>
    <rPh sb="3" eb="4">
      <t>タノ</t>
    </rPh>
    <rPh sb="7" eb="9">
      <t>イッパン</t>
    </rPh>
    <rPh sb="9" eb="10">
      <t>テキ</t>
    </rPh>
    <rPh sb="13" eb="15">
      <t>コウド</t>
    </rPh>
    <phoneticPr fontId="1"/>
  </si>
  <si>
    <t>ふじさわ　ようこ</t>
    <phoneticPr fontId="1"/>
  </si>
  <si>
    <t>藤澤　陽子</t>
    <rPh sb="0" eb="2">
      <t>フジサワ</t>
    </rPh>
    <rPh sb="3" eb="5">
      <t>ヨウコ</t>
    </rPh>
    <phoneticPr fontId="1"/>
  </si>
  <si>
    <t>盛岡市在住です。自家用車有。公共交通機関や車で行けるところならどこでも。</t>
    <rPh sb="0" eb="3">
      <t>モリオカシ</t>
    </rPh>
    <rPh sb="3" eb="5">
      <t>ザイジュウ</t>
    </rPh>
    <rPh sb="8" eb="12">
      <t>ジカヨウシャ</t>
    </rPh>
    <rPh sb="12" eb="13">
      <t>アリ</t>
    </rPh>
    <rPh sb="14" eb="16">
      <t>コウキョウ</t>
    </rPh>
    <rPh sb="16" eb="18">
      <t>コウツウ</t>
    </rPh>
    <rPh sb="18" eb="20">
      <t>キカン</t>
    </rPh>
    <rPh sb="21" eb="22">
      <t>クルマ</t>
    </rPh>
    <rPh sb="23" eb="24">
      <t>イ</t>
    </rPh>
    <phoneticPr fontId="1"/>
  </si>
  <si>
    <t>交通費</t>
    <rPh sb="0" eb="2">
      <t>コウツウ</t>
    </rPh>
    <phoneticPr fontId="1"/>
  </si>
  <si>
    <t>www.facebook.com/fuugakudou</t>
    <phoneticPr fontId="1"/>
  </si>
  <si>
    <t>まつうら　ひでき</t>
    <phoneticPr fontId="1"/>
  </si>
  <si>
    <t>松浦　秀樹</t>
    <rPh sb="0" eb="2">
      <t>マツウラ</t>
    </rPh>
    <rPh sb="3" eb="5">
      <t>ヒデキ</t>
    </rPh>
    <phoneticPr fontId="1"/>
  </si>
  <si>
    <t>医療相談（脳卒中、認知症、頭痛など）</t>
    <rPh sb="0" eb="2">
      <t>イリョウ</t>
    </rPh>
    <rPh sb="2" eb="4">
      <t>ソウダン</t>
    </rPh>
    <rPh sb="5" eb="8">
      <t>ノウソッチュウ</t>
    </rPh>
    <rPh sb="9" eb="12">
      <t>ニンチショウ</t>
    </rPh>
    <rPh sb="13" eb="15">
      <t>ズツウ</t>
    </rPh>
    <phoneticPr fontId="1"/>
  </si>
  <si>
    <t>医師（脳神経外科専門医、頭痛専門医）</t>
    <rPh sb="0" eb="2">
      <t>イシ</t>
    </rPh>
    <rPh sb="3" eb="6">
      <t>ノウシンケイ</t>
    </rPh>
    <rPh sb="6" eb="8">
      <t>ゲカ</t>
    </rPh>
    <rPh sb="8" eb="11">
      <t>センモンイ</t>
    </rPh>
    <rPh sb="12" eb="14">
      <t>ズツウ</t>
    </rPh>
    <rPh sb="14" eb="17">
      <t>センモンイ</t>
    </rPh>
    <phoneticPr fontId="1"/>
  </si>
  <si>
    <t>気軽に楽しむ～高度</t>
    <rPh sb="0" eb="2">
      <t>キガル</t>
    </rPh>
    <rPh sb="3" eb="4">
      <t>タノ</t>
    </rPh>
    <rPh sb="7" eb="9">
      <t>コウド</t>
    </rPh>
    <phoneticPr fontId="1"/>
  </si>
  <si>
    <t>木、土曜</t>
    <rPh sb="0" eb="1">
      <t>モク</t>
    </rPh>
    <rPh sb="2" eb="4">
      <t>ドヨウ</t>
    </rPh>
    <phoneticPr fontId="1"/>
  </si>
  <si>
    <t>午後</t>
    <rPh sb="0" eb="2">
      <t>ゴゴ</t>
    </rPh>
    <phoneticPr fontId="1"/>
  </si>
  <si>
    <t>北上近郊（県内ならだいたいどこでも）</t>
    <rPh sb="0" eb="2">
      <t>キタカミ</t>
    </rPh>
    <rPh sb="2" eb="4">
      <t>キンコウ</t>
    </rPh>
    <rPh sb="5" eb="7">
      <t>ケンナイ</t>
    </rPh>
    <phoneticPr fontId="1"/>
  </si>
  <si>
    <t>http://matsuura.clinic</t>
    <phoneticPr fontId="1"/>
  </si>
  <si>
    <t>みずもと　ゆうこ</t>
    <phoneticPr fontId="1"/>
  </si>
  <si>
    <t>写真整理アドバイス、アルバム制作ワークショップ
マスキングテープクラフト、豆本作り</t>
    <rPh sb="0" eb="2">
      <t>シャシン</t>
    </rPh>
    <rPh sb="2" eb="4">
      <t>セイリ</t>
    </rPh>
    <rPh sb="14" eb="16">
      <t>セイサク</t>
    </rPh>
    <rPh sb="37" eb="38">
      <t>マメ</t>
    </rPh>
    <rPh sb="38" eb="39">
      <t>ホン</t>
    </rPh>
    <rPh sb="39" eb="40">
      <t>ツク</t>
    </rPh>
    <phoneticPr fontId="1"/>
  </si>
  <si>
    <t>盛岡市、矢巾町保育園保育士向け講座、西和賀子育て支援事業、岩手日報TVガイド特集掲載、デイサービス、学童保育、イオンモール盛岡南、IBC「じゃじゃじゃTV」大人の習い事、新生活特集など取材</t>
    <rPh sb="0" eb="3">
      <t>モリオカシ</t>
    </rPh>
    <rPh sb="4" eb="7">
      <t>ヤハバチョウ</t>
    </rPh>
    <rPh sb="7" eb="10">
      <t>ホイクエン</t>
    </rPh>
    <rPh sb="10" eb="13">
      <t>ホイクシ</t>
    </rPh>
    <rPh sb="13" eb="14">
      <t>ム</t>
    </rPh>
    <rPh sb="15" eb="17">
      <t>コウザ</t>
    </rPh>
    <rPh sb="18" eb="19">
      <t>ニシ</t>
    </rPh>
    <rPh sb="19" eb="21">
      <t>ワガ</t>
    </rPh>
    <rPh sb="21" eb="23">
      <t>コソダ</t>
    </rPh>
    <rPh sb="24" eb="26">
      <t>シエン</t>
    </rPh>
    <rPh sb="26" eb="28">
      <t>ジギョウ</t>
    </rPh>
    <rPh sb="29" eb="31">
      <t>イワテ</t>
    </rPh>
    <rPh sb="31" eb="33">
      <t>ニッポウ</t>
    </rPh>
    <rPh sb="38" eb="40">
      <t>トクシュウ</t>
    </rPh>
    <rPh sb="40" eb="42">
      <t>ケイサイ</t>
    </rPh>
    <rPh sb="50" eb="52">
      <t>ガクドウ</t>
    </rPh>
    <rPh sb="52" eb="54">
      <t>ホイク</t>
    </rPh>
    <rPh sb="61" eb="63">
      <t>モリオカ</t>
    </rPh>
    <rPh sb="63" eb="64">
      <t>ミナミ</t>
    </rPh>
    <rPh sb="78" eb="80">
      <t>オトナ</t>
    </rPh>
    <rPh sb="81" eb="82">
      <t>ナラ</t>
    </rPh>
    <rPh sb="83" eb="84">
      <t>ゴト</t>
    </rPh>
    <rPh sb="85" eb="88">
      <t>シンセイカツ</t>
    </rPh>
    <rPh sb="88" eb="90">
      <t>トクシュウ</t>
    </rPh>
    <rPh sb="92" eb="94">
      <t>シュザイ</t>
    </rPh>
    <phoneticPr fontId="1"/>
  </si>
  <si>
    <t>写真整理アドバイザー、生前整理認定指導員、アルバム大使、スクラップブッキングインストラクター</t>
    <rPh sb="0" eb="2">
      <t>シャシン</t>
    </rPh>
    <rPh sb="2" eb="4">
      <t>セイリ</t>
    </rPh>
    <rPh sb="11" eb="13">
      <t>セイゼン</t>
    </rPh>
    <rPh sb="13" eb="15">
      <t>セイリ</t>
    </rPh>
    <rPh sb="15" eb="17">
      <t>ニンテイ</t>
    </rPh>
    <rPh sb="17" eb="20">
      <t>シドウイン</t>
    </rPh>
    <rPh sb="25" eb="27">
      <t>タイシ</t>
    </rPh>
    <phoneticPr fontId="1"/>
  </si>
  <si>
    <t>岩手県内全域</t>
    <rPh sb="0" eb="3">
      <t>イワテケン</t>
    </rPh>
    <rPh sb="3" eb="4">
      <t>ナイ</t>
    </rPh>
    <rPh sb="4" eb="6">
      <t>ゼンイキ</t>
    </rPh>
    <phoneticPr fontId="1"/>
  </si>
  <si>
    <t>http://scrap-angie.jugem.jp</t>
    <phoneticPr fontId="1"/>
  </si>
  <si>
    <t>みた　けいこ</t>
    <phoneticPr fontId="1"/>
  </si>
  <si>
    <t>三田　恵子</t>
    <rPh sb="0" eb="2">
      <t>ミタ</t>
    </rPh>
    <rPh sb="3" eb="5">
      <t>ケイコ</t>
    </rPh>
    <phoneticPr fontId="1"/>
  </si>
  <si>
    <t>ピアノ個人指導</t>
    <rPh sb="3" eb="5">
      <t>コジン</t>
    </rPh>
    <rPh sb="5" eb="7">
      <t>シドウ</t>
    </rPh>
    <phoneticPr fontId="1"/>
  </si>
  <si>
    <t>ヤマハ音楽教室　講師
合唱団体　伴奏ピアニスト</t>
    <rPh sb="3" eb="5">
      <t>オンガク</t>
    </rPh>
    <rPh sb="5" eb="7">
      <t>キョウシツ</t>
    </rPh>
    <rPh sb="8" eb="10">
      <t>コウシ</t>
    </rPh>
    <rPh sb="11" eb="13">
      <t>ガッショウ</t>
    </rPh>
    <rPh sb="13" eb="15">
      <t>ダンタイ</t>
    </rPh>
    <rPh sb="16" eb="18">
      <t>バンソウ</t>
    </rPh>
    <phoneticPr fontId="1"/>
  </si>
  <si>
    <t>ヤマハPSTA　講師
ヤマハ大人のピアノ講師
岩手県ピアノ音楽協会会員</t>
    <rPh sb="8" eb="10">
      <t>コウシ</t>
    </rPh>
    <rPh sb="14" eb="16">
      <t>オトナ</t>
    </rPh>
    <rPh sb="20" eb="22">
      <t>コウシ</t>
    </rPh>
    <rPh sb="23" eb="26">
      <t>イワテケン</t>
    </rPh>
    <rPh sb="29" eb="31">
      <t>オンガク</t>
    </rPh>
    <rPh sb="31" eb="33">
      <t>キョウカイ</t>
    </rPh>
    <rPh sb="33" eb="35">
      <t>カイイン</t>
    </rPh>
    <phoneticPr fontId="1"/>
  </si>
  <si>
    <t>特に限定なし</t>
    <rPh sb="0" eb="1">
      <t>トク</t>
    </rPh>
    <rPh sb="2" eb="4">
      <t>ゲンテイ</t>
    </rPh>
    <phoneticPr fontId="1"/>
  </si>
  <si>
    <t>よしだ　けんいち</t>
    <phoneticPr fontId="1"/>
  </si>
  <si>
    <t>吉田　研一</t>
    <rPh sb="0" eb="2">
      <t>ヨシダ</t>
    </rPh>
    <rPh sb="3" eb="5">
      <t>ケンイチ</t>
    </rPh>
    <phoneticPr fontId="1"/>
  </si>
  <si>
    <t>日本茶の淹れ方のアドレス</t>
    <rPh sb="0" eb="3">
      <t>ニホンチャ</t>
    </rPh>
    <rPh sb="4" eb="5">
      <t>イ</t>
    </rPh>
    <rPh sb="6" eb="7">
      <t>カタ</t>
    </rPh>
    <phoneticPr fontId="1"/>
  </si>
  <si>
    <t>地区公民館で指導</t>
    <rPh sb="0" eb="5">
      <t>チクコウミンカン</t>
    </rPh>
    <rPh sb="6" eb="8">
      <t>シドウ</t>
    </rPh>
    <phoneticPr fontId="1"/>
  </si>
  <si>
    <t>日本茶アドバイザー</t>
    <rPh sb="0" eb="3">
      <t>ニホンチャ</t>
    </rPh>
    <phoneticPr fontId="1"/>
  </si>
  <si>
    <t>14：00～18：00</t>
    <phoneticPr fontId="1"/>
  </si>
  <si>
    <t>おばら　たかのり</t>
    <phoneticPr fontId="1"/>
  </si>
  <si>
    <t>小原　隆規</t>
    <rPh sb="0" eb="2">
      <t>オバラ</t>
    </rPh>
    <rPh sb="3" eb="5">
      <t>タカノリ</t>
    </rPh>
    <phoneticPr fontId="1"/>
  </si>
  <si>
    <t>たかはし　ようこ</t>
    <phoneticPr fontId="1"/>
  </si>
  <si>
    <t>髙橋　陽子</t>
    <rPh sb="0" eb="2">
      <t>タカハシ</t>
    </rPh>
    <rPh sb="3" eb="5">
      <t>ヨウコ</t>
    </rPh>
    <phoneticPr fontId="1"/>
  </si>
  <si>
    <t>親子、団体</t>
    <rPh sb="0" eb="2">
      <t>オヤコ</t>
    </rPh>
    <rPh sb="3" eb="5">
      <t>ダンタイ</t>
    </rPh>
    <phoneticPr fontId="1"/>
  </si>
  <si>
    <t>9：30～18：00</t>
    <phoneticPr fontId="1"/>
  </si>
  <si>
    <t>北上市と近隣市町</t>
    <rPh sb="0" eb="3">
      <t>キタカミシ</t>
    </rPh>
    <rPh sb="4" eb="8">
      <t>キンリンシチョウ</t>
    </rPh>
    <phoneticPr fontId="1"/>
  </si>
  <si>
    <t>こんの　まさひろ</t>
    <phoneticPr fontId="1"/>
  </si>
  <si>
    <t>近野　昌広</t>
    <rPh sb="0" eb="2">
      <t>コンノ</t>
    </rPh>
    <rPh sb="3" eb="5">
      <t>マサヒロ</t>
    </rPh>
    <phoneticPr fontId="1"/>
  </si>
  <si>
    <t>色挿し体験</t>
    <rPh sb="0" eb="2">
      <t>イロサ</t>
    </rPh>
    <rPh sb="3" eb="5">
      <t>タイケン</t>
    </rPh>
    <phoneticPr fontId="1"/>
  </si>
  <si>
    <t>池田　一枝（竹水）</t>
    <rPh sb="0" eb="2">
      <t>イケダ</t>
    </rPh>
    <rPh sb="3" eb="5">
      <t>ヒトエダ</t>
    </rPh>
    <rPh sb="6" eb="8">
      <t>タケミズ</t>
    </rPh>
    <phoneticPr fontId="1"/>
  </si>
  <si>
    <t>髙橋　綱紀</t>
    <rPh sb="0" eb="2">
      <t>タカハシ</t>
    </rPh>
    <rPh sb="3" eb="4">
      <t>コウ</t>
    </rPh>
    <rPh sb="4" eb="5">
      <t>キ</t>
    </rPh>
    <phoneticPr fontId="1"/>
  </si>
  <si>
    <t>黒沢尻歌舞伎保存会
高橋　イ子</t>
    <rPh sb="0" eb="9">
      <t>クロサワジリカブキホゾンカイ</t>
    </rPh>
    <rPh sb="10" eb="12">
      <t>タカハシ</t>
    </rPh>
    <rPh sb="14" eb="15">
      <t>コ</t>
    </rPh>
    <phoneticPr fontId="1"/>
  </si>
  <si>
    <t>野月　たか子(おはなしぼっくす)</t>
    <rPh sb="0" eb="1">
      <t>ノ</t>
    </rPh>
    <rPh sb="1" eb="2">
      <t>ヅキ</t>
    </rPh>
    <rPh sb="5" eb="6">
      <t>コ</t>
    </rPh>
    <phoneticPr fontId="1"/>
  </si>
  <si>
    <t>森　匡弘(ツリークライミング　クラブやまねっこ)</t>
    <rPh sb="0" eb="1">
      <t>モリ</t>
    </rPh>
    <rPh sb="2" eb="4">
      <t>マサヒロ</t>
    </rPh>
    <phoneticPr fontId="1"/>
  </si>
  <si>
    <t>かなや　ひでひこ</t>
    <phoneticPr fontId="1"/>
  </si>
  <si>
    <t>金矢　英彦</t>
    <rPh sb="0" eb="2">
      <t>カナヤ</t>
    </rPh>
    <rPh sb="3" eb="5">
      <t>ヒデヒコ</t>
    </rPh>
    <phoneticPr fontId="1"/>
  </si>
  <si>
    <t>髙橋　眞平（有限会社高善商店）</t>
    <rPh sb="0" eb="2">
      <t>タカハシ</t>
    </rPh>
    <rPh sb="3" eb="5">
      <t>シンペイ</t>
    </rPh>
    <rPh sb="6" eb="10">
      <t>ユウゲンガイシャ</t>
    </rPh>
    <rPh sb="10" eb="14">
      <t>タカゼンショウテン</t>
    </rPh>
    <phoneticPr fontId="1"/>
  </si>
  <si>
    <t>作陶の講師及び指導（北陶会）　公民館活動への講師及び指導</t>
    <rPh sb="0" eb="2">
      <t>サクトウ</t>
    </rPh>
    <rPh sb="3" eb="5">
      <t>コウシ</t>
    </rPh>
    <rPh sb="5" eb="6">
      <t>オヨ</t>
    </rPh>
    <rPh sb="7" eb="9">
      <t>シドウ</t>
    </rPh>
    <rPh sb="10" eb="11">
      <t>キタ</t>
    </rPh>
    <rPh sb="11" eb="12">
      <t>トウ</t>
    </rPh>
    <rPh sb="12" eb="13">
      <t>カイ</t>
    </rPh>
    <rPh sb="15" eb="18">
      <t>コウミンカン</t>
    </rPh>
    <rPh sb="18" eb="20">
      <t>カツドウ</t>
    </rPh>
    <rPh sb="22" eb="24">
      <t>コウシ</t>
    </rPh>
    <rPh sb="24" eb="25">
      <t>オヨ</t>
    </rPh>
    <rPh sb="26" eb="28">
      <t>シドウ</t>
    </rPh>
    <phoneticPr fontId="1"/>
  </si>
  <si>
    <t>交通費、材料費、講師代</t>
    <rPh sb="0" eb="3">
      <t>コウツウヒ</t>
    </rPh>
    <rPh sb="4" eb="7">
      <t>ザイリョウヒ</t>
    </rPh>
    <rPh sb="8" eb="10">
      <t>コウシ</t>
    </rPh>
    <rPh sb="10" eb="11">
      <t>ダイ</t>
    </rPh>
    <phoneticPr fontId="1"/>
  </si>
  <si>
    <t>令和４年度より黒沢尻北小学校茶道クラブの講師して10回指導
令和５年度も引き続き、今年度は計７回指導予定</t>
    <rPh sb="0" eb="2">
      <t>レイワ</t>
    </rPh>
    <rPh sb="3" eb="5">
      <t>ネンド</t>
    </rPh>
    <rPh sb="7" eb="14">
      <t>クロサワジリキタショウガッコウ</t>
    </rPh>
    <rPh sb="14" eb="16">
      <t>サドウ</t>
    </rPh>
    <rPh sb="20" eb="22">
      <t>コウシ</t>
    </rPh>
    <rPh sb="26" eb="27">
      <t>カイ</t>
    </rPh>
    <rPh sb="27" eb="29">
      <t>シドウ</t>
    </rPh>
    <rPh sb="30" eb="32">
      <t>レイワ</t>
    </rPh>
    <rPh sb="33" eb="35">
      <t>ネンド</t>
    </rPh>
    <rPh sb="36" eb="37">
      <t>ヒ</t>
    </rPh>
    <rPh sb="38" eb="39">
      <t>ツヅ</t>
    </rPh>
    <rPh sb="41" eb="44">
      <t>コンネンド</t>
    </rPh>
    <rPh sb="45" eb="46">
      <t>ケイ</t>
    </rPh>
    <rPh sb="47" eb="48">
      <t>カイ</t>
    </rPh>
    <rPh sb="48" eb="52">
      <t>シドウヨテイ</t>
    </rPh>
    <phoneticPr fontId="1"/>
  </si>
  <si>
    <t>すし漬け
山菜料理
みそ作り
とうふ作り</t>
    <rPh sb="2" eb="3">
      <t>ツ</t>
    </rPh>
    <rPh sb="5" eb="7">
      <t>サンサイ</t>
    </rPh>
    <rPh sb="7" eb="9">
      <t>リョウリ</t>
    </rPh>
    <rPh sb="12" eb="13">
      <t>ヅク</t>
    </rPh>
    <rPh sb="18" eb="19">
      <t>ツク</t>
    </rPh>
    <phoneticPr fontId="1"/>
  </si>
  <si>
    <t>すし漬け、みそ作り</t>
    <rPh sb="2" eb="3">
      <t>ツ</t>
    </rPh>
    <rPh sb="7" eb="8">
      <t>ツク</t>
    </rPh>
    <phoneticPr fontId="1"/>
  </si>
  <si>
    <t>北上・西和賀</t>
    <rPh sb="0" eb="2">
      <t>キタカミ</t>
    </rPh>
    <rPh sb="3" eb="6">
      <t>ニシワガ</t>
    </rPh>
    <phoneticPr fontId="1"/>
  </si>
  <si>
    <t>有.応相談</t>
    <rPh sb="0" eb="1">
      <t>ア</t>
    </rPh>
    <rPh sb="2" eb="5">
      <t>オウソウダン</t>
    </rPh>
    <phoneticPr fontId="1"/>
  </si>
  <si>
    <t>薬膳料理
中国語</t>
    <rPh sb="0" eb="4">
      <t>ヤクゼンリョウリ</t>
    </rPh>
    <rPh sb="5" eb="8">
      <t>チュウゴクゴ</t>
    </rPh>
    <phoneticPr fontId="1"/>
  </si>
  <si>
    <t>NHK文化センター盛岡支社　北上教室</t>
    <rPh sb="3" eb="5">
      <t>ブンカ</t>
    </rPh>
    <rPh sb="9" eb="13">
      <t>モリオカシシャ</t>
    </rPh>
    <rPh sb="14" eb="18">
      <t>キタカミキョウシツ</t>
    </rPh>
    <phoneticPr fontId="1"/>
  </si>
  <si>
    <t>日本語国際交流協会（文部省主催）１級　
薬膳料理アドバイザー
英語試験（文部省主催）３級
簿記商工（２級）
通関士（税関）資格　等</t>
    <rPh sb="0" eb="9">
      <t>ニホンゴコクサイコウリュウキョウカイ</t>
    </rPh>
    <rPh sb="10" eb="13">
      <t>モンブショウ</t>
    </rPh>
    <rPh sb="13" eb="15">
      <t>シュサイ</t>
    </rPh>
    <rPh sb="17" eb="18">
      <t>キュウ</t>
    </rPh>
    <rPh sb="20" eb="22">
      <t>ヤクゼン</t>
    </rPh>
    <rPh sb="22" eb="24">
      <t>リョウリ</t>
    </rPh>
    <rPh sb="31" eb="33">
      <t>エイゴ</t>
    </rPh>
    <rPh sb="33" eb="35">
      <t>シケン</t>
    </rPh>
    <rPh sb="36" eb="39">
      <t>モンブショウ</t>
    </rPh>
    <rPh sb="39" eb="41">
      <t>シュサイ</t>
    </rPh>
    <rPh sb="43" eb="44">
      <t>キュウ</t>
    </rPh>
    <rPh sb="45" eb="47">
      <t>ボキ</t>
    </rPh>
    <rPh sb="47" eb="49">
      <t>ショウコウ</t>
    </rPh>
    <rPh sb="51" eb="52">
      <t>キュウ</t>
    </rPh>
    <rPh sb="54" eb="56">
      <t>ツウカン</t>
    </rPh>
    <rPh sb="56" eb="57">
      <t>シ</t>
    </rPh>
    <rPh sb="58" eb="60">
      <t>ゼイカン</t>
    </rPh>
    <rPh sb="61" eb="63">
      <t>シカク</t>
    </rPh>
    <rPh sb="64" eb="65">
      <t>トウ</t>
    </rPh>
    <phoneticPr fontId="1"/>
  </si>
  <si>
    <t>北上市周辺</t>
    <rPh sb="0" eb="3">
      <t>キタカミシ</t>
    </rPh>
    <rPh sb="3" eb="5">
      <t>シュウヘン</t>
    </rPh>
    <phoneticPr fontId="1"/>
  </si>
  <si>
    <t>ピアノ演奏の指導
音楽仲間との出前コンサート</t>
    <rPh sb="3" eb="5">
      <t>エンソウ</t>
    </rPh>
    <rPh sb="6" eb="8">
      <t>シドウ</t>
    </rPh>
    <rPh sb="9" eb="13">
      <t>オンガクナカマ</t>
    </rPh>
    <rPh sb="15" eb="17">
      <t>デマエ</t>
    </rPh>
    <phoneticPr fontId="1"/>
  </si>
  <si>
    <t>ピアノ教室主宰
北上ミューズコーラス隊伴走者</t>
    <rPh sb="3" eb="5">
      <t>キョウシツ</t>
    </rPh>
    <rPh sb="5" eb="7">
      <t>シュサイ</t>
    </rPh>
    <rPh sb="8" eb="10">
      <t>キタカミ</t>
    </rPh>
    <rPh sb="18" eb="19">
      <t>タイ</t>
    </rPh>
    <rPh sb="19" eb="22">
      <t>バンソウシャ</t>
    </rPh>
    <phoneticPr fontId="1"/>
  </si>
  <si>
    <t>全日本ピアノ指導者協会会員
ラ・ムジカ会員</t>
    <rPh sb="0" eb="3">
      <t>ゼンニホン</t>
    </rPh>
    <rPh sb="6" eb="9">
      <t>シドウシャ</t>
    </rPh>
    <rPh sb="9" eb="13">
      <t>キョウカイカイイン</t>
    </rPh>
    <rPh sb="19" eb="21">
      <t>カイイン</t>
    </rPh>
    <phoneticPr fontId="1"/>
  </si>
  <si>
    <t>押し花で小物や額を作って楽しむ。リースや造花のアレンジメントを作って楽しむ。</t>
    <rPh sb="0" eb="1">
      <t>オ</t>
    </rPh>
    <rPh sb="2" eb="3">
      <t>バナ</t>
    </rPh>
    <rPh sb="4" eb="6">
      <t>コモノ</t>
    </rPh>
    <rPh sb="7" eb="8">
      <t>ガク</t>
    </rPh>
    <rPh sb="9" eb="10">
      <t>ツク</t>
    </rPh>
    <rPh sb="12" eb="13">
      <t>タノ</t>
    </rPh>
    <rPh sb="20" eb="22">
      <t>ゾウカ</t>
    </rPh>
    <rPh sb="31" eb="32">
      <t>ツク</t>
    </rPh>
    <rPh sb="34" eb="35">
      <t>タノ</t>
    </rPh>
    <phoneticPr fontId="1"/>
  </si>
  <si>
    <t>フレディ（公民館）にて、作品作りの指導をする。押し花展に出展する。文化際に出展する。</t>
    <rPh sb="5" eb="8">
      <t>コウミンカン</t>
    </rPh>
    <rPh sb="12" eb="14">
      <t>サクヒン</t>
    </rPh>
    <rPh sb="14" eb="15">
      <t>ツク</t>
    </rPh>
    <rPh sb="17" eb="19">
      <t>シドウ</t>
    </rPh>
    <rPh sb="23" eb="24">
      <t>オ</t>
    </rPh>
    <rPh sb="25" eb="26">
      <t>ハナ</t>
    </rPh>
    <rPh sb="26" eb="27">
      <t>テン</t>
    </rPh>
    <rPh sb="28" eb="30">
      <t>シュッテン</t>
    </rPh>
    <rPh sb="33" eb="35">
      <t>ブンカ</t>
    </rPh>
    <rPh sb="35" eb="36">
      <t>サイ</t>
    </rPh>
    <rPh sb="37" eb="39">
      <t>シュッテン</t>
    </rPh>
    <phoneticPr fontId="1"/>
  </si>
  <si>
    <t>ふしぎな花倶楽部押花インストラクター・フラワーアレンジメントインストラクター他（ガーデニング、寄せ植え）</t>
    <rPh sb="4" eb="5">
      <t>ハナ</t>
    </rPh>
    <rPh sb="5" eb="8">
      <t>クラブ</t>
    </rPh>
    <rPh sb="8" eb="10">
      <t>オシバナ</t>
    </rPh>
    <rPh sb="38" eb="39">
      <t>ホカ</t>
    </rPh>
    <rPh sb="47" eb="48">
      <t>ヨ</t>
    </rPh>
    <rPh sb="49" eb="50">
      <t>ウ</t>
    </rPh>
    <phoneticPr fontId="1"/>
  </si>
  <si>
    <t>気軽に楽しむ
一般的</t>
    <rPh sb="0" eb="2">
      <t>キガル</t>
    </rPh>
    <rPh sb="3" eb="4">
      <t>タノ</t>
    </rPh>
    <rPh sb="7" eb="10">
      <t>イッパンテキ</t>
    </rPh>
    <phoneticPr fontId="1"/>
  </si>
  <si>
    <t>材料費（送迎必要）</t>
    <rPh sb="0" eb="2">
      <t>ザイリョウ</t>
    </rPh>
    <rPh sb="2" eb="3">
      <t>ヒ</t>
    </rPh>
    <rPh sb="4" eb="6">
      <t>ソウゲイ</t>
    </rPh>
    <rPh sb="6" eb="8">
      <t>ヒツヨウ</t>
    </rPh>
    <phoneticPr fontId="1"/>
  </si>
  <si>
    <t>土、日曜を除く</t>
    <rPh sb="0" eb="1">
      <t>ド</t>
    </rPh>
    <rPh sb="2" eb="4">
      <t>ニチヨウ</t>
    </rPh>
    <rPh sb="5" eb="6">
      <t>ノゾ</t>
    </rPh>
    <phoneticPr fontId="1"/>
  </si>
  <si>
    <t>親子レク　ダンス　エアロビクス　体を使ったレクレーション</t>
    <rPh sb="0" eb="2">
      <t>オヤコ</t>
    </rPh>
    <rPh sb="16" eb="17">
      <t>カラダ</t>
    </rPh>
    <rPh sb="18" eb="19">
      <t>ツカ</t>
    </rPh>
    <phoneticPr fontId="1"/>
  </si>
  <si>
    <t>幼稚園の先生向け講師、親子レク、交流センター主催の体操教室
現在月２回交流センターでエアロビクスのシニアサークル活動中</t>
    <rPh sb="0" eb="3">
      <t>ヨウチエン</t>
    </rPh>
    <rPh sb="4" eb="7">
      <t>センセイム</t>
    </rPh>
    <rPh sb="8" eb="10">
      <t>コウシ</t>
    </rPh>
    <rPh sb="11" eb="13">
      <t>オヤコ</t>
    </rPh>
    <rPh sb="16" eb="18">
      <t>コウリュウ</t>
    </rPh>
    <rPh sb="22" eb="24">
      <t>シュサイ</t>
    </rPh>
    <rPh sb="25" eb="29">
      <t>タイソウキョウシツ</t>
    </rPh>
    <rPh sb="31" eb="33">
      <t>ゲンザイ</t>
    </rPh>
    <rPh sb="33" eb="34">
      <t>ゲツ</t>
    </rPh>
    <rPh sb="35" eb="36">
      <t>カイ</t>
    </rPh>
    <rPh sb="36" eb="38">
      <t>コウリュウ</t>
    </rPh>
    <rPh sb="57" eb="60">
      <t>カツドウチュウ</t>
    </rPh>
    <phoneticPr fontId="1"/>
  </si>
  <si>
    <t>月、水、金</t>
    <rPh sb="0" eb="1">
      <t>ゲツ</t>
    </rPh>
    <rPh sb="2" eb="3">
      <t>スイ</t>
    </rPh>
    <rPh sb="4" eb="5">
      <t>キン</t>
    </rPh>
    <phoneticPr fontId="1"/>
  </si>
  <si>
    <t>13時～17時</t>
    <rPh sb="2" eb="3">
      <t>ジ</t>
    </rPh>
    <rPh sb="6" eb="7">
      <t>ジ</t>
    </rPh>
    <phoneticPr fontId="1"/>
  </si>
  <si>
    <t>ショートメール、メール連絡が確実です。</t>
    <rPh sb="11" eb="13">
      <t>レンラク</t>
    </rPh>
    <rPh sb="14" eb="16">
      <t>カクジツ</t>
    </rPh>
    <phoneticPr fontId="1"/>
  </si>
  <si>
    <t>土、日曜日、祝日、平日可（応相談）</t>
    <rPh sb="0" eb="1">
      <t>ド</t>
    </rPh>
    <rPh sb="2" eb="5">
      <t>ニチヨウビ</t>
    </rPh>
    <rPh sb="6" eb="8">
      <t>シュクジツ</t>
    </rPh>
    <rPh sb="9" eb="12">
      <t>ヘイジツカ</t>
    </rPh>
    <rPh sb="13" eb="16">
      <t>オウソウダン</t>
    </rPh>
    <phoneticPr fontId="1"/>
  </si>
  <si>
    <t>日本笑い学会で2007年から2016年まで10年連続　研究　発表　各種テーマによる「元気が出るセミナー」を2012年から70会開催　全国の108市町村で1.000回以上講演
人星亭喜楽駄朗ライブショー　新宿　渋谷　横浜市　さいたま市　盛岡市等で開催
2011年、2020年ノースアジア大学文学賞奨励賞受賞</t>
    <rPh sb="0" eb="2">
      <t>ニホン</t>
    </rPh>
    <rPh sb="2" eb="3">
      <t>ワラ</t>
    </rPh>
    <rPh sb="4" eb="6">
      <t>ガッカイ</t>
    </rPh>
    <rPh sb="11" eb="12">
      <t>ネン</t>
    </rPh>
    <rPh sb="18" eb="19">
      <t>ネン</t>
    </rPh>
    <rPh sb="23" eb="24">
      <t>ネン</t>
    </rPh>
    <rPh sb="24" eb="26">
      <t>レンゾク</t>
    </rPh>
    <rPh sb="27" eb="29">
      <t>ケンキュウ</t>
    </rPh>
    <rPh sb="30" eb="32">
      <t>ハッピョウ</t>
    </rPh>
    <rPh sb="33" eb="35">
      <t>カクシュ</t>
    </rPh>
    <rPh sb="42" eb="44">
      <t>ゲンキ</t>
    </rPh>
    <rPh sb="45" eb="46">
      <t>デ</t>
    </rPh>
    <rPh sb="57" eb="58">
      <t>ネン</t>
    </rPh>
    <rPh sb="62" eb="63">
      <t>カイ</t>
    </rPh>
    <rPh sb="63" eb="65">
      <t>カイサイ</t>
    </rPh>
    <rPh sb="66" eb="68">
      <t>ゼンコク</t>
    </rPh>
    <rPh sb="72" eb="75">
      <t>シチョウソン</t>
    </rPh>
    <rPh sb="81" eb="82">
      <t>カイ</t>
    </rPh>
    <rPh sb="82" eb="84">
      <t>イジョウ</t>
    </rPh>
    <rPh sb="84" eb="86">
      <t>コウエン</t>
    </rPh>
    <rPh sb="87" eb="88">
      <t>ジン</t>
    </rPh>
    <rPh sb="88" eb="89">
      <t>ホシ</t>
    </rPh>
    <rPh sb="89" eb="90">
      <t>テイ</t>
    </rPh>
    <rPh sb="90" eb="92">
      <t>キラク</t>
    </rPh>
    <rPh sb="92" eb="93">
      <t>ダ</t>
    </rPh>
    <rPh sb="93" eb="94">
      <t>ロウ</t>
    </rPh>
    <rPh sb="101" eb="103">
      <t>シンジュク</t>
    </rPh>
    <rPh sb="104" eb="106">
      <t>シブヤ</t>
    </rPh>
    <rPh sb="107" eb="109">
      <t>ヨコハマ</t>
    </rPh>
    <rPh sb="109" eb="110">
      <t>シ</t>
    </rPh>
    <rPh sb="115" eb="116">
      <t>シ</t>
    </rPh>
    <rPh sb="117" eb="120">
      <t>モリオカシ</t>
    </rPh>
    <rPh sb="120" eb="121">
      <t>ナド</t>
    </rPh>
    <rPh sb="122" eb="124">
      <t>カイサイ</t>
    </rPh>
    <rPh sb="129" eb="130">
      <t>ネン</t>
    </rPh>
    <rPh sb="135" eb="136">
      <t>ネン</t>
    </rPh>
    <rPh sb="142" eb="144">
      <t>ダイガク</t>
    </rPh>
    <rPh sb="144" eb="147">
      <t>ブンガクショウ</t>
    </rPh>
    <rPh sb="147" eb="150">
      <t>ショウレイショウ</t>
    </rPh>
    <rPh sb="150" eb="152">
      <t>ジュショウ</t>
    </rPh>
    <phoneticPr fontId="1"/>
  </si>
  <si>
    <t>健康漫談師　ユーモア話術コンサルタント、人星亭一門会会長弟子は北は北海道、南は佐賀県まで全国に61人
YouTubeチャンネル　大笑い喜楽駄朗
ブログ　人星亭喜楽駄朗オフィシャルブログ　パートⅢ
インスタグラム　kirakudarou</t>
    <rPh sb="0" eb="5">
      <t>ケンコウマンダンシ</t>
    </rPh>
    <rPh sb="10" eb="12">
      <t>ワジュツ</t>
    </rPh>
    <rPh sb="20" eb="21">
      <t>ヒト</t>
    </rPh>
    <rPh sb="21" eb="22">
      <t>ホシ</t>
    </rPh>
    <rPh sb="22" eb="23">
      <t>テイ</t>
    </rPh>
    <rPh sb="23" eb="25">
      <t>イチモン</t>
    </rPh>
    <rPh sb="25" eb="26">
      <t>カイ</t>
    </rPh>
    <rPh sb="26" eb="28">
      <t>カイチョウ</t>
    </rPh>
    <rPh sb="28" eb="30">
      <t>デシ</t>
    </rPh>
    <rPh sb="31" eb="32">
      <t>キタ</t>
    </rPh>
    <rPh sb="33" eb="36">
      <t>ホッカイドウ</t>
    </rPh>
    <rPh sb="37" eb="38">
      <t>ミナミ</t>
    </rPh>
    <rPh sb="39" eb="42">
      <t>サガケン</t>
    </rPh>
    <rPh sb="44" eb="46">
      <t>ゼンコク</t>
    </rPh>
    <rPh sb="49" eb="50">
      <t>ニン</t>
    </rPh>
    <rPh sb="64" eb="66">
      <t>オオワラ</t>
    </rPh>
    <rPh sb="67" eb="69">
      <t>キラク</t>
    </rPh>
    <rPh sb="69" eb="70">
      <t>ダ</t>
    </rPh>
    <rPh sb="70" eb="71">
      <t>ロウ</t>
    </rPh>
    <rPh sb="76" eb="77">
      <t>ジン</t>
    </rPh>
    <rPh sb="77" eb="78">
      <t>ホシ</t>
    </rPh>
    <rPh sb="78" eb="79">
      <t>テイ</t>
    </rPh>
    <rPh sb="79" eb="81">
      <t>キラク</t>
    </rPh>
    <rPh sb="81" eb="82">
      <t>ダ</t>
    </rPh>
    <rPh sb="82" eb="83">
      <t>ロウ</t>
    </rPh>
    <phoneticPr fontId="1"/>
  </si>
  <si>
    <t>人星亭喜楽駄朗ホームぺージ　https://sites.google.com/view/kirakuda
ユーチューブ　大笑い喜楽駄朗チャンネル　https://www.youtube.com/channel/UCL3-038Y4UBMThly1iLGFXQ</t>
    <rPh sb="0" eb="1">
      <t>ジン</t>
    </rPh>
    <rPh sb="1" eb="2">
      <t>ホシ</t>
    </rPh>
    <rPh sb="2" eb="3">
      <t>テイ</t>
    </rPh>
    <rPh sb="3" eb="7">
      <t>キラクダロウ</t>
    </rPh>
    <rPh sb="60" eb="62">
      <t>オオワラ</t>
    </rPh>
    <rPh sb="63" eb="67">
      <t>キラクダロウ</t>
    </rPh>
    <phoneticPr fontId="1"/>
  </si>
  <si>
    <t>①笑いヨガｰ笑う体操と呼吸法の健康法、様々なキッカケを基にして笑う。実績あり）
②笑いの効用-「笑う人はなぜ健康なのか」「笑う力は生きる力」「笑って元気」等
③①と②にプラスして「日本一バナナの叩き売り」(10分位)行う
➃ほめる達人-ほめ達！入門編「ほめる達人への道」</t>
    <rPh sb="1" eb="2">
      <t>ワラ</t>
    </rPh>
    <rPh sb="11" eb="14">
      <t>コキュウホウ</t>
    </rPh>
    <rPh sb="15" eb="18">
      <t>ケンコウホウ</t>
    </rPh>
    <rPh sb="19" eb="21">
      <t>サマザマ</t>
    </rPh>
    <rPh sb="27" eb="28">
      <t>モト</t>
    </rPh>
    <rPh sb="31" eb="32">
      <t>ワラ</t>
    </rPh>
    <rPh sb="34" eb="36">
      <t>ジッセキ</t>
    </rPh>
    <rPh sb="41" eb="42">
      <t>ワラ</t>
    </rPh>
    <rPh sb="44" eb="46">
      <t>コウヨウ</t>
    </rPh>
    <rPh sb="48" eb="49">
      <t>ワラ</t>
    </rPh>
    <rPh sb="50" eb="51">
      <t>ヒト</t>
    </rPh>
    <rPh sb="54" eb="56">
      <t>ケンコウ</t>
    </rPh>
    <rPh sb="61" eb="62">
      <t>ワラ</t>
    </rPh>
    <rPh sb="63" eb="64">
      <t>チカラ</t>
    </rPh>
    <rPh sb="65" eb="66">
      <t>イ</t>
    </rPh>
    <rPh sb="68" eb="69">
      <t>チカラ</t>
    </rPh>
    <rPh sb="71" eb="72">
      <t>ワラ</t>
    </rPh>
    <rPh sb="74" eb="76">
      <t>ゲンキ</t>
    </rPh>
    <rPh sb="77" eb="78">
      <t>トウ</t>
    </rPh>
    <rPh sb="90" eb="93">
      <t>ニホンイチ</t>
    </rPh>
    <rPh sb="97" eb="98">
      <t>タタ</t>
    </rPh>
    <rPh sb="99" eb="100">
      <t>ウ</t>
    </rPh>
    <rPh sb="105" eb="107">
      <t>フンクライ</t>
    </rPh>
    <rPh sb="108" eb="109">
      <t>オコナ</t>
    </rPh>
    <rPh sb="115" eb="117">
      <t>タツジン</t>
    </rPh>
    <rPh sb="120" eb="121">
      <t>タツ</t>
    </rPh>
    <rPh sb="122" eb="125">
      <t>ニュウモンヘン</t>
    </rPh>
    <rPh sb="129" eb="131">
      <t>タツジン</t>
    </rPh>
    <rPh sb="133" eb="134">
      <t>ミチ</t>
    </rPh>
    <phoneticPr fontId="1"/>
  </si>
  <si>
    <t xml:space="preserve">①2023.１.21　花巻市大迫町内川目コミュニティ　笑いヨガと日本一バナナの叩き売り
②2022.11.29　盛岡市松園一丁目公民館　ほめ達！入門編「ほめる達人への道」
③2022.４.18　岩手町北山形公民館　笑いヨガと日本一バナナの叩き売り
④2022.１.21　岩手町沼宮内公民館　笑いヨガと日本一バナナの叩き売り
</t>
    <rPh sb="11" eb="14">
      <t>ハナマキシ</t>
    </rPh>
    <rPh sb="14" eb="17">
      <t>オオハサマチョウ</t>
    </rPh>
    <rPh sb="17" eb="20">
      <t>ウチカワメ</t>
    </rPh>
    <rPh sb="27" eb="28">
      <t>ワラ</t>
    </rPh>
    <rPh sb="32" eb="35">
      <t>ニホンイチ</t>
    </rPh>
    <rPh sb="39" eb="40">
      <t>タタ</t>
    </rPh>
    <rPh sb="41" eb="42">
      <t>ウ</t>
    </rPh>
    <rPh sb="56" eb="59">
      <t>モリオカシ</t>
    </rPh>
    <rPh sb="59" eb="64">
      <t>マツゾノイッチョウメ</t>
    </rPh>
    <rPh sb="64" eb="67">
      <t>コウミンカン</t>
    </rPh>
    <rPh sb="70" eb="71">
      <t>タツ</t>
    </rPh>
    <rPh sb="72" eb="75">
      <t>ニュウモンヘン</t>
    </rPh>
    <rPh sb="79" eb="81">
      <t>タツジン</t>
    </rPh>
    <rPh sb="83" eb="84">
      <t>ミチ</t>
    </rPh>
    <rPh sb="100" eb="103">
      <t>キタヤマガタ</t>
    </rPh>
    <rPh sb="103" eb="106">
      <t>コウミンカン</t>
    </rPh>
    <rPh sb="107" eb="108">
      <t>ワラ</t>
    </rPh>
    <rPh sb="112" eb="115">
      <t>ニホンイチ</t>
    </rPh>
    <rPh sb="119" eb="120">
      <t>タタ</t>
    </rPh>
    <rPh sb="121" eb="122">
      <t>ウ</t>
    </rPh>
    <rPh sb="135" eb="138">
      <t>イワテマチ</t>
    </rPh>
    <rPh sb="138" eb="141">
      <t>ヌマクナイ</t>
    </rPh>
    <rPh sb="141" eb="144">
      <t>コウミンカン</t>
    </rPh>
    <rPh sb="145" eb="146">
      <t>ワラ</t>
    </rPh>
    <rPh sb="150" eb="153">
      <t>ニホンイチ</t>
    </rPh>
    <rPh sb="157" eb="158">
      <t>タタ</t>
    </rPh>
    <rPh sb="159" eb="160">
      <t>ウ</t>
    </rPh>
    <phoneticPr fontId="1"/>
  </si>
  <si>
    <t>①日本笑い学会東北支部　岩手県幹事（2017年～）
②笑い療法士2級（2009.2.28）
③ラフターヨガ　リーダー資格（2008.3.9）
➃ほめる達人　認定講師（2013.7.20）
　　　　　　　特別認定講師（2019.3.23）</t>
    <rPh sb="1" eb="3">
      <t>ニホン</t>
    </rPh>
    <rPh sb="3" eb="4">
      <t>ワラ</t>
    </rPh>
    <rPh sb="5" eb="6">
      <t>ガク</t>
    </rPh>
    <rPh sb="6" eb="7">
      <t>カイ</t>
    </rPh>
    <rPh sb="7" eb="9">
      <t>トウホク</t>
    </rPh>
    <rPh sb="9" eb="11">
      <t>シブ</t>
    </rPh>
    <rPh sb="12" eb="15">
      <t>イワテケン</t>
    </rPh>
    <rPh sb="15" eb="17">
      <t>カンジ</t>
    </rPh>
    <rPh sb="22" eb="23">
      <t>ネン</t>
    </rPh>
    <rPh sb="27" eb="28">
      <t>ワラ</t>
    </rPh>
    <rPh sb="29" eb="31">
      <t>リョウホウ</t>
    </rPh>
    <rPh sb="31" eb="32">
      <t>シ</t>
    </rPh>
    <rPh sb="33" eb="34">
      <t>キュウ</t>
    </rPh>
    <rPh sb="58" eb="60">
      <t>シカク</t>
    </rPh>
    <rPh sb="75" eb="77">
      <t>タツジン</t>
    </rPh>
    <rPh sb="78" eb="80">
      <t>ニンテイ</t>
    </rPh>
    <rPh sb="80" eb="82">
      <t>コウシ</t>
    </rPh>
    <rPh sb="101" eb="107">
      <t>トクベツニンテイコウシ</t>
    </rPh>
    <phoneticPr fontId="1"/>
  </si>
  <si>
    <t>気軽に楽しむ
い</t>
    <rPh sb="0" eb="2">
      <t>キガル</t>
    </rPh>
    <rPh sb="3" eb="4">
      <t>タノ</t>
    </rPh>
    <phoneticPr fontId="1"/>
  </si>
  <si>
    <t>岩手県内、県外でも可</t>
    <rPh sb="0" eb="3">
      <t>イワテケン</t>
    </rPh>
    <rPh sb="3" eb="4">
      <t>ナイ</t>
    </rPh>
    <rPh sb="5" eb="7">
      <t>ケンガイ</t>
    </rPh>
    <rPh sb="9" eb="10">
      <t>カ</t>
    </rPh>
    <phoneticPr fontId="1"/>
  </si>
  <si>
    <t>市内全域
※送迎をお願いします</t>
    <rPh sb="0" eb="2">
      <t>シナイ</t>
    </rPh>
    <rPh sb="2" eb="4">
      <t>ゼンイキ</t>
    </rPh>
    <rPh sb="6" eb="8">
      <t>ソウゲイ</t>
    </rPh>
    <rPh sb="10" eb="11">
      <t>ネガ</t>
    </rPh>
    <phoneticPr fontId="1"/>
  </si>
  <si>
    <t>・萬鉄五郎の絵画について（印象派から解説）
・松本竣介の魅力</t>
    <rPh sb="1" eb="2">
      <t>ヨロズ</t>
    </rPh>
    <rPh sb="2" eb="5">
      <t>テツゴロウ</t>
    </rPh>
    <rPh sb="6" eb="8">
      <t>カイガ</t>
    </rPh>
    <rPh sb="13" eb="16">
      <t>インショウハ</t>
    </rPh>
    <rPh sb="18" eb="20">
      <t>カイセツ</t>
    </rPh>
    <rPh sb="23" eb="25">
      <t>マツモト</t>
    </rPh>
    <rPh sb="25" eb="27">
      <t>シュンスケ</t>
    </rPh>
    <rPh sb="28" eb="30">
      <t>ミリョク</t>
    </rPh>
    <phoneticPr fontId="1"/>
  </si>
  <si>
    <t>萬鉄五郎記念美術館　前館長</t>
    <rPh sb="0" eb="1">
      <t>ヨロズ</t>
    </rPh>
    <rPh sb="1" eb="4">
      <t>テツゴロウ</t>
    </rPh>
    <rPh sb="4" eb="6">
      <t>キネン</t>
    </rPh>
    <rPh sb="6" eb="9">
      <t>ビジュツカン</t>
    </rPh>
    <rPh sb="10" eb="11">
      <t>マエ</t>
    </rPh>
    <rPh sb="11" eb="13">
      <t>カンチョウ</t>
    </rPh>
    <phoneticPr fontId="1"/>
  </si>
  <si>
    <t>岩手日報社で美術展企画を担当（昭和48年～平成11年）
盛岡大学（2000～2010）岩手大学教育学部（2002～2017）非常勤講師（美術史）</t>
    <rPh sb="0" eb="2">
      <t>イワテ</t>
    </rPh>
    <rPh sb="2" eb="4">
      <t>ニッポウ</t>
    </rPh>
    <rPh sb="4" eb="5">
      <t>シャ</t>
    </rPh>
    <rPh sb="6" eb="8">
      <t>ビジュツ</t>
    </rPh>
    <rPh sb="8" eb="9">
      <t>テン</t>
    </rPh>
    <rPh sb="9" eb="11">
      <t>キカク</t>
    </rPh>
    <rPh sb="12" eb="14">
      <t>タントウ</t>
    </rPh>
    <rPh sb="15" eb="17">
      <t>ショウワ</t>
    </rPh>
    <rPh sb="19" eb="20">
      <t>ネン</t>
    </rPh>
    <rPh sb="21" eb="23">
      <t>ヘイセイ</t>
    </rPh>
    <rPh sb="25" eb="26">
      <t>ネン</t>
    </rPh>
    <rPh sb="28" eb="32">
      <t>モリオカダイガク</t>
    </rPh>
    <rPh sb="43" eb="47">
      <t>イワテダイガク</t>
    </rPh>
    <rPh sb="47" eb="51">
      <t>キョウイクガクブ</t>
    </rPh>
    <rPh sb="62" eb="67">
      <t>ヒジョウキンコウシ</t>
    </rPh>
    <rPh sb="68" eb="71">
      <t>ビジュツシ</t>
    </rPh>
    <phoneticPr fontId="1"/>
  </si>
  <si>
    <t>北上市内、近郊</t>
    <rPh sb="0" eb="2">
      <t>キタカミ</t>
    </rPh>
    <rPh sb="2" eb="4">
      <t>シナイ</t>
    </rPh>
    <rPh sb="5" eb="7">
      <t>キンコウ</t>
    </rPh>
    <phoneticPr fontId="1"/>
  </si>
  <si>
    <t>音楽大学卒業（中学、高校の免許）
元北上フィルハーモニー管弦楽団にてコンサートミストレス
現在、岩手県弦楽研究会会員
各地のオーケストラにて、フリーヴァイオリニストとして活躍中</t>
    <rPh sb="0" eb="2">
      <t>オンガク</t>
    </rPh>
    <rPh sb="2" eb="4">
      <t>ダイガク</t>
    </rPh>
    <rPh sb="4" eb="6">
      <t>ソツギョウ</t>
    </rPh>
    <rPh sb="7" eb="9">
      <t>チュウガク</t>
    </rPh>
    <rPh sb="10" eb="12">
      <t>コウコウ</t>
    </rPh>
    <rPh sb="13" eb="15">
      <t>メンキョ</t>
    </rPh>
    <rPh sb="17" eb="18">
      <t>モト</t>
    </rPh>
    <rPh sb="18" eb="20">
      <t>キタカミ</t>
    </rPh>
    <rPh sb="28" eb="32">
      <t>カンゲンガクダン</t>
    </rPh>
    <rPh sb="45" eb="47">
      <t>ゲンザイ</t>
    </rPh>
    <rPh sb="48" eb="51">
      <t>イワテケン</t>
    </rPh>
    <rPh sb="51" eb="53">
      <t>ゲンガク</t>
    </rPh>
    <rPh sb="53" eb="56">
      <t>ケンキュウカイ</t>
    </rPh>
    <rPh sb="56" eb="58">
      <t>カイイン</t>
    </rPh>
    <rPh sb="59" eb="61">
      <t>カクチ</t>
    </rPh>
    <rPh sb="85" eb="88">
      <t>カツヤクチュウ</t>
    </rPh>
    <phoneticPr fontId="1"/>
  </si>
  <si>
    <t>子育て全般(専門…男性育児・男性育休・夫婦関係・孫育て等）・働き方改革全般（専門…イクボス育成・人財育成・ハラスメント防止・学童等教育機関での業務改善等）・男女共同参画全般（女性活躍・地域づくり・ダイバーシティ推進など）</t>
    <rPh sb="6" eb="8">
      <t>センモン</t>
    </rPh>
    <rPh sb="9" eb="11">
      <t>ダンセイ</t>
    </rPh>
    <rPh sb="11" eb="13">
      <t>イクジ</t>
    </rPh>
    <rPh sb="14" eb="18">
      <t>ダンセイイクキュウ</t>
    </rPh>
    <rPh sb="19" eb="23">
      <t>フウフカンケイ</t>
    </rPh>
    <rPh sb="24" eb="26">
      <t>マゴソダ</t>
    </rPh>
    <rPh sb="27" eb="28">
      <t>トウ</t>
    </rPh>
    <rPh sb="35" eb="37">
      <t>ゼンパン</t>
    </rPh>
    <rPh sb="38" eb="40">
      <t>センモン</t>
    </rPh>
    <rPh sb="45" eb="47">
      <t>イクセイ</t>
    </rPh>
    <rPh sb="48" eb="52">
      <t>ジンザイイクセイ</t>
    </rPh>
    <rPh sb="59" eb="61">
      <t>ボウシ</t>
    </rPh>
    <rPh sb="62" eb="64">
      <t>ガクドウ</t>
    </rPh>
    <rPh sb="64" eb="65">
      <t>トウ</t>
    </rPh>
    <rPh sb="65" eb="69">
      <t>キョウイクキカン</t>
    </rPh>
    <rPh sb="71" eb="76">
      <t>ギョウムカイゼントウ</t>
    </rPh>
    <rPh sb="78" eb="83">
      <t>ダンジョキョウドウサン</t>
    </rPh>
    <rPh sb="83" eb="84">
      <t>カク</t>
    </rPh>
    <rPh sb="84" eb="86">
      <t>ゼンパン</t>
    </rPh>
    <rPh sb="87" eb="89">
      <t>ジョセイ</t>
    </rPh>
    <rPh sb="89" eb="91">
      <t>カツヤク</t>
    </rPh>
    <rPh sb="92" eb="94">
      <t>チイキ</t>
    </rPh>
    <rPh sb="105" eb="107">
      <t>スイシン</t>
    </rPh>
    <phoneticPr fontId="1"/>
  </si>
  <si>
    <t>いわてライフキャリアラボ(代表)
NPO法人ファザーリング・ジャパン東北（理事・岩手代表）
久慈市男女共同参画計画
策定アドバイザーほか</t>
    <rPh sb="13" eb="15">
      <t>ダイヒョウ</t>
    </rPh>
    <rPh sb="20" eb="22">
      <t>ホウジン</t>
    </rPh>
    <rPh sb="34" eb="36">
      <t>トウホク</t>
    </rPh>
    <rPh sb="37" eb="39">
      <t>リジ</t>
    </rPh>
    <rPh sb="40" eb="44">
      <t>イワテダイヒョウ</t>
    </rPh>
    <rPh sb="46" eb="49">
      <t>クジシ</t>
    </rPh>
    <rPh sb="49" eb="51">
      <t>ダンジョ</t>
    </rPh>
    <rPh sb="51" eb="53">
      <t>キョウドウ</t>
    </rPh>
    <rPh sb="53" eb="55">
      <t>サンカク</t>
    </rPh>
    <rPh sb="55" eb="57">
      <t>ケイカク</t>
    </rPh>
    <rPh sb="58" eb="60">
      <t>サクテイ</t>
    </rPh>
    <phoneticPr fontId="1"/>
  </si>
  <si>
    <t>(株)ワーク・ライフバランス　認定働き方改革コンサルタント
21世紀職業財団認定　ハラスメント対策専門家
特定非営利活動法人女性と仕事研究所　認定育休後アドバイザー</t>
    <rPh sb="0" eb="3">
      <t>カブ</t>
    </rPh>
    <rPh sb="15" eb="17">
      <t>ニンテイ</t>
    </rPh>
    <rPh sb="17" eb="18">
      <t>ハタラ</t>
    </rPh>
    <rPh sb="19" eb="20">
      <t>カタ</t>
    </rPh>
    <rPh sb="20" eb="22">
      <t>カイカク</t>
    </rPh>
    <rPh sb="32" eb="34">
      <t>セイキ</t>
    </rPh>
    <rPh sb="34" eb="36">
      <t>ショクギョウ</t>
    </rPh>
    <rPh sb="36" eb="38">
      <t>ザイダン</t>
    </rPh>
    <rPh sb="38" eb="40">
      <t>ニンテイ</t>
    </rPh>
    <rPh sb="47" eb="49">
      <t>タイサク</t>
    </rPh>
    <rPh sb="49" eb="52">
      <t>センモンカ</t>
    </rPh>
    <rPh sb="53" eb="55">
      <t>トクテイ</t>
    </rPh>
    <rPh sb="55" eb="58">
      <t>ヒエイリ</t>
    </rPh>
    <rPh sb="58" eb="62">
      <t>カツドウホウジン</t>
    </rPh>
    <rPh sb="62" eb="64">
      <t>ジョセイ</t>
    </rPh>
    <rPh sb="65" eb="67">
      <t>シゴト</t>
    </rPh>
    <rPh sb="67" eb="70">
      <t>ケンキュウジョ</t>
    </rPh>
    <rPh sb="71" eb="75">
      <t>ニンテイイクキュウ</t>
    </rPh>
    <rPh sb="75" eb="76">
      <t>ゴ</t>
    </rPh>
    <phoneticPr fontId="1"/>
  </si>
  <si>
    <t>基本から専門まで幅広く対応</t>
    <rPh sb="0" eb="2">
      <t>キホン</t>
    </rPh>
    <rPh sb="4" eb="6">
      <t>センモン</t>
    </rPh>
    <rPh sb="8" eb="10">
      <t>ハバヒロ</t>
    </rPh>
    <rPh sb="11" eb="13">
      <t>タイオウ</t>
    </rPh>
    <phoneticPr fontId="1"/>
  </si>
  <si>
    <t>企業関係者　各分野支援者　学生　その他の一般市民</t>
    <rPh sb="0" eb="5">
      <t>キギョウカンケイシャ</t>
    </rPh>
    <rPh sb="6" eb="9">
      <t>カクブンヤ</t>
    </rPh>
    <rPh sb="9" eb="12">
      <t>シエンシャ</t>
    </rPh>
    <rPh sb="13" eb="15">
      <t>ガクセイ</t>
    </rPh>
    <rPh sb="18" eb="19">
      <t>タ</t>
    </rPh>
    <rPh sb="20" eb="24">
      <t>イッパンシミン</t>
    </rPh>
    <phoneticPr fontId="1"/>
  </si>
  <si>
    <t>常時対応可能（要望に応じて調整）</t>
    <rPh sb="0" eb="4">
      <t>ジョウジタイオウ</t>
    </rPh>
    <rPh sb="4" eb="6">
      <t>カノウ</t>
    </rPh>
    <rPh sb="7" eb="9">
      <t>ヨウボウ</t>
    </rPh>
    <rPh sb="10" eb="11">
      <t>オウ</t>
    </rPh>
    <rPh sb="13" eb="15">
      <t>チョウセイ</t>
    </rPh>
    <phoneticPr fontId="1"/>
  </si>
  <si>
    <t>常時対応可能（要望に応じて調整）</t>
    <rPh sb="0" eb="2">
      <t>ジョウジ</t>
    </rPh>
    <rPh sb="2" eb="6">
      <t>タイオウカノウ</t>
    </rPh>
    <rPh sb="7" eb="9">
      <t>ヨウボウ</t>
    </rPh>
    <rPh sb="10" eb="11">
      <t>オウ</t>
    </rPh>
    <rPh sb="13" eb="15">
      <t>チョウセイ</t>
    </rPh>
    <phoneticPr fontId="1"/>
  </si>
  <si>
    <t>北上市内全域　県内外全国対応</t>
    <rPh sb="0" eb="6">
      <t>キタカミシナイゼンイキ</t>
    </rPh>
    <rPh sb="7" eb="9">
      <t>ケンナイ</t>
    </rPh>
    <rPh sb="9" eb="10">
      <t>ガイ</t>
    </rPh>
    <rPh sb="10" eb="12">
      <t>ゼンコク</t>
    </rPh>
    <rPh sb="12" eb="14">
      <t>タイオウ</t>
    </rPh>
    <phoneticPr fontId="1"/>
  </si>
  <si>
    <t>交通費（オンライン開催時不要）</t>
    <rPh sb="0" eb="3">
      <t>コウツウヒ</t>
    </rPh>
    <rPh sb="9" eb="12">
      <t>カイサイジ</t>
    </rPh>
    <rPh sb="12" eb="14">
      <t>フヨウ</t>
    </rPh>
    <phoneticPr fontId="1"/>
  </si>
  <si>
    <t>https://iwate-life-career-labo.jimdofree.com/</t>
    <phoneticPr fontId="1"/>
  </si>
  <si>
    <t>パステルアートセラピー、カラーヒーリング、個人カウンセリング、数秘術占い
※依頼によって別講師が担当します。</t>
    <phoneticPr fontId="1"/>
  </si>
  <si>
    <t>①パステルアートセラピー　90分
・市内小学校児童
・市内小学校教職員研修会
・市内交流センター行事 就労施設での実施　他
②パステルアート　30分
・鬼っジョブに出店</t>
    <rPh sb="51" eb="55">
      <t>シュウロウシセツ</t>
    </rPh>
    <rPh sb="57" eb="59">
      <t>ジッシ</t>
    </rPh>
    <phoneticPr fontId="1"/>
  </si>
  <si>
    <t>・開幸セラピスト
・ポコアポコカードリードインストラクター
・TCマスターカラーセラピスト
・ポコアポコパステルアートセラピスト
・数秘＆カラー認定ジュニアリードプレゼンター
・教員免許（幼、小、特支）</t>
    <rPh sb="1" eb="3">
      <t>ヒラキサチ</t>
    </rPh>
    <phoneticPr fontId="1"/>
  </si>
  <si>
    <t>https://kanaya-counseling.com</t>
    <phoneticPr fontId="1"/>
  </si>
  <si>
    <t>唱歌・童謡の意味と子育て（親、子供それぞれの思い）を結びつけた講演と演奏</t>
    <rPh sb="0" eb="2">
      <t>ショウカ</t>
    </rPh>
    <rPh sb="3" eb="5">
      <t>ドウヨウ</t>
    </rPh>
    <rPh sb="6" eb="8">
      <t>イミ</t>
    </rPh>
    <rPh sb="9" eb="11">
      <t>コソダ</t>
    </rPh>
    <rPh sb="13" eb="14">
      <t>オヤ</t>
    </rPh>
    <rPh sb="15" eb="17">
      <t>コドモ</t>
    </rPh>
    <rPh sb="22" eb="23">
      <t>オモ</t>
    </rPh>
    <rPh sb="26" eb="27">
      <t>ムス</t>
    </rPh>
    <rPh sb="31" eb="33">
      <t>コウエン</t>
    </rPh>
    <rPh sb="34" eb="36">
      <t>エンソウ</t>
    </rPh>
    <phoneticPr fontId="1"/>
  </si>
  <si>
    <t>リサイタル
ヴォーカルコンサート
合唱指導</t>
    <rPh sb="17" eb="21">
      <t>ガッショウシドウ</t>
    </rPh>
    <phoneticPr fontId="1"/>
  </si>
  <si>
    <t>俳句結社「樹氷」主宰、岩手県俳人協会会長、角川『俳句』選者</t>
    <rPh sb="0" eb="2">
      <t>ハイク</t>
    </rPh>
    <rPh sb="2" eb="4">
      <t>ケッシャ</t>
    </rPh>
    <rPh sb="5" eb="7">
      <t>ジュヒョウ</t>
    </rPh>
    <rPh sb="8" eb="10">
      <t>シュサイ</t>
    </rPh>
    <rPh sb="21" eb="23">
      <t>カドカワ</t>
    </rPh>
    <rPh sb="24" eb="26">
      <t>ハイク</t>
    </rPh>
    <rPh sb="27" eb="28">
      <t>セン</t>
    </rPh>
    <rPh sb="28" eb="29">
      <t>シャ</t>
    </rPh>
    <phoneticPr fontId="1"/>
  </si>
  <si>
    <t>https://takazen.biz</t>
    <phoneticPr fontId="1"/>
  </si>
  <si>
    <t>・ふるさと納税の仕組みや業界動向を解説
・ふるさと納税を活用した事業者の売上の伸ばし方指導
・地域の仕事づくりの指導
・中小企業の営業指導</t>
    <rPh sb="5" eb="7">
      <t>ノウゼイ</t>
    </rPh>
    <rPh sb="8" eb="10">
      <t>シク</t>
    </rPh>
    <rPh sb="12" eb="14">
      <t>ギョウカイ</t>
    </rPh>
    <rPh sb="14" eb="16">
      <t>ドウコウ</t>
    </rPh>
    <rPh sb="17" eb="19">
      <t>カイセツ</t>
    </rPh>
    <rPh sb="25" eb="27">
      <t>ノウゼイ</t>
    </rPh>
    <rPh sb="28" eb="30">
      <t>カツヨウ</t>
    </rPh>
    <rPh sb="32" eb="35">
      <t>ジギョウシャ</t>
    </rPh>
    <rPh sb="36" eb="38">
      <t>ウリアゲ</t>
    </rPh>
    <rPh sb="39" eb="40">
      <t>ノ</t>
    </rPh>
    <rPh sb="42" eb="43">
      <t>カタ</t>
    </rPh>
    <rPh sb="43" eb="45">
      <t>シドウ</t>
    </rPh>
    <rPh sb="47" eb="49">
      <t>チイキ</t>
    </rPh>
    <rPh sb="50" eb="52">
      <t>シゴト</t>
    </rPh>
    <rPh sb="56" eb="58">
      <t>シドウ</t>
    </rPh>
    <rPh sb="60" eb="64">
      <t>チュウショウキギョウ</t>
    </rPh>
    <rPh sb="65" eb="69">
      <t>エイギョウシドウ</t>
    </rPh>
    <phoneticPr fontId="1"/>
  </si>
  <si>
    <t>・北上起業塾で企業対象者向け研修
・夏油温泉で温泉セミナー
・社員の営業研修
・企業の商品開発、営業コンサルティング
・シティセールス
・ふるさと納税セミナー
・寄附の使い道説明会など</t>
    <rPh sb="1" eb="3">
      <t>キタカミ</t>
    </rPh>
    <rPh sb="3" eb="6">
      <t>キギョウジュク</t>
    </rPh>
    <rPh sb="7" eb="13">
      <t>キギョウタイショウシャム</t>
    </rPh>
    <rPh sb="14" eb="16">
      <t>ケンシュウ</t>
    </rPh>
    <rPh sb="18" eb="22">
      <t>ゲトウオンセン</t>
    </rPh>
    <rPh sb="23" eb="25">
      <t>オンセン</t>
    </rPh>
    <rPh sb="31" eb="33">
      <t>シャイン</t>
    </rPh>
    <rPh sb="34" eb="36">
      <t>エイギョウ</t>
    </rPh>
    <rPh sb="36" eb="38">
      <t>ケンシュウ</t>
    </rPh>
    <rPh sb="40" eb="42">
      <t>キギョウ</t>
    </rPh>
    <rPh sb="43" eb="45">
      <t>ショウヒン</t>
    </rPh>
    <rPh sb="45" eb="47">
      <t>カイハツ</t>
    </rPh>
    <rPh sb="48" eb="50">
      <t>エイギョウ</t>
    </rPh>
    <rPh sb="73" eb="75">
      <t>ノウゼイ</t>
    </rPh>
    <rPh sb="81" eb="83">
      <t>キフ</t>
    </rPh>
    <rPh sb="84" eb="85">
      <t>ツカ</t>
    </rPh>
    <rPh sb="86" eb="87">
      <t>ミチ</t>
    </rPh>
    <rPh sb="87" eb="90">
      <t>セツメイカイ</t>
    </rPh>
    <phoneticPr fontId="1"/>
  </si>
  <si>
    <t>・温泉ソムリエ
・温泉観光実践士
・ふるさと納税業務の運用歴９年</t>
    <rPh sb="1" eb="3">
      <t>オンセン</t>
    </rPh>
    <rPh sb="9" eb="13">
      <t>オンセンカンコウ</t>
    </rPh>
    <rPh sb="13" eb="16">
      <t>ジッセンシ</t>
    </rPh>
    <rPh sb="22" eb="24">
      <t>ノウゼイ</t>
    </rPh>
    <rPh sb="24" eb="26">
      <t>ギョウム</t>
    </rPh>
    <rPh sb="27" eb="29">
      <t>ウンヨウ</t>
    </rPh>
    <rPh sb="29" eb="30">
      <t>レキ</t>
    </rPh>
    <rPh sb="31" eb="32">
      <t>ネン</t>
    </rPh>
    <phoneticPr fontId="1"/>
  </si>
  <si>
    <t>成人一般、女性、男性、高齢者、団体、企業、起業希望者</t>
    <rPh sb="0" eb="4">
      <t>セイジンイッパン</t>
    </rPh>
    <rPh sb="5" eb="7">
      <t>ジョセイ</t>
    </rPh>
    <rPh sb="8" eb="10">
      <t>ダンセイ</t>
    </rPh>
    <rPh sb="11" eb="14">
      <t>コウレイシャ</t>
    </rPh>
    <rPh sb="15" eb="17">
      <t>ダンタイ</t>
    </rPh>
    <rPh sb="18" eb="20">
      <t>キギョウ</t>
    </rPh>
    <rPh sb="21" eb="26">
      <t>キギョウキボウシャ</t>
    </rPh>
    <phoneticPr fontId="1"/>
  </si>
  <si>
    <t>９時～17時</t>
    <rPh sb="1" eb="2">
      <t>ジ</t>
    </rPh>
    <rPh sb="5" eb="6">
      <t>ジ</t>
    </rPh>
    <phoneticPr fontId="1"/>
  </si>
  <si>
    <t>http://fromzero.pro</t>
    <phoneticPr fontId="1"/>
  </si>
  <si>
    <t>子供向けおはなし会、大人向け語りの会、読み聞かせ講習会（発声含む）、語り・ストーリーテリングの講習会、学校図書館改造、読書推進、接遇</t>
    <rPh sb="0" eb="3">
      <t>コドモム</t>
    </rPh>
    <rPh sb="8" eb="9">
      <t>カイ</t>
    </rPh>
    <rPh sb="10" eb="13">
      <t>オトナム</t>
    </rPh>
    <rPh sb="14" eb="15">
      <t>カタ</t>
    </rPh>
    <rPh sb="17" eb="18">
      <t>カイ</t>
    </rPh>
    <rPh sb="19" eb="20">
      <t>ヨ</t>
    </rPh>
    <rPh sb="21" eb="22">
      <t>キ</t>
    </rPh>
    <rPh sb="24" eb="27">
      <t>コウシュウカイ</t>
    </rPh>
    <rPh sb="28" eb="30">
      <t>ハッセイ</t>
    </rPh>
    <rPh sb="30" eb="31">
      <t>フク</t>
    </rPh>
    <rPh sb="34" eb="35">
      <t>カタ</t>
    </rPh>
    <rPh sb="47" eb="50">
      <t>コウシュウカイ</t>
    </rPh>
    <rPh sb="51" eb="53">
      <t>ガッコウ</t>
    </rPh>
    <rPh sb="53" eb="56">
      <t>トショカン</t>
    </rPh>
    <rPh sb="56" eb="58">
      <t>カイゾウ</t>
    </rPh>
    <rPh sb="59" eb="61">
      <t>ドクショ</t>
    </rPh>
    <rPh sb="61" eb="63">
      <t>スイシン</t>
    </rPh>
    <rPh sb="64" eb="66">
      <t>セツグウ</t>
    </rPh>
    <phoneticPr fontId="1"/>
  </si>
  <si>
    <t>語りの会「風楽堂」主宰。児童文学評論家赤木かん子氏プロデュース「盛岡語りの会雪ぼっこ」(二人組ユニット)。語りを古屋和子氏、発声を和・アカデミー藤田京子氏、図書館改造他を赤木かん子氏に師事。
東京・神奈川・愛知などで語り公演。子どもから大人まで語りを愉しむ活動をしている。語るお話は宮沢賢治作品ほか、中島敦やモンゴメリなどの文学作品。昔話、グリム童話などいろいろ。令和３年度全国公共図書館研究集会（基調講演）、図書館員専門研修等で講師を務めた。図書館・公民館のお話会や高齢者学級、PTAの研修、親子向け等幅広く対応。</t>
    <rPh sb="0" eb="1">
      <t>カタ</t>
    </rPh>
    <rPh sb="3" eb="4">
      <t>カイ</t>
    </rPh>
    <rPh sb="5" eb="6">
      <t>カゼ</t>
    </rPh>
    <rPh sb="6" eb="7">
      <t>ラク</t>
    </rPh>
    <rPh sb="7" eb="8">
      <t>ドウ</t>
    </rPh>
    <rPh sb="9" eb="11">
      <t>シュサイ</t>
    </rPh>
    <rPh sb="12" eb="14">
      <t>ジドウ</t>
    </rPh>
    <rPh sb="14" eb="19">
      <t>ブンガクヒョウロンカ</t>
    </rPh>
    <rPh sb="19" eb="21">
      <t>アカキ</t>
    </rPh>
    <rPh sb="23" eb="24">
      <t>コ</t>
    </rPh>
    <rPh sb="24" eb="25">
      <t>シ</t>
    </rPh>
    <rPh sb="32" eb="35">
      <t>モリオカカタ</t>
    </rPh>
    <rPh sb="37" eb="38">
      <t>カイ</t>
    </rPh>
    <rPh sb="38" eb="39">
      <t>ユキ</t>
    </rPh>
    <rPh sb="44" eb="47">
      <t>フタリグミ</t>
    </rPh>
    <rPh sb="53" eb="54">
      <t>カタ</t>
    </rPh>
    <rPh sb="56" eb="58">
      <t>フルヤ</t>
    </rPh>
    <rPh sb="58" eb="61">
      <t>カズコシ</t>
    </rPh>
    <rPh sb="62" eb="64">
      <t>ハッセイ</t>
    </rPh>
    <rPh sb="65" eb="66">
      <t>ワ</t>
    </rPh>
    <rPh sb="72" eb="76">
      <t>フジタキョウコ</t>
    </rPh>
    <rPh sb="76" eb="77">
      <t>シ</t>
    </rPh>
    <rPh sb="78" eb="83">
      <t>トショカンカイゾウ</t>
    </rPh>
    <rPh sb="83" eb="84">
      <t>ホカ</t>
    </rPh>
    <rPh sb="85" eb="87">
      <t>アカキ</t>
    </rPh>
    <rPh sb="89" eb="91">
      <t>コシ</t>
    </rPh>
    <rPh sb="92" eb="94">
      <t>シジ</t>
    </rPh>
    <rPh sb="96" eb="98">
      <t>トウキョウ</t>
    </rPh>
    <rPh sb="99" eb="102">
      <t>カナガワ</t>
    </rPh>
    <rPh sb="103" eb="105">
      <t>アイチ</t>
    </rPh>
    <rPh sb="108" eb="109">
      <t>カタ</t>
    </rPh>
    <rPh sb="110" eb="112">
      <t>コウエン</t>
    </rPh>
    <rPh sb="113" eb="114">
      <t>コ</t>
    </rPh>
    <rPh sb="118" eb="120">
      <t>オトナ</t>
    </rPh>
    <rPh sb="122" eb="123">
      <t>カタ</t>
    </rPh>
    <rPh sb="125" eb="126">
      <t>タノ</t>
    </rPh>
    <rPh sb="128" eb="130">
      <t>カツドウ</t>
    </rPh>
    <rPh sb="136" eb="137">
      <t>カタ</t>
    </rPh>
    <rPh sb="139" eb="140">
      <t>ハナシ</t>
    </rPh>
    <rPh sb="141" eb="145">
      <t>ミヤザワケンジ</t>
    </rPh>
    <phoneticPr fontId="1"/>
  </si>
  <si>
    <t>JPIC読書アドバイザー（JRACいわて副支部長）、司書有資格、全日本語りネットワーク会員、この本だいすきの会岩手支部長、雫石と宮沢賢治を語る会会員、接遇研修講師（公務研修協議会）</t>
    <rPh sb="4" eb="6">
      <t>ドクショ</t>
    </rPh>
    <rPh sb="20" eb="24">
      <t>フクシブチョウ</t>
    </rPh>
    <rPh sb="26" eb="28">
      <t>シショ</t>
    </rPh>
    <rPh sb="28" eb="29">
      <t>ユウ</t>
    </rPh>
    <rPh sb="29" eb="31">
      <t>シカク</t>
    </rPh>
    <rPh sb="32" eb="35">
      <t>ゼンニホン</t>
    </rPh>
    <rPh sb="35" eb="36">
      <t>カタ</t>
    </rPh>
    <rPh sb="43" eb="45">
      <t>カイイン</t>
    </rPh>
    <rPh sb="48" eb="49">
      <t>ホン</t>
    </rPh>
    <rPh sb="54" eb="55">
      <t>カイ</t>
    </rPh>
    <rPh sb="55" eb="57">
      <t>イワテ</t>
    </rPh>
    <rPh sb="57" eb="59">
      <t>シブ</t>
    </rPh>
    <rPh sb="59" eb="60">
      <t>チョウ</t>
    </rPh>
    <rPh sb="61" eb="63">
      <t>シズクイシ</t>
    </rPh>
    <rPh sb="64" eb="66">
      <t>ミヤザワ</t>
    </rPh>
    <rPh sb="66" eb="68">
      <t>ケンジ</t>
    </rPh>
    <rPh sb="69" eb="70">
      <t>カタ</t>
    </rPh>
    <rPh sb="71" eb="72">
      <t>カイ</t>
    </rPh>
    <rPh sb="72" eb="74">
      <t>カイイン</t>
    </rPh>
    <rPh sb="75" eb="77">
      <t>セツグウ</t>
    </rPh>
    <rPh sb="77" eb="79">
      <t>ケンシュウ</t>
    </rPh>
    <rPh sb="79" eb="81">
      <t>コウシ</t>
    </rPh>
    <rPh sb="82" eb="84">
      <t>コウム</t>
    </rPh>
    <rPh sb="84" eb="86">
      <t>ケンシュウ</t>
    </rPh>
    <rPh sb="86" eb="89">
      <t>キョウギカイ</t>
    </rPh>
    <phoneticPr fontId="1"/>
  </si>
  <si>
    <t>月、火、水、土、日</t>
    <rPh sb="0" eb="1">
      <t>ゲツ</t>
    </rPh>
    <rPh sb="2" eb="3">
      <t>カ</t>
    </rPh>
    <rPh sb="4" eb="5">
      <t>スイ</t>
    </rPh>
    <rPh sb="6" eb="7">
      <t>ド</t>
    </rPh>
    <rPh sb="8" eb="9">
      <t>ニチ</t>
    </rPh>
    <phoneticPr fontId="1"/>
  </si>
  <si>
    <t>ほのぼのゲーム、ミュージックベル、ドミノ倒し、すこっぷ三味線、数独、ものづくり（スクラッチアート、リボンアート、オリジナルマグネットほか）</t>
    <rPh sb="20" eb="21">
      <t>タオ</t>
    </rPh>
    <rPh sb="27" eb="30">
      <t>ジャミセン</t>
    </rPh>
    <rPh sb="31" eb="33">
      <t>スウドク</t>
    </rPh>
    <phoneticPr fontId="1"/>
  </si>
  <si>
    <t>北上市社会福祉協議会登録講師
北上市生涯学習まちづくり出前講座講師
北上市内各地区交流センターの事業で講師
地区公民館、子供会、学童保育所、幼稚園等で指導</t>
    <rPh sb="0" eb="3">
      <t>キタカミシ</t>
    </rPh>
    <rPh sb="3" eb="5">
      <t>シャカイ</t>
    </rPh>
    <rPh sb="5" eb="7">
      <t>フクシ</t>
    </rPh>
    <rPh sb="7" eb="10">
      <t>キョウギカイ</t>
    </rPh>
    <rPh sb="10" eb="12">
      <t>トウロク</t>
    </rPh>
    <rPh sb="12" eb="14">
      <t>コウシ</t>
    </rPh>
    <rPh sb="15" eb="18">
      <t>キタカミシ</t>
    </rPh>
    <rPh sb="18" eb="20">
      <t>ショウガイ</t>
    </rPh>
    <rPh sb="20" eb="22">
      <t>ガクシュウ</t>
    </rPh>
    <rPh sb="27" eb="29">
      <t>デマエ</t>
    </rPh>
    <rPh sb="29" eb="31">
      <t>コウザ</t>
    </rPh>
    <rPh sb="31" eb="33">
      <t>コウシ</t>
    </rPh>
    <rPh sb="34" eb="38">
      <t>キタカミシナイ</t>
    </rPh>
    <rPh sb="38" eb="40">
      <t>カクチ</t>
    </rPh>
    <rPh sb="40" eb="41">
      <t>ク</t>
    </rPh>
    <rPh sb="41" eb="43">
      <t>コウリュウ</t>
    </rPh>
    <rPh sb="48" eb="50">
      <t>ジギョウ</t>
    </rPh>
    <rPh sb="51" eb="53">
      <t>コウシ</t>
    </rPh>
    <rPh sb="54" eb="56">
      <t>チク</t>
    </rPh>
    <rPh sb="56" eb="59">
      <t>コウミンカン</t>
    </rPh>
    <rPh sb="60" eb="63">
      <t>コドモカイ</t>
    </rPh>
    <rPh sb="64" eb="66">
      <t>ガクドウ</t>
    </rPh>
    <rPh sb="66" eb="68">
      <t>ホイク</t>
    </rPh>
    <rPh sb="68" eb="69">
      <t>ジョ</t>
    </rPh>
    <rPh sb="70" eb="73">
      <t>ヨウチエン</t>
    </rPh>
    <rPh sb="73" eb="74">
      <t>トウ</t>
    </rPh>
    <rPh sb="75" eb="77">
      <t>シドウ</t>
    </rPh>
    <phoneticPr fontId="1"/>
  </si>
  <si>
    <t>レクレーション介護士　2級、准サービス介助士、すこっぷ三味線奏者指導員、音楽健康指導士　準2級、健康カラオケサポーター、数独技能認定試験　5級、日本グット・トイ委員会おもちゃインストラクター、日本グラスアート協会インストラクター、生前整理アドバイザー　２級、認知症介助士</t>
    <rPh sb="7" eb="10">
      <t>カイゴシ</t>
    </rPh>
    <rPh sb="12" eb="13">
      <t>キュウ</t>
    </rPh>
    <rPh sb="14" eb="15">
      <t>ジュン</t>
    </rPh>
    <rPh sb="19" eb="21">
      <t>カイジョ</t>
    </rPh>
    <rPh sb="21" eb="22">
      <t>シ</t>
    </rPh>
    <rPh sb="27" eb="30">
      <t>ジャミセン</t>
    </rPh>
    <rPh sb="30" eb="32">
      <t>ソウシャ</t>
    </rPh>
    <rPh sb="32" eb="34">
      <t>シドウ</t>
    </rPh>
    <rPh sb="34" eb="35">
      <t>イン</t>
    </rPh>
    <rPh sb="36" eb="38">
      <t>オンガク</t>
    </rPh>
    <rPh sb="38" eb="40">
      <t>ケンコウ</t>
    </rPh>
    <rPh sb="40" eb="42">
      <t>シドウ</t>
    </rPh>
    <rPh sb="42" eb="43">
      <t>シ</t>
    </rPh>
    <rPh sb="44" eb="45">
      <t>ジュン</t>
    </rPh>
    <rPh sb="46" eb="47">
      <t>キュウ</t>
    </rPh>
    <rPh sb="48" eb="50">
      <t>ケンコウ</t>
    </rPh>
    <rPh sb="60" eb="62">
      <t>スウドク</t>
    </rPh>
    <rPh sb="62" eb="64">
      <t>ギノウ</t>
    </rPh>
    <rPh sb="64" eb="66">
      <t>ニンテイ</t>
    </rPh>
    <rPh sb="66" eb="68">
      <t>シケン</t>
    </rPh>
    <rPh sb="70" eb="71">
      <t>キュウ</t>
    </rPh>
    <rPh sb="72" eb="74">
      <t>ニホン</t>
    </rPh>
    <rPh sb="80" eb="83">
      <t>イインカイ</t>
    </rPh>
    <rPh sb="96" eb="98">
      <t>ニホン</t>
    </rPh>
    <rPh sb="104" eb="106">
      <t>キョウカイ</t>
    </rPh>
    <rPh sb="115" eb="117">
      <t>セイゼン</t>
    </rPh>
    <rPh sb="117" eb="119">
      <t>セイリ</t>
    </rPh>
    <rPh sb="127" eb="128">
      <t>キュウ</t>
    </rPh>
    <rPh sb="129" eb="132">
      <t>ニンチショウ</t>
    </rPh>
    <rPh sb="132" eb="134">
      <t>カイジョ</t>
    </rPh>
    <rPh sb="134" eb="135">
      <t>シ</t>
    </rPh>
    <phoneticPr fontId="1"/>
  </si>
  <si>
    <t>北上市内ならどこでも可
北上市外は応相談</t>
    <rPh sb="0" eb="3">
      <t>キタカミシ</t>
    </rPh>
    <rPh sb="3" eb="4">
      <t>ナイ</t>
    </rPh>
    <rPh sb="10" eb="11">
      <t>カ</t>
    </rPh>
    <rPh sb="12" eb="16">
      <t>キタカミシガイ</t>
    </rPh>
    <rPh sb="17" eb="20">
      <t>オウソウダン</t>
    </rPh>
    <phoneticPr fontId="1"/>
  </si>
  <si>
    <t>1.美腸・汚腸チェック　2.腸が注目されている理由　3.消化管とは　4.おへその位置・形チェック　5.大腸・小腸のはたらき　6.理想の便とは　7.質問とアンケート
日本美腸協会認定腸の入門講座(３級）が受講できます。</t>
    <rPh sb="2" eb="4">
      <t>ビチョウ</t>
    </rPh>
    <rPh sb="5" eb="7">
      <t>オチョウ</t>
    </rPh>
    <rPh sb="14" eb="15">
      <t>チョウ</t>
    </rPh>
    <rPh sb="16" eb="18">
      <t>チュウモク</t>
    </rPh>
    <rPh sb="23" eb="25">
      <t>リユウ</t>
    </rPh>
    <rPh sb="28" eb="31">
      <t>ショウカカン</t>
    </rPh>
    <rPh sb="40" eb="42">
      <t>イチ</t>
    </rPh>
    <rPh sb="43" eb="44">
      <t>カタチ</t>
    </rPh>
    <rPh sb="51" eb="53">
      <t>ダイチョウ</t>
    </rPh>
    <rPh sb="54" eb="56">
      <t>ショウチョウ</t>
    </rPh>
    <rPh sb="64" eb="66">
      <t>リソウ</t>
    </rPh>
    <rPh sb="67" eb="68">
      <t>ベン</t>
    </rPh>
    <rPh sb="73" eb="75">
      <t>シツモン</t>
    </rPh>
    <rPh sb="82" eb="88">
      <t>ニホンビチョウキョウカイ</t>
    </rPh>
    <rPh sb="88" eb="90">
      <t>ニンテイ</t>
    </rPh>
    <rPh sb="90" eb="91">
      <t>チョウ</t>
    </rPh>
    <rPh sb="92" eb="96">
      <t>ニュウモンコウザ</t>
    </rPh>
    <rPh sb="98" eb="99">
      <t>キュウ</t>
    </rPh>
    <rPh sb="101" eb="103">
      <t>ジュコウ</t>
    </rPh>
    <phoneticPr fontId="1"/>
  </si>
  <si>
    <t>イベントや交流センター等で指導</t>
    <rPh sb="5" eb="7">
      <t>コウリュウ</t>
    </rPh>
    <rPh sb="11" eb="12">
      <t>ナド</t>
    </rPh>
    <rPh sb="13" eb="15">
      <t>シドウ</t>
    </rPh>
    <phoneticPr fontId="1"/>
  </si>
  <si>
    <t>日本美腸協会認定美腸アドバイザー</t>
    <rPh sb="0" eb="6">
      <t>ニホンビチョウキョウカイ</t>
    </rPh>
    <rPh sb="6" eb="8">
      <t>ニンテイ</t>
    </rPh>
    <rPh sb="8" eb="10">
      <t>ビチョウ</t>
    </rPh>
    <phoneticPr fontId="1"/>
  </si>
  <si>
    <t>有(5.000円)</t>
    <rPh sb="0" eb="1">
      <t>アリ</t>
    </rPh>
    <rPh sb="7" eb="8">
      <t>エン</t>
    </rPh>
    <phoneticPr fontId="1"/>
  </si>
  <si>
    <t>材料費、交通費</t>
    <rPh sb="0" eb="3">
      <t>ザイリョウヒ</t>
    </rPh>
    <rPh sb="4" eb="7">
      <t>コウツウヒ</t>
    </rPh>
    <phoneticPr fontId="1"/>
  </si>
  <si>
    <t>みちのく民俗村、いわさき認定こども園や交流センターでのワークショップ</t>
    <rPh sb="4" eb="7">
      <t>ミンゾクムラ</t>
    </rPh>
    <rPh sb="12" eb="14">
      <t>ニンテイ</t>
    </rPh>
    <rPh sb="17" eb="18">
      <t>エン</t>
    </rPh>
    <rPh sb="19" eb="21">
      <t>コウリュウ</t>
    </rPh>
    <phoneticPr fontId="1"/>
  </si>
  <si>
    <t>捺染、さくら染め</t>
    <rPh sb="0" eb="2">
      <t>ナツゾ</t>
    </rPh>
    <rPh sb="6" eb="7">
      <t>ゾ</t>
    </rPh>
    <phoneticPr fontId="1"/>
  </si>
  <si>
    <t>月～日曜日</t>
    <rPh sb="0" eb="1">
      <t>ゲツ</t>
    </rPh>
    <rPh sb="2" eb="5">
      <t>ニチヨウビ</t>
    </rPh>
    <phoneticPr fontId="1"/>
  </si>
  <si>
    <t>北上市内及び近隣市町</t>
    <rPh sb="0" eb="5">
      <t>キタカミシナイオヨ</t>
    </rPh>
    <rPh sb="6" eb="10">
      <t>キンリンシチョウ</t>
    </rPh>
    <phoneticPr fontId="1"/>
  </si>
  <si>
    <t>手芸</t>
    <phoneticPr fontId="1"/>
  </si>
  <si>
    <t>こまごめ　えつこ</t>
    <phoneticPr fontId="1"/>
  </si>
  <si>
    <t>駒込　悦子</t>
    <rPh sb="0" eb="2">
      <t>コマゴメ</t>
    </rPh>
    <rPh sb="3" eb="5">
      <t>エツコ</t>
    </rPh>
    <phoneticPr fontId="1"/>
  </si>
  <si>
    <t>クラフトバンド、カラーループなどの作品製作</t>
    <rPh sb="17" eb="19">
      <t>サクヒン</t>
    </rPh>
    <rPh sb="19" eb="21">
      <t>セイサク</t>
    </rPh>
    <phoneticPr fontId="1"/>
  </si>
  <si>
    <t>マルシェや産直への出品</t>
    <rPh sb="5" eb="7">
      <t>サンチョク</t>
    </rPh>
    <rPh sb="9" eb="11">
      <t>シュッピン</t>
    </rPh>
    <phoneticPr fontId="1"/>
  </si>
  <si>
    <t>クラフトバンドエコロジー協会認定講師</t>
    <rPh sb="12" eb="14">
      <t>キョウカイ</t>
    </rPh>
    <rPh sb="14" eb="16">
      <t>ニンテイ</t>
    </rPh>
    <rPh sb="16" eb="18">
      <t>コウシ</t>
    </rPh>
    <phoneticPr fontId="1"/>
  </si>
  <si>
    <t>気軽に楽しむ</t>
    <rPh sb="0" eb="2">
      <t>キガル</t>
    </rPh>
    <rPh sb="3" eb="4">
      <t>タノ</t>
    </rPh>
    <phoneticPr fontId="1"/>
  </si>
  <si>
    <t>児童、女性、高齢者、親子</t>
    <rPh sb="0" eb="2">
      <t>ジドウ</t>
    </rPh>
    <rPh sb="3" eb="5">
      <t>ジョセイ</t>
    </rPh>
    <rPh sb="6" eb="9">
      <t>コウレイシャ</t>
    </rPh>
    <rPh sb="10" eb="12">
      <t>オヤコ</t>
    </rPh>
    <phoneticPr fontId="1"/>
  </si>
  <si>
    <t>月、水、土</t>
    <rPh sb="0" eb="1">
      <t>ゲツ</t>
    </rPh>
    <rPh sb="2" eb="3">
      <t>スイ</t>
    </rPh>
    <rPh sb="4" eb="5">
      <t>ド</t>
    </rPh>
    <phoneticPr fontId="1"/>
  </si>
  <si>
    <t>北上市内及び近隣市町</t>
    <rPh sb="0" eb="2">
      <t>キタカミ</t>
    </rPh>
    <rPh sb="2" eb="3">
      <t>シ</t>
    </rPh>
    <rPh sb="3" eb="4">
      <t>ナイ</t>
    </rPh>
    <rPh sb="4" eb="5">
      <t>オヨ</t>
    </rPh>
    <rPh sb="6" eb="8">
      <t>キンリン</t>
    </rPh>
    <rPh sb="8" eb="10">
      <t>シチョウ</t>
    </rPh>
    <phoneticPr fontId="1"/>
  </si>
  <si>
    <t>無</t>
    <rPh sb="0" eb="1">
      <t>ム</t>
    </rPh>
    <phoneticPr fontId="1"/>
  </si>
  <si>
    <t>交通費・材料費</t>
    <rPh sb="0" eb="3">
      <t>コウツウヒ</t>
    </rPh>
    <rPh sb="4" eb="6">
      <t>ザイリョウ</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</si>
</sst>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name val="ＭＳ ゴシック"/>
      <family val="3"/>
      <charset val="128"/>
    </font>
    <font>
      <sz val="6"/>
      <name val="ＭＳ ゴシック"/>
      <family val="3"/>
      <charset val="128"/>
    </font>
    <font>
      <sz val="10"/>
      <name val="ＭＳ 明朝"/>
      <family val="1"/>
      <charset val="128"/>
    </font>
    <font>
      <sz val="10"/>
      <name val="ＭＳ ゴシック"/>
      <family val="3"/>
      <charset val="128"/>
    </font>
    <font>
      <sz val="6"/>
      <name val="ＭＳ Ｐゴシック"/>
      <family val="3"/>
      <charset val="128"/>
    </font>
    <font>
      <sz val="12"/>
      <name val="ＭＳ ゴシック"/>
      <family val="3"/>
      <charset val="128"/>
    </font>
    <font>
      <b/>
      <sz val="14"/>
      <name val="ＭＳ ゴシック"/>
      <family val="3"/>
      <charset val="128"/>
    </font>
    <font>
      <b/>
      <sz val="25"/>
      <color indexed="10"/>
      <name val="ＭＳ ゴシック"/>
      <family val="3"/>
      <charset val="128"/>
    </font>
    <font>
      <b/>
      <u/>
      <sz val="15"/>
      <name val="ＭＳ ゴシック"/>
      <family val="3"/>
      <charset val="128"/>
    </font>
    <font>
      <b/>
      <sz val="15"/>
      <name val="ＭＳ ゴシック"/>
      <family val="3"/>
      <charset val="128"/>
    </font>
    <font>
      <sz val="10"/>
      <color indexed="60"/>
      <name val="ＭＳ Ｐゴシック"/>
      <family val="3"/>
      <charset val="128"/>
    </font>
    <font>
      <sz val="16"/>
      <name val="ＭＳ ゴシック"/>
      <family val="3"/>
      <charset val="128"/>
    </font>
    <font>
      <sz val="14"/>
      <name val="ＭＳ ゴシック"/>
      <family val="3"/>
      <charset val="128"/>
    </font>
    <font>
      <sz val="16"/>
      <name val="ＭＳ 明朝"/>
      <family val="1"/>
      <charset val="128"/>
    </font>
    <font>
      <u/>
      <sz val="11"/>
      <color theme="10"/>
      <name val="ＭＳ ゴシック"/>
      <family val="3"/>
      <charset val="128"/>
    </font>
    <font>
      <b/>
      <sz val="12"/>
      <color rgb="FFFF0000"/>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CCCCFF"/>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diagonal/>
    </border>
    <border>
      <left style="thin">
        <color indexed="64"/>
      </left>
      <right style="thin">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65">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Alignment="1">
      <alignment horizontal="center"/>
    </xf>
    <xf numFmtId="49" fontId="0" fillId="0" borderId="1" xfId="0" applyNumberFormat="1" applyBorder="1" applyAlignment="1">
      <alignment horizontal="center"/>
    </xf>
    <xf numFmtId="0" fontId="0" fillId="0" borderId="1" xfId="0" applyBorder="1"/>
    <xf numFmtId="0" fontId="0" fillId="0" borderId="1" xfId="0" applyFill="1" applyBorder="1"/>
    <xf numFmtId="0" fontId="0" fillId="0" borderId="1" xfId="0" applyNumberFormat="1" applyBorder="1" applyAlignment="1">
      <alignment horizontal="center"/>
    </xf>
    <xf numFmtId="0" fontId="0" fillId="4" borderId="0" xfId="0" applyFill="1"/>
    <xf numFmtId="0" fontId="0" fillId="4" borderId="2" xfId="0" applyFill="1" applyBorder="1"/>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2" fillId="5" borderId="4" xfId="0" applyFont="1" applyFill="1" applyBorder="1" applyAlignment="1">
      <alignment horizontal="center" vertical="top" wrapText="1"/>
    </xf>
    <xf numFmtId="0" fontId="0" fillId="4" borderId="0" xfId="0" applyFill="1" applyBorder="1"/>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176" fontId="1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12" fillId="0" borderId="0" xfId="0" applyFont="1" applyAlignment="1">
      <alignment vertical="center" wrapText="1"/>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0" xfId="0" applyFont="1" applyFill="1" applyAlignment="1">
      <alignment vertical="center" wrapText="1"/>
    </xf>
    <xf numFmtId="176" fontId="12" fillId="0" borderId="1" xfId="0" applyNumberFormat="1" applyFont="1" applyFill="1" applyBorder="1" applyAlignment="1">
      <alignment horizontal="left" vertical="center" wrapText="1"/>
    </xf>
    <xf numFmtId="0" fontId="12" fillId="0" borderId="4" xfId="0" applyFont="1" applyFill="1" applyBorder="1" applyAlignment="1">
      <alignment vertical="center" wrapText="1"/>
    </xf>
    <xf numFmtId="0" fontId="14" fillId="0" borderId="1" xfId="1" applyFill="1" applyBorder="1" applyAlignment="1">
      <alignment vertical="center" wrapText="1"/>
    </xf>
    <xf numFmtId="0" fontId="11" fillId="0" borderId="8" xfId="0" applyFont="1" applyFill="1" applyBorder="1" applyAlignment="1">
      <alignment horizontal="left" vertical="center" wrapText="1"/>
    </xf>
    <xf numFmtId="0" fontId="6" fillId="2" borderId="9" xfId="0" applyFont="1" applyFill="1" applyBorder="1" applyAlignment="1">
      <alignment horizontal="center" vertical="center"/>
    </xf>
    <xf numFmtId="0" fontId="12" fillId="5" borderId="1" xfId="0"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1" xfId="1" applyBorder="1" applyAlignment="1">
      <alignmen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vertical="center" wrapText="1"/>
    </xf>
    <xf numFmtId="0" fontId="12" fillId="0" borderId="1" xfId="0" applyFont="1" applyBorder="1" applyAlignment="1">
      <alignment horizontal="center" vertical="center" wrapText="1"/>
    </xf>
    <xf numFmtId="0" fontId="3" fillId="0" borderId="1" xfId="0" applyFont="1" applyBorder="1" applyAlignment="1">
      <alignment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6" fillId="6" borderId="24" xfId="0" applyFont="1" applyFill="1" applyBorder="1" applyAlignment="1">
      <alignment horizontal="center" vertical="center"/>
    </xf>
    <xf numFmtId="0" fontId="6" fillId="6" borderId="17"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3"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cellXfs>
  <cellStyles count="2">
    <cellStyle name="ハイパーリンク" xfId="1" builtinId="8"/>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198120</xdr:colOff>
          <xdr:row>0</xdr:row>
          <xdr:rowOff>1051560</xdr:rowOff>
        </xdr:from>
        <xdr:to>
          <xdr:col>0</xdr:col>
          <xdr:colOff>1866900</xdr:colOff>
          <xdr:row>0</xdr:row>
          <xdr:rowOff>1432560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1" i="0" u="none" strike="noStrike" baseline="0">
                  <a:solidFill>
                    <a:srgbClr val="FF0000"/>
                  </a:solidFill>
                  <a:latin typeface="ＭＳ ゴシック"/>
                  <a:ea typeface="ＭＳ ゴシック"/>
                </a:rPr>
                <a:t>個別データ表示！</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03&#12414;&#12385;&#12389;&#12367;&#12426;&#37096;\02&#29983;&#28079;&#23398;&#32722;&#25991;&#21270;&#35506;\&#12304;03&#12305;&#29983;&#28079;&#23398;&#32722;&#20418;\32_&#29983;&#28079;&#23398;&#32722;&#12460;&#12452;&#12489;&#12502;&#12483;&#12463;\2022&#24180;&#24230;&#65288;&#20196;&#21644;5&#24180;&#24230;)\01&#35611;&#24107;&#25351;&#23566;&#32773;&#24773;&#22577;&#12539;&#21407;&#26412;(&#8251;&#32887;&#21729;&#29992;)&#12304;&#37096;&#22806;&#31192;&#12305;&#22793;&#26356;&#26178;&#12399;HP&#20844;&#38283;&#29992;&#12418;&#30452;&#12377;&#12371;&#12392;&#6528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講師指導者全体原本（R1）※職員用"/>
      <sheetName val="講師指導者個別データ"/>
      <sheetName val="分野別番号"/>
    </sheetNames>
    <sheetDataSet>
      <sheetData sheetId="0" refreshError="1"/>
      <sheetData sheetId="1" refreshError="1"/>
      <sheetData sheetId="2">
        <row r="3">
          <cell r="A3">
            <v>1</v>
          </cell>
          <cell r="B3" t="str">
            <v>生涯学習一般</v>
          </cell>
        </row>
        <row r="4">
          <cell r="A4">
            <v>2</v>
          </cell>
          <cell r="B4" t="str">
            <v>乳幼児教育</v>
          </cell>
        </row>
        <row r="5">
          <cell r="A5">
            <v>3</v>
          </cell>
          <cell r="B5" t="str">
            <v>青少年教育</v>
          </cell>
        </row>
        <row r="6">
          <cell r="A6">
            <v>4</v>
          </cell>
          <cell r="B6" t="str">
            <v>成人教育</v>
          </cell>
        </row>
        <row r="7">
          <cell r="A7">
            <v>5</v>
          </cell>
          <cell r="B7" t="str">
            <v>高齢者教育</v>
          </cell>
        </row>
        <row r="8">
          <cell r="A8">
            <v>6</v>
          </cell>
          <cell r="B8" t="str">
            <v>男女共同参画</v>
          </cell>
        </row>
        <row r="9">
          <cell r="A9">
            <v>7</v>
          </cell>
          <cell r="B9" t="str">
            <v>哲学・宗教・心理</v>
          </cell>
        </row>
        <row r="10">
          <cell r="A10">
            <v>8</v>
          </cell>
          <cell r="B10" t="str">
            <v>歴史（郷土史）・地理・習俗</v>
          </cell>
        </row>
        <row r="11">
          <cell r="A11">
            <v>9</v>
          </cell>
          <cell r="B11" t="str">
            <v>政治・経済・法律</v>
          </cell>
        </row>
        <row r="12">
          <cell r="A12">
            <v>10</v>
          </cell>
          <cell r="B12" t="str">
            <v>財政・経営</v>
          </cell>
        </row>
        <row r="13">
          <cell r="A13">
            <v>11</v>
          </cell>
          <cell r="B13" t="str">
            <v>社会</v>
          </cell>
        </row>
        <row r="14">
          <cell r="A14">
            <v>12</v>
          </cell>
          <cell r="B14" t="str">
            <v>物理・科学・数学</v>
          </cell>
        </row>
        <row r="15">
          <cell r="A15">
            <v>13</v>
          </cell>
          <cell r="B15" t="str">
            <v>天文・地学</v>
          </cell>
        </row>
        <row r="16">
          <cell r="A16">
            <v>14</v>
          </cell>
          <cell r="B16" t="str">
            <v>生物・動物・植物</v>
          </cell>
        </row>
        <row r="17">
          <cell r="A17">
            <v>15</v>
          </cell>
          <cell r="B17" t="str">
            <v>資源・環境・自然保護</v>
          </cell>
        </row>
        <row r="18">
          <cell r="A18">
            <v>16</v>
          </cell>
          <cell r="B18" t="str">
            <v>農林・畜産</v>
          </cell>
        </row>
        <row r="19">
          <cell r="A19">
            <v>17</v>
          </cell>
          <cell r="B19" t="str">
            <v>機械・電気・電子</v>
          </cell>
        </row>
        <row r="20">
          <cell r="A20">
            <v>18</v>
          </cell>
          <cell r="B20" t="str">
            <v>土木・建築</v>
          </cell>
        </row>
        <row r="21">
          <cell r="A21">
            <v>19</v>
          </cell>
          <cell r="B21" t="str">
            <v>情報処理</v>
          </cell>
        </row>
        <row r="22">
          <cell r="A22">
            <v>20</v>
          </cell>
          <cell r="B22" t="str">
            <v>美術・工芸</v>
          </cell>
        </row>
        <row r="23">
          <cell r="A23">
            <v>21</v>
          </cell>
          <cell r="B23" t="str">
            <v>書道</v>
          </cell>
        </row>
        <row r="24">
          <cell r="A24">
            <v>22</v>
          </cell>
          <cell r="B24" t="str">
            <v>音楽</v>
          </cell>
        </row>
        <row r="25">
          <cell r="A25">
            <v>23</v>
          </cell>
          <cell r="B25" t="str">
            <v>歌舞伎・舞踊・演芸</v>
          </cell>
        </row>
        <row r="26">
          <cell r="A26">
            <v>24</v>
          </cell>
          <cell r="B26" t="str">
            <v>映像・画像</v>
          </cell>
        </row>
        <row r="27">
          <cell r="A27">
            <v>25</v>
          </cell>
          <cell r="B27" t="str">
            <v>文学・文芸</v>
          </cell>
        </row>
        <row r="28">
          <cell r="A28">
            <v>26</v>
          </cell>
          <cell r="B28" t="str">
            <v>茶道・華道・作法</v>
          </cell>
        </row>
        <row r="29">
          <cell r="A29">
            <v>27</v>
          </cell>
          <cell r="B29" t="str">
            <v>郷土芸能</v>
          </cell>
        </row>
        <row r="30">
          <cell r="A30">
            <v>28</v>
          </cell>
          <cell r="B30" t="str">
            <v>体操・ダンス・体力づくり</v>
          </cell>
        </row>
        <row r="31">
          <cell r="A31">
            <v>29</v>
          </cell>
          <cell r="B31" t="str">
            <v>球技</v>
          </cell>
        </row>
        <row r="32">
          <cell r="A32">
            <v>30</v>
          </cell>
          <cell r="B32" t="str">
            <v>武道・格闘技</v>
          </cell>
        </row>
        <row r="33">
          <cell r="A33">
            <v>31</v>
          </cell>
          <cell r="B33" t="str">
            <v>水泳</v>
          </cell>
        </row>
        <row r="34">
          <cell r="A34">
            <v>32</v>
          </cell>
          <cell r="B34" t="str">
            <v>ウインタースポーツ</v>
          </cell>
        </row>
        <row r="35">
          <cell r="A35">
            <v>33</v>
          </cell>
          <cell r="B35" t="str">
            <v>野外活動・登山・レクリエーション・ニュースポーツ</v>
          </cell>
        </row>
        <row r="36">
          <cell r="A36">
            <v>34</v>
          </cell>
          <cell r="B36" t="str">
            <v>健康・福祉</v>
          </cell>
        </row>
        <row r="37">
          <cell r="A37">
            <v>35</v>
          </cell>
          <cell r="B37" t="str">
            <v>衣生活</v>
          </cell>
        </row>
        <row r="38">
          <cell r="A38">
            <v>36</v>
          </cell>
          <cell r="B38" t="str">
            <v>食生活</v>
          </cell>
        </row>
        <row r="39">
          <cell r="A39">
            <v>37</v>
          </cell>
          <cell r="B39" t="str">
            <v>住生活</v>
          </cell>
        </row>
        <row r="40">
          <cell r="A40">
            <v>38</v>
          </cell>
          <cell r="B40" t="str">
            <v>手芸</v>
          </cell>
        </row>
        <row r="41">
          <cell r="A41">
            <v>39</v>
          </cell>
          <cell r="B41" t="str">
            <v>娯楽・趣味</v>
          </cell>
        </row>
        <row r="42">
          <cell r="A42">
            <v>40</v>
          </cell>
          <cell r="B42" t="str">
            <v>園芸・フラワーアレンジ</v>
          </cell>
        </row>
        <row r="43">
          <cell r="A43">
            <v>41</v>
          </cell>
          <cell r="B43" t="str">
            <v>コミュニティ・まちづくり</v>
          </cell>
        </row>
        <row r="44">
          <cell r="A44">
            <v>42</v>
          </cell>
          <cell r="B44" t="str">
            <v>ボランティア</v>
          </cell>
        </row>
        <row r="45">
          <cell r="A45">
            <v>43</v>
          </cell>
          <cell r="B45" t="str">
            <v>国際理解・協力・交流</v>
          </cell>
        </row>
        <row r="46">
          <cell r="A46">
            <v>44</v>
          </cell>
          <cell r="B46" t="str">
            <v>語学</v>
          </cell>
        </row>
        <row r="47">
          <cell r="A47">
            <v>0</v>
          </cell>
          <cell r="B47" t="str">
            <v>未分類</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456.com/" TargetMode="External"/><Relationship Id="rId13" Type="http://schemas.openxmlformats.org/officeDocument/2006/relationships/hyperlink" Target="https://3ddofactory.com/" TargetMode="External"/><Relationship Id="rId18" Type="http://schemas.openxmlformats.org/officeDocument/2006/relationships/hyperlink" Target="http://matsuura.clinic/" TargetMode="External"/><Relationship Id="rId3" Type="http://schemas.openxmlformats.org/officeDocument/2006/relationships/hyperlink" Target="http://www.k-iah.com/" TargetMode="External"/><Relationship Id="rId21" Type="http://schemas.openxmlformats.org/officeDocument/2006/relationships/printerSettings" Target="../printerSettings/printerSettings1.bin"/><Relationship Id="rId7" Type="http://schemas.openxmlformats.org/officeDocument/2006/relationships/hyperlink" Target="http://mugenbou.com/" TargetMode="External"/><Relationship Id="rId12" Type="http://schemas.openxmlformats.org/officeDocument/2006/relationships/hyperlink" Target="http://doubles.co.jp/" TargetMode="External"/><Relationship Id="rId17" Type="http://schemas.openxmlformats.org/officeDocument/2006/relationships/hyperlink" Target="http://www.facebook.com/fuugakudou" TargetMode="External"/><Relationship Id="rId2" Type="http://schemas.openxmlformats.org/officeDocument/2006/relationships/hyperlink" Target="http://www.k-iah.com/" TargetMode="External"/><Relationship Id="rId16" Type="http://schemas.openxmlformats.org/officeDocument/2006/relationships/hyperlink" Target="http://fromzero.pro/" TargetMode="External"/><Relationship Id="rId20" Type="http://schemas.openxmlformats.org/officeDocument/2006/relationships/hyperlink" Target="https://kanaya-counseling.com/" TargetMode="External"/><Relationship Id="rId1" Type="http://schemas.openxmlformats.org/officeDocument/2006/relationships/hyperlink" Target="http://www.wanokoromo.com/" TargetMode="External"/><Relationship Id="rId6" Type="http://schemas.openxmlformats.org/officeDocument/2006/relationships/hyperlink" Target="http://akkiiwarbook.web.fc2.com/" TargetMode="External"/><Relationship Id="rId11" Type="http://schemas.openxmlformats.org/officeDocument/2006/relationships/hyperlink" Target="https://iwate-life-career-labo.jimdofree.com/" TargetMode="External"/><Relationship Id="rId24" Type="http://schemas.openxmlformats.org/officeDocument/2006/relationships/ctrlProp" Target="../ctrlProps/ctrlProp1.xml"/><Relationship Id="rId5" Type="http://schemas.openxmlformats.org/officeDocument/2006/relationships/hyperlink" Target="https://www.style-r-life.com/" TargetMode="External"/><Relationship Id="rId15" Type="http://schemas.openxmlformats.org/officeDocument/2006/relationships/hyperlink" Target="https://takazen.biz/" TargetMode="External"/><Relationship Id="rId23" Type="http://schemas.openxmlformats.org/officeDocument/2006/relationships/vmlDrawing" Target="../drawings/vmlDrawing1.vml"/><Relationship Id="rId10" Type="http://schemas.openxmlformats.org/officeDocument/2006/relationships/hyperlink" Target="https://yogastudiosoham.tumblr.com/" TargetMode="External"/><Relationship Id="rId19" Type="http://schemas.openxmlformats.org/officeDocument/2006/relationships/hyperlink" Target="http://scrap-angie.jugem.jp/" TargetMode="External"/><Relationship Id="rId4" Type="http://schemas.openxmlformats.org/officeDocument/2006/relationships/hyperlink" Target="https://blogs.yahoo.co.jp/hirojiisan10" TargetMode="External"/><Relationship Id="rId9" Type="http://schemas.openxmlformats.org/officeDocument/2006/relationships/hyperlink" Target="http://www.treeclimbingjapan.org./" TargetMode="External"/><Relationship Id="rId14" Type="http://schemas.openxmlformats.org/officeDocument/2006/relationships/hyperlink" Target="https://www.facebook.com/zyuhyo/?ref=bookmarks"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R87"/>
  <sheetViews>
    <sheetView tabSelected="1" topLeftCell="A22" zoomScale="70" zoomScaleNormal="70" workbookViewId="0">
      <selection activeCell="H3" sqref="H3"/>
    </sheetView>
  </sheetViews>
  <sheetFormatPr defaultColWidth="9" defaultRowHeight="12" x14ac:dyDescent="0.2"/>
  <cols>
    <col min="1" max="1" width="26.77734375" style="2" bestFit="1" customWidth="1"/>
    <col min="2" max="2" width="7.109375" style="4" bestFit="1" customWidth="1"/>
    <col min="3" max="3" width="18.33203125" style="3" bestFit="1" customWidth="1"/>
    <col min="4" max="4" width="23.44140625" style="3" bestFit="1" customWidth="1"/>
    <col min="5" max="5" width="23.109375" style="2" bestFit="1" customWidth="1"/>
    <col min="6" max="7" width="12.109375" style="2" bestFit="1" customWidth="1"/>
    <col min="8" max="8" width="42.109375" style="2" customWidth="1"/>
    <col min="9" max="10" width="36" style="2" bestFit="1" customWidth="1"/>
    <col min="11" max="18" width="25.44140625" style="2" customWidth="1"/>
    <col min="19" max="16384" width="9" style="2"/>
  </cols>
  <sheetData>
    <row r="1" spans="1:18" s="1" customFormat="1" ht="147" customHeight="1" x14ac:dyDescent="0.2">
      <c r="A1" s="14" t="s">
        <v>52</v>
      </c>
      <c r="B1" s="34" t="s">
        <v>45</v>
      </c>
      <c r="C1" s="35" t="s">
        <v>46</v>
      </c>
      <c r="D1" s="35" t="s">
        <v>54</v>
      </c>
      <c r="E1" s="36" t="s">
        <v>78</v>
      </c>
      <c r="F1" s="35" t="s">
        <v>100</v>
      </c>
      <c r="G1" s="35" t="s">
        <v>101</v>
      </c>
      <c r="H1" s="36" t="s">
        <v>55</v>
      </c>
      <c r="I1" s="36" t="s">
        <v>81</v>
      </c>
      <c r="J1" s="36" t="s">
        <v>56</v>
      </c>
      <c r="K1" s="36" t="s">
        <v>57</v>
      </c>
      <c r="L1" s="36" t="s">
        <v>58</v>
      </c>
      <c r="M1" s="36" t="s">
        <v>59</v>
      </c>
      <c r="N1" s="36" t="s">
        <v>60</v>
      </c>
      <c r="O1" s="36" t="s">
        <v>61</v>
      </c>
      <c r="P1" s="36" t="s">
        <v>62</v>
      </c>
      <c r="Q1" s="36" t="s">
        <v>80</v>
      </c>
      <c r="R1" s="36" t="s">
        <v>63</v>
      </c>
    </row>
    <row r="2" spans="1:18" s="23" customFormat="1" ht="129.6" x14ac:dyDescent="0.2">
      <c r="A2" s="33">
        <v>1</v>
      </c>
      <c r="B2" s="24">
        <v>33</v>
      </c>
      <c r="C2" s="20" t="str">
        <f>VLOOKUP(B2,[1]分野別番号!$A$3:$B$47,2,TRUE)</f>
        <v>野外活動・登山・レクリエーション・ニュースポーツ</v>
      </c>
      <c r="D2" s="20" t="s">
        <v>88</v>
      </c>
      <c r="E2" s="38" t="s">
        <v>89</v>
      </c>
      <c r="F2" s="26" t="s">
        <v>82</v>
      </c>
      <c r="G2" s="25" t="s">
        <v>102</v>
      </c>
      <c r="H2" s="26" t="s">
        <v>90</v>
      </c>
      <c r="I2" s="26" t="s">
        <v>91</v>
      </c>
      <c r="J2" s="26" t="s">
        <v>92</v>
      </c>
      <c r="K2" s="26" t="s">
        <v>93</v>
      </c>
      <c r="L2" s="26" t="s">
        <v>94</v>
      </c>
      <c r="M2" s="22" t="s">
        <v>85</v>
      </c>
      <c r="N2" s="22" t="s">
        <v>85</v>
      </c>
      <c r="O2" s="26" t="s">
        <v>95</v>
      </c>
      <c r="P2" s="26" t="s">
        <v>96</v>
      </c>
      <c r="Q2" s="26" t="s">
        <v>223</v>
      </c>
      <c r="R2" s="22" t="s">
        <v>82</v>
      </c>
    </row>
    <row r="3" spans="1:18" s="27" customFormat="1" ht="129.6" x14ac:dyDescent="0.2">
      <c r="A3" s="33">
        <v>2</v>
      </c>
      <c r="B3" s="28">
        <v>41</v>
      </c>
      <c r="C3" s="20" t="str">
        <f>VLOOKUP(B3,[1]分野別番号!$A$3:$B$47,2,TRUE)</f>
        <v>コミュニティ・まちづくり</v>
      </c>
      <c r="D3" s="20" t="s">
        <v>103</v>
      </c>
      <c r="E3" s="38" t="s">
        <v>104</v>
      </c>
      <c r="F3" s="26" t="s">
        <v>82</v>
      </c>
      <c r="G3" s="25" t="s">
        <v>102</v>
      </c>
      <c r="H3" s="26" t="s">
        <v>105</v>
      </c>
      <c r="I3" s="26" t="s">
        <v>106</v>
      </c>
      <c r="J3" s="26" t="s">
        <v>107</v>
      </c>
      <c r="K3" s="26" t="s">
        <v>83</v>
      </c>
      <c r="L3" s="26" t="s">
        <v>84</v>
      </c>
      <c r="M3" s="26" t="s">
        <v>85</v>
      </c>
      <c r="N3" s="26" t="s">
        <v>85</v>
      </c>
      <c r="O3" s="26" t="s">
        <v>108</v>
      </c>
      <c r="P3" s="26" t="s">
        <v>86</v>
      </c>
      <c r="Q3" s="26" t="s">
        <v>109</v>
      </c>
      <c r="R3" s="22" t="s">
        <v>82</v>
      </c>
    </row>
    <row r="4" spans="1:18" s="27" customFormat="1" ht="32.4" x14ac:dyDescent="0.2">
      <c r="A4" s="33">
        <v>3</v>
      </c>
      <c r="B4" s="28">
        <v>26</v>
      </c>
      <c r="C4" s="20" t="str">
        <f>VLOOKUP(B4,[1]分野別番号!$A$3:$B$47,2,TRUE)</f>
        <v>茶道・華道・作法</v>
      </c>
      <c r="D4" s="20" t="s">
        <v>111</v>
      </c>
      <c r="E4" s="39" t="s">
        <v>112</v>
      </c>
      <c r="F4" s="26" t="s">
        <v>82</v>
      </c>
      <c r="G4" s="26" t="s">
        <v>113</v>
      </c>
      <c r="H4" s="26" t="s">
        <v>114</v>
      </c>
      <c r="I4" s="26" t="s">
        <v>115</v>
      </c>
      <c r="J4" s="26" t="s">
        <v>116</v>
      </c>
      <c r="K4" s="26" t="s">
        <v>93</v>
      </c>
      <c r="L4" s="26" t="s">
        <v>84</v>
      </c>
      <c r="M4" s="26" t="s">
        <v>117</v>
      </c>
      <c r="N4" s="26" t="s">
        <v>118</v>
      </c>
      <c r="O4" s="26" t="s">
        <v>98</v>
      </c>
      <c r="P4" s="26" t="s">
        <v>86</v>
      </c>
      <c r="Q4" s="26" t="s">
        <v>109</v>
      </c>
      <c r="R4" s="22" t="s">
        <v>82</v>
      </c>
    </row>
    <row r="5" spans="1:18" s="27" customFormat="1" ht="129.6" x14ac:dyDescent="0.2">
      <c r="A5" s="33">
        <v>4</v>
      </c>
      <c r="B5" s="28">
        <v>38</v>
      </c>
      <c r="C5" s="20" t="str">
        <f>VLOOKUP(B5,[1]分野別番号!$A$3:$B$47,2,TRUE)</f>
        <v>手芸</v>
      </c>
      <c r="D5" s="20" t="s">
        <v>119</v>
      </c>
      <c r="E5" s="39" t="s">
        <v>120</v>
      </c>
      <c r="F5" s="26" t="s">
        <v>82</v>
      </c>
      <c r="G5" s="26" t="s">
        <v>113</v>
      </c>
      <c r="H5" s="26" t="s">
        <v>121</v>
      </c>
      <c r="I5" s="26" t="s">
        <v>122</v>
      </c>
      <c r="J5" s="26" t="s">
        <v>123</v>
      </c>
      <c r="K5" s="26" t="s">
        <v>93</v>
      </c>
      <c r="L5" s="26" t="s">
        <v>84</v>
      </c>
      <c r="M5" s="26" t="s">
        <v>82</v>
      </c>
      <c r="N5" s="26" t="s">
        <v>86</v>
      </c>
      <c r="O5" s="26" t="s">
        <v>124</v>
      </c>
      <c r="P5" s="26" t="s">
        <v>86</v>
      </c>
      <c r="Q5" s="26" t="s">
        <v>109</v>
      </c>
      <c r="R5" s="22" t="s">
        <v>82</v>
      </c>
    </row>
    <row r="6" spans="1:18" s="27" customFormat="1" ht="81" x14ac:dyDescent="0.2">
      <c r="A6" s="33">
        <v>5</v>
      </c>
      <c r="B6" s="28">
        <v>34</v>
      </c>
      <c r="C6" s="20" t="str">
        <f>VLOOKUP(B6,[1]分野別番号!$A$3:$B$47,2,TRUE)</f>
        <v>健康・福祉</v>
      </c>
      <c r="D6" s="20" t="s">
        <v>125</v>
      </c>
      <c r="E6" s="39" t="s">
        <v>126</v>
      </c>
      <c r="F6" s="26" t="s">
        <v>82</v>
      </c>
      <c r="G6" s="26" t="s">
        <v>102</v>
      </c>
      <c r="H6" s="26" t="s">
        <v>127</v>
      </c>
      <c r="I6" s="26" t="s">
        <v>128</v>
      </c>
      <c r="J6" s="26" t="s">
        <v>129</v>
      </c>
      <c r="K6" s="26" t="s">
        <v>130</v>
      </c>
      <c r="L6" s="26" t="s">
        <v>131</v>
      </c>
      <c r="M6" s="26" t="s">
        <v>82</v>
      </c>
      <c r="N6" s="26" t="s">
        <v>132</v>
      </c>
      <c r="O6" s="26" t="s">
        <v>133</v>
      </c>
      <c r="P6" s="26" t="s">
        <v>79</v>
      </c>
      <c r="Q6" s="26" t="s">
        <v>82</v>
      </c>
      <c r="R6" s="26" t="s">
        <v>82</v>
      </c>
    </row>
    <row r="7" spans="1:18" s="27" customFormat="1" ht="129.6" x14ac:dyDescent="0.2">
      <c r="A7" s="33">
        <v>6</v>
      </c>
      <c r="B7" s="28">
        <v>14</v>
      </c>
      <c r="C7" s="20" t="str">
        <f>VLOOKUP(B7,[1]分野別番号!$A$3:$B$47,2,TRUE)</f>
        <v>生物・動物・植物</v>
      </c>
      <c r="D7" s="20" t="s">
        <v>134</v>
      </c>
      <c r="E7" s="39" t="s">
        <v>135</v>
      </c>
      <c r="F7" s="26" t="s">
        <v>82</v>
      </c>
      <c r="G7" s="26" t="s">
        <v>102</v>
      </c>
      <c r="H7" s="26" t="s">
        <v>136</v>
      </c>
      <c r="I7" s="26" t="s">
        <v>137</v>
      </c>
      <c r="J7" s="26" t="s">
        <v>138</v>
      </c>
      <c r="K7" s="26" t="s">
        <v>93</v>
      </c>
      <c r="L7" s="26" t="s">
        <v>139</v>
      </c>
      <c r="M7" s="26" t="s">
        <v>85</v>
      </c>
      <c r="N7" s="26" t="s">
        <v>85</v>
      </c>
      <c r="O7" s="26" t="s">
        <v>133</v>
      </c>
      <c r="P7" s="26" t="s">
        <v>86</v>
      </c>
      <c r="Q7" s="26" t="s">
        <v>99</v>
      </c>
      <c r="R7" s="26" t="s">
        <v>82</v>
      </c>
    </row>
    <row r="8" spans="1:18" s="27" customFormat="1" ht="64.8" x14ac:dyDescent="0.2">
      <c r="A8" s="33">
        <v>7</v>
      </c>
      <c r="B8" s="24">
        <v>23</v>
      </c>
      <c r="C8" s="20" t="str">
        <f>VLOOKUP(B8,[1]分野別番号!$A$3:$B$47,2,TRUE)</f>
        <v>歌舞伎・舞踊・演芸</v>
      </c>
      <c r="D8" s="20" t="s">
        <v>140</v>
      </c>
      <c r="E8" s="39" t="s">
        <v>141</v>
      </c>
      <c r="F8" s="26" t="s">
        <v>82</v>
      </c>
      <c r="G8" s="26" t="s">
        <v>102</v>
      </c>
      <c r="H8" s="26" t="s">
        <v>142</v>
      </c>
      <c r="I8" s="26" t="s">
        <v>143</v>
      </c>
      <c r="J8" s="26" t="s">
        <v>144</v>
      </c>
      <c r="K8" s="26" t="s">
        <v>83</v>
      </c>
      <c r="L8" s="26" t="s">
        <v>84</v>
      </c>
      <c r="M8" s="26" t="s">
        <v>145</v>
      </c>
      <c r="N8" s="26" t="s">
        <v>146</v>
      </c>
      <c r="O8" s="26" t="s">
        <v>147</v>
      </c>
      <c r="P8" s="26" t="s">
        <v>86</v>
      </c>
      <c r="Q8" s="26" t="s">
        <v>82</v>
      </c>
      <c r="R8" s="26" t="s">
        <v>82</v>
      </c>
    </row>
    <row r="9" spans="1:18" s="27" customFormat="1" ht="48.6" x14ac:dyDescent="0.2">
      <c r="A9" s="33">
        <v>8</v>
      </c>
      <c r="B9" s="24">
        <v>14</v>
      </c>
      <c r="C9" s="20" t="str">
        <f>VLOOKUP(B9,[1]分野別番号!$A$3:$B$47,2,TRUE)</f>
        <v>生物・動物・植物</v>
      </c>
      <c r="D9" s="20" t="s">
        <v>148</v>
      </c>
      <c r="E9" s="39" t="s">
        <v>149</v>
      </c>
      <c r="F9" s="26" t="s">
        <v>82</v>
      </c>
      <c r="G9" s="26" t="s">
        <v>102</v>
      </c>
      <c r="H9" s="29" t="s">
        <v>150</v>
      </c>
      <c r="I9" s="29" t="s">
        <v>151</v>
      </c>
      <c r="J9" s="29" t="s">
        <v>152</v>
      </c>
      <c r="K9" s="29" t="s">
        <v>83</v>
      </c>
      <c r="L9" s="29" t="s">
        <v>82</v>
      </c>
      <c r="M9" s="29" t="s">
        <v>82</v>
      </c>
      <c r="N9" s="29" t="s">
        <v>153</v>
      </c>
      <c r="O9" s="29" t="s">
        <v>108</v>
      </c>
      <c r="P9" s="29" t="s">
        <v>86</v>
      </c>
      <c r="Q9" s="29" t="s">
        <v>154</v>
      </c>
      <c r="R9" s="29" t="s">
        <v>82</v>
      </c>
    </row>
    <row r="10" spans="1:18" s="27" customFormat="1" ht="48.6" x14ac:dyDescent="0.2">
      <c r="A10" s="33">
        <v>9</v>
      </c>
      <c r="B10" s="28">
        <v>20</v>
      </c>
      <c r="C10" s="20" t="str">
        <f>VLOOKUP(B10,[1]分野別番号!$A$3:$B$47,2,TRUE)</f>
        <v>美術・工芸</v>
      </c>
      <c r="D10" s="20" t="s">
        <v>155</v>
      </c>
      <c r="E10" s="39" t="s">
        <v>156</v>
      </c>
      <c r="F10" s="26" t="s">
        <v>82</v>
      </c>
      <c r="G10" s="26" t="s">
        <v>102</v>
      </c>
      <c r="H10" s="26" t="s">
        <v>157</v>
      </c>
      <c r="I10" s="26" t="s">
        <v>82</v>
      </c>
      <c r="J10" s="26" t="s">
        <v>82</v>
      </c>
      <c r="K10" s="26" t="s">
        <v>93</v>
      </c>
      <c r="L10" s="26" t="s">
        <v>185</v>
      </c>
      <c r="M10" s="26" t="s">
        <v>82</v>
      </c>
      <c r="N10" s="26" t="s">
        <v>159</v>
      </c>
      <c r="O10" s="26" t="s">
        <v>133</v>
      </c>
      <c r="P10" s="26" t="s">
        <v>86</v>
      </c>
      <c r="Q10" s="26" t="s">
        <v>109</v>
      </c>
      <c r="R10" s="30" t="s">
        <v>160</v>
      </c>
    </row>
    <row r="11" spans="1:18" s="27" customFormat="1" ht="97.2" x14ac:dyDescent="0.2">
      <c r="A11" s="33">
        <v>10</v>
      </c>
      <c r="B11" s="28">
        <v>34</v>
      </c>
      <c r="C11" s="20" t="str">
        <f>VLOOKUP(B11,[1]分野別番号!$A$3:$B$47,2,TRUE)</f>
        <v>健康・福祉</v>
      </c>
      <c r="D11" s="20" t="s">
        <v>161</v>
      </c>
      <c r="E11" s="39" t="s">
        <v>162</v>
      </c>
      <c r="F11" s="26" t="s">
        <v>82</v>
      </c>
      <c r="G11" s="26" t="s">
        <v>102</v>
      </c>
      <c r="H11" s="26" t="s">
        <v>163</v>
      </c>
      <c r="I11" s="26" t="s">
        <v>164</v>
      </c>
      <c r="J11" s="26" t="s">
        <v>165</v>
      </c>
      <c r="K11" s="26" t="s">
        <v>83</v>
      </c>
      <c r="L11" s="26" t="s">
        <v>84</v>
      </c>
      <c r="M11" s="26" t="s">
        <v>166</v>
      </c>
      <c r="N11" s="26" t="s">
        <v>167</v>
      </c>
      <c r="O11" s="26" t="s">
        <v>98</v>
      </c>
      <c r="P11" s="26" t="s">
        <v>86</v>
      </c>
      <c r="Q11" s="26" t="s">
        <v>82</v>
      </c>
      <c r="R11" s="26" t="s">
        <v>82</v>
      </c>
    </row>
    <row r="12" spans="1:18" s="27" customFormat="1" ht="48.6" x14ac:dyDescent="0.2">
      <c r="A12" s="33">
        <v>11</v>
      </c>
      <c r="B12" s="28">
        <v>20</v>
      </c>
      <c r="C12" s="20" t="str">
        <f>VLOOKUP(B12,[1]分野別番号!$A$3:$B$47,2,TRUE)</f>
        <v>美術・工芸</v>
      </c>
      <c r="D12" s="20" t="s">
        <v>168</v>
      </c>
      <c r="E12" s="39" t="s">
        <v>169</v>
      </c>
      <c r="F12" s="26" t="s">
        <v>82</v>
      </c>
      <c r="G12" s="26" t="s">
        <v>102</v>
      </c>
      <c r="H12" s="26" t="s">
        <v>170</v>
      </c>
      <c r="I12" s="26" t="s">
        <v>622</v>
      </c>
      <c r="J12" s="26" t="s">
        <v>171</v>
      </c>
      <c r="K12" s="26" t="s">
        <v>130</v>
      </c>
      <c r="L12" s="26" t="s">
        <v>84</v>
      </c>
      <c r="M12" s="26" t="s">
        <v>172</v>
      </c>
      <c r="N12" s="26" t="s">
        <v>551</v>
      </c>
      <c r="O12" s="26" t="s">
        <v>174</v>
      </c>
      <c r="P12" s="26" t="s">
        <v>86</v>
      </c>
      <c r="Q12" s="26" t="s">
        <v>623</v>
      </c>
      <c r="R12" s="26" t="s">
        <v>82</v>
      </c>
    </row>
    <row r="13" spans="1:18" s="27" customFormat="1" ht="81" x14ac:dyDescent="0.2">
      <c r="A13" s="33">
        <v>12</v>
      </c>
      <c r="B13" s="28">
        <v>21</v>
      </c>
      <c r="C13" s="20" t="str">
        <f>VLOOKUP(B13,[1]分野別番号!$A$3:$B$47,2,TRUE)</f>
        <v>書道</v>
      </c>
      <c r="D13" s="20" t="s">
        <v>175</v>
      </c>
      <c r="E13" s="39" t="s">
        <v>176</v>
      </c>
      <c r="F13" s="26" t="s">
        <v>82</v>
      </c>
      <c r="G13" s="26" t="s">
        <v>113</v>
      </c>
      <c r="H13" s="26" t="s">
        <v>177</v>
      </c>
      <c r="I13" s="26" t="s">
        <v>178</v>
      </c>
      <c r="J13" s="26" t="s">
        <v>179</v>
      </c>
      <c r="K13" s="26" t="s">
        <v>83</v>
      </c>
      <c r="L13" s="26" t="s">
        <v>84</v>
      </c>
      <c r="M13" s="26" t="s">
        <v>86</v>
      </c>
      <c r="N13" s="26" t="s">
        <v>86</v>
      </c>
      <c r="O13" s="26" t="s">
        <v>86</v>
      </c>
      <c r="P13" s="26" t="s">
        <v>86</v>
      </c>
      <c r="Q13" s="26" t="s">
        <v>180</v>
      </c>
      <c r="R13" s="26" t="s">
        <v>82</v>
      </c>
    </row>
    <row r="14" spans="1:18" s="27" customFormat="1" ht="81" x14ac:dyDescent="0.2">
      <c r="A14" s="33">
        <v>13</v>
      </c>
      <c r="B14" s="28">
        <v>26</v>
      </c>
      <c r="C14" s="20" t="str">
        <f>VLOOKUP(B14,[1]分野別番号!$A$3:$B$47,2,TRUE)</f>
        <v>茶道・華道・作法</v>
      </c>
      <c r="D14" s="20" t="s">
        <v>181</v>
      </c>
      <c r="E14" s="39" t="s">
        <v>182</v>
      </c>
      <c r="F14" s="26" t="s">
        <v>82</v>
      </c>
      <c r="G14" s="26" t="s">
        <v>113</v>
      </c>
      <c r="H14" s="26" t="s">
        <v>183</v>
      </c>
      <c r="I14" s="26" t="s">
        <v>624</v>
      </c>
      <c r="J14" s="26" t="s">
        <v>184</v>
      </c>
      <c r="K14" s="26" t="s">
        <v>93</v>
      </c>
      <c r="L14" s="26" t="s">
        <v>186</v>
      </c>
      <c r="M14" s="26" t="s">
        <v>187</v>
      </c>
      <c r="N14" s="26" t="s">
        <v>188</v>
      </c>
      <c r="O14" s="26" t="s">
        <v>98</v>
      </c>
      <c r="P14" s="26" t="s">
        <v>86</v>
      </c>
      <c r="Q14" s="26" t="s">
        <v>189</v>
      </c>
      <c r="R14" s="26" t="s">
        <v>82</v>
      </c>
    </row>
    <row r="15" spans="1:18" s="27" customFormat="1" ht="48.6" x14ac:dyDescent="0.2">
      <c r="A15" s="33">
        <v>14</v>
      </c>
      <c r="B15" s="28">
        <v>20</v>
      </c>
      <c r="C15" s="20" t="str">
        <f>VLOOKUP(B15,[1]分野別番号!$A$3:$B$47,2,TRUE)</f>
        <v>美術・工芸</v>
      </c>
      <c r="D15" s="20" t="s">
        <v>190</v>
      </c>
      <c r="E15" s="39" t="s">
        <v>191</v>
      </c>
      <c r="F15" s="26" t="s">
        <v>82</v>
      </c>
      <c r="G15" s="26" t="s">
        <v>113</v>
      </c>
      <c r="H15" s="26" t="s">
        <v>192</v>
      </c>
      <c r="I15" s="26" t="s">
        <v>193</v>
      </c>
      <c r="J15" s="26" t="s">
        <v>194</v>
      </c>
      <c r="K15" s="26" t="s">
        <v>93</v>
      </c>
      <c r="L15" s="26" t="s">
        <v>84</v>
      </c>
      <c r="M15" s="26" t="s">
        <v>86</v>
      </c>
      <c r="N15" s="26" t="s">
        <v>86</v>
      </c>
      <c r="O15" s="26" t="s">
        <v>195</v>
      </c>
      <c r="P15" s="26" t="s">
        <v>86</v>
      </c>
      <c r="Q15" s="26" t="s">
        <v>109</v>
      </c>
      <c r="R15" s="26" t="s">
        <v>82</v>
      </c>
    </row>
    <row r="16" spans="1:18" s="27" customFormat="1" ht="64.8" x14ac:dyDescent="0.2">
      <c r="A16" s="33">
        <v>15</v>
      </c>
      <c r="B16" s="28">
        <v>36</v>
      </c>
      <c r="C16" s="20" t="str">
        <f>VLOOKUP(B16,[1]分野別番号!$A$3:$B$47,2,TRUE)</f>
        <v>食生活</v>
      </c>
      <c r="D16" s="20" t="s">
        <v>196</v>
      </c>
      <c r="E16" s="39" t="s">
        <v>197</v>
      </c>
      <c r="F16" s="26" t="s">
        <v>82</v>
      </c>
      <c r="G16" s="26" t="s">
        <v>113</v>
      </c>
      <c r="H16" s="26" t="s">
        <v>625</v>
      </c>
      <c r="I16" s="26" t="s">
        <v>626</v>
      </c>
      <c r="J16" s="26" t="s">
        <v>198</v>
      </c>
      <c r="K16" s="26" t="s">
        <v>93</v>
      </c>
      <c r="L16" s="26" t="s">
        <v>84</v>
      </c>
      <c r="M16" s="26" t="s">
        <v>199</v>
      </c>
      <c r="N16" s="26" t="s">
        <v>82</v>
      </c>
      <c r="O16" s="26" t="s">
        <v>627</v>
      </c>
      <c r="P16" s="26" t="s">
        <v>628</v>
      </c>
      <c r="Q16" s="26" t="s">
        <v>200</v>
      </c>
      <c r="R16" s="26" t="s">
        <v>82</v>
      </c>
    </row>
    <row r="17" spans="1:18" s="27" customFormat="1" ht="97.2" x14ac:dyDescent="0.2">
      <c r="A17" s="33">
        <v>16</v>
      </c>
      <c r="B17" s="28">
        <v>43</v>
      </c>
      <c r="C17" s="20" t="str">
        <f>VLOOKUP(B17,[1]分野別番号!$A$3:$B$47,2,TRUE)</f>
        <v>国際理解・協力・交流</v>
      </c>
      <c r="D17" s="20" t="s">
        <v>201</v>
      </c>
      <c r="E17" s="39" t="s">
        <v>202</v>
      </c>
      <c r="F17" s="26" t="s">
        <v>82</v>
      </c>
      <c r="G17" s="26" t="s">
        <v>113</v>
      </c>
      <c r="H17" s="26" t="s">
        <v>629</v>
      </c>
      <c r="I17" s="26" t="s">
        <v>630</v>
      </c>
      <c r="J17" s="26" t="s">
        <v>631</v>
      </c>
      <c r="K17" s="26" t="s">
        <v>93</v>
      </c>
      <c r="L17" s="26" t="s">
        <v>84</v>
      </c>
      <c r="M17" s="26" t="s">
        <v>203</v>
      </c>
      <c r="N17" s="26" t="s">
        <v>540</v>
      </c>
      <c r="O17" s="26" t="s">
        <v>632</v>
      </c>
      <c r="P17" s="26" t="s">
        <v>86</v>
      </c>
      <c r="Q17" s="26" t="s">
        <v>99</v>
      </c>
      <c r="R17" s="26" t="s">
        <v>82</v>
      </c>
    </row>
    <row r="18" spans="1:18" s="27" customFormat="1" ht="77.25" customHeight="1" x14ac:dyDescent="0.2">
      <c r="A18" s="33">
        <v>17</v>
      </c>
      <c r="B18" s="28">
        <v>22</v>
      </c>
      <c r="C18" s="20" t="str">
        <f>VLOOKUP(B18,[1]分野別番号!$A$3:$B$47,2,TRUE)</f>
        <v>音楽</v>
      </c>
      <c r="D18" s="20" t="s">
        <v>204</v>
      </c>
      <c r="E18" s="39" t="s">
        <v>205</v>
      </c>
      <c r="F18" s="26" t="s">
        <v>82</v>
      </c>
      <c r="G18" s="26" t="s">
        <v>113</v>
      </c>
      <c r="H18" s="26" t="s">
        <v>633</v>
      </c>
      <c r="I18" s="26" t="s">
        <v>634</v>
      </c>
      <c r="J18" s="26" t="s">
        <v>635</v>
      </c>
      <c r="K18" s="26" t="s">
        <v>93</v>
      </c>
      <c r="L18" s="26" t="s">
        <v>84</v>
      </c>
      <c r="M18" s="26" t="s">
        <v>212</v>
      </c>
      <c r="N18" s="26" t="s">
        <v>84</v>
      </c>
      <c r="O18" s="26" t="s">
        <v>86</v>
      </c>
      <c r="P18" s="26" t="s">
        <v>79</v>
      </c>
      <c r="Q18" s="26"/>
      <c r="R18" s="26" t="s">
        <v>82</v>
      </c>
    </row>
    <row r="19" spans="1:18" s="27" customFormat="1" ht="64.8" x14ac:dyDescent="0.2">
      <c r="A19" s="33">
        <v>18</v>
      </c>
      <c r="B19" s="28">
        <v>40</v>
      </c>
      <c r="C19" s="20" t="str">
        <f>VLOOKUP(B19,[1]分野別番号!$A$3:$B$47,2,TRUE)</f>
        <v>園芸・フラワーアレンジ</v>
      </c>
      <c r="D19" s="20" t="s">
        <v>206</v>
      </c>
      <c r="E19" s="39" t="s">
        <v>207</v>
      </c>
      <c r="F19" s="26" t="s">
        <v>158</v>
      </c>
      <c r="G19" s="26" t="s">
        <v>113</v>
      </c>
      <c r="H19" s="26" t="s">
        <v>636</v>
      </c>
      <c r="I19" s="26" t="s">
        <v>637</v>
      </c>
      <c r="J19" s="26" t="s">
        <v>638</v>
      </c>
      <c r="K19" s="26" t="s">
        <v>639</v>
      </c>
      <c r="L19" s="26" t="s">
        <v>84</v>
      </c>
      <c r="M19" s="26" t="s">
        <v>212</v>
      </c>
      <c r="N19" s="26" t="s">
        <v>86</v>
      </c>
      <c r="O19" s="26" t="s">
        <v>0</v>
      </c>
      <c r="P19" s="26" t="s">
        <v>96</v>
      </c>
      <c r="Q19" s="26" t="s">
        <v>640</v>
      </c>
      <c r="R19" s="26"/>
    </row>
    <row r="20" spans="1:18" s="27" customFormat="1" ht="64.8" x14ac:dyDescent="0.2">
      <c r="A20" s="33">
        <v>19</v>
      </c>
      <c r="B20" s="28">
        <v>25</v>
      </c>
      <c r="C20" s="20" t="str">
        <f>VLOOKUP(B20,[1]分野別番号!$A$3:$B$47,2,TRUE)</f>
        <v>文学・文芸</v>
      </c>
      <c r="D20" s="20" t="s">
        <v>208</v>
      </c>
      <c r="E20" s="39" t="s">
        <v>209</v>
      </c>
      <c r="F20" s="26" t="s">
        <v>82</v>
      </c>
      <c r="G20" s="26" t="s">
        <v>113</v>
      </c>
      <c r="H20" s="26" t="s">
        <v>210</v>
      </c>
      <c r="I20" s="26" t="s">
        <v>211</v>
      </c>
      <c r="J20" s="26"/>
      <c r="K20" s="26" t="s">
        <v>93</v>
      </c>
      <c r="L20" s="26" t="s">
        <v>84</v>
      </c>
      <c r="M20" s="26" t="s">
        <v>212</v>
      </c>
      <c r="N20" s="26" t="s">
        <v>84</v>
      </c>
      <c r="O20" s="26" t="s">
        <v>213</v>
      </c>
      <c r="P20" s="26" t="s">
        <v>86</v>
      </c>
      <c r="Q20" s="26" t="s">
        <v>99</v>
      </c>
      <c r="R20" s="26"/>
    </row>
    <row r="21" spans="1:18" s="27" customFormat="1" ht="64.8" x14ac:dyDescent="0.2">
      <c r="A21" s="33">
        <v>20</v>
      </c>
      <c r="B21" s="28">
        <v>44</v>
      </c>
      <c r="C21" s="20" t="str">
        <f>VLOOKUP(B21,[1]分野別番号!$A$3:$B$47,2,TRUE)</f>
        <v>語学</v>
      </c>
      <c r="D21" s="20" t="s">
        <v>214</v>
      </c>
      <c r="E21" s="39" t="s">
        <v>215</v>
      </c>
      <c r="F21" s="26" t="s">
        <v>82</v>
      </c>
      <c r="G21" s="26" t="s">
        <v>113</v>
      </c>
      <c r="H21" s="26" t="s">
        <v>216</v>
      </c>
      <c r="I21" s="26" t="s">
        <v>217</v>
      </c>
      <c r="J21" s="26" t="s">
        <v>218</v>
      </c>
      <c r="K21" s="26" t="s">
        <v>219</v>
      </c>
      <c r="L21" s="26" t="s">
        <v>84</v>
      </c>
      <c r="M21" s="26" t="s">
        <v>220</v>
      </c>
      <c r="N21" s="26" t="s">
        <v>159</v>
      </c>
      <c r="O21" s="26" t="s">
        <v>221</v>
      </c>
      <c r="P21" s="26" t="s">
        <v>86</v>
      </c>
      <c r="Q21" s="26" t="s">
        <v>222</v>
      </c>
      <c r="R21" s="26"/>
    </row>
    <row r="22" spans="1:18" s="27" customFormat="1" ht="145.80000000000001" x14ac:dyDescent="0.2">
      <c r="A22" s="33">
        <v>21</v>
      </c>
      <c r="B22" s="28">
        <v>44</v>
      </c>
      <c r="C22" s="20" t="str">
        <f>VLOOKUP(B22,[1]分野別番号!$A$3:$B$47,2,TRUE)</f>
        <v>語学</v>
      </c>
      <c r="D22" s="20" t="s">
        <v>224</v>
      </c>
      <c r="E22" s="39" t="s">
        <v>225</v>
      </c>
      <c r="F22" s="26" t="s">
        <v>82</v>
      </c>
      <c r="G22" s="26" t="s">
        <v>113</v>
      </c>
      <c r="H22" s="26" t="s">
        <v>226</v>
      </c>
      <c r="I22" s="26" t="s">
        <v>227</v>
      </c>
      <c r="J22" s="26" t="s">
        <v>228</v>
      </c>
      <c r="K22" s="26" t="s">
        <v>83</v>
      </c>
      <c r="L22" s="26" t="s">
        <v>84</v>
      </c>
      <c r="M22" s="26" t="s">
        <v>86</v>
      </c>
      <c r="N22" s="26" t="s">
        <v>86</v>
      </c>
      <c r="O22" s="26" t="s">
        <v>108</v>
      </c>
      <c r="P22" s="26" t="s">
        <v>86</v>
      </c>
      <c r="Q22" s="26" t="s">
        <v>222</v>
      </c>
      <c r="R22" s="30" t="s">
        <v>229</v>
      </c>
    </row>
    <row r="23" spans="1:18" s="27" customFormat="1" ht="113.4" x14ac:dyDescent="0.2">
      <c r="A23" s="33">
        <v>22</v>
      </c>
      <c r="B23" s="28">
        <v>44</v>
      </c>
      <c r="C23" s="20" t="str">
        <f>VLOOKUP(B23,[1]分野別番号!$A$3:$B$47,2,TRUE)</f>
        <v>語学</v>
      </c>
      <c r="D23" s="20" t="s">
        <v>224</v>
      </c>
      <c r="E23" s="39" t="s">
        <v>225</v>
      </c>
      <c r="F23" s="26" t="s">
        <v>82</v>
      </c>
      <c r="G23" s="26" t="s">
        <v>113</v>
      </c>
      <c r="H23" s="26" t="s">
        <v>230</v>
      </c>
      <c r="I23" s="26" t="s">
        <v>231</v>
      </c>
      <c r="J23" s="26" t="s">
        <v>232</v>
      </c>
      <c r="K23" s="26" t="s">
        <v>233</v>
      </c>
      <c r="L23" s="26" t="s">
        <v>84</v>
      </c>
      <c r="M23" s="26" t="s">
        <v>86</v>
      </c>
      <c r="N23" s="26" t="s">
        <v>86</v>
      </c>
      <c r="O23" s="26" t="s">
        <v>234</v>
      </c>
      <c r="P23" s="26" t="s">
        <v>86</v>
      </c>
      <c r="Q23" s="26" t="s">
        <v>235</v>
      </c>
      <c r="R23" s="30" t="s">
        <v>229</v>
      </c>
    </row>
    <row r="24" spans="1:18" s="27" customFormat="1" ht="106.5" customHeight="1" x14ac:dyDescent="0.2">
      <c r="A24" s="33">
        <v>23</v>
      </c>
      <c r="B24" s="28">
        <v>20</v>
      </c>
      <c r="C24" s="20" t="str">
        <f>VLOOKUP(B24,[1]分野別番号!$A$3:$B$47,2,TRUE)</f>
        <v>美術・工芸</v>
      </c>
      <c r="D24" s="20" t="s">
        <v>224</v>
      </c>
      <c r="E24" s="39" t="s">
        <v>225</v>
      </c>
      <c r="F24" s="26" t="s">
        <v>82</v>
      </c>
      <c r="G24" s="26" t="s">
        <v>113</v>
      </c>
      <c r="H24" s="26" t="s">
        <v>236</v>
      </c>
      <c r="I24" s="26" t="s">
        <v>237</v>
      </c>
      <c r="J24" s="26" t="s">
        <v>238</v>
      </c>
      <c r="K24" s="26" t="s">
        <v>93</v>
      </c>
      <c r="L24" s="26" t="s">
        <v>84</v>
      </c>
      <c r="M24" s="26" t="s">
        <v>86</v>
      </c>
      <c r="N24" s="26" t="s">
        <v>86</v>
      </c>
      <c r="O24" s="26" t="s">
        <v>108</v>
      </c>
      <c r="P24" s="26" t="s">
        <v>86</v>
      </c>
      <c r="Q24" s="26" t="s">
        <v>239</v>
      </c>
      <c r="R24" s="26"/>
    </row>
    <row r="25" spans="1:18" s="27" customFormat="1" ht="64.8" x14ac:dyDescent="0.2">
      <c r="A25" s="33">
        <v>24</v>
      </c>
      <c r="B25" s="28">
        <v>7</v>
      </c>
      <c r="C25" s="20" t="str">
        <f>VLOOKUP(B25,[1]分野別番号!$A$3:$B$47,2,TRUE)</f>
        <v>哲学・宗教・心理</v>
      </c>
      <c r="D25" s="20" t="s">
        <v>240</v>
      </c>
      <c r="E25" s="39" t="s">
        <v>241</v>
      </c>
      <c r="F25" s="26" t="s">
        <v>82</v>
      </c>
      <c r="G25" s="26" t="s">
        <v>102</v>
      </c>
      <c r="H25" s="26" t="s">
        <v>242</v>
      </c>
      <c r="I25" s="26" t="s">
        <v>243</v>
      </c>
      <c r="J25" s="26" t="s">
        <v>244</v>
      </c>
      <c r="K25" s="26" t="s">
        <v>93</v>
      </c>
      <c r="L25" s="26" t="s">
        <v>97</v>
      </c>
      <c r="M25" s="26" t="s">
        <v>641</v>
      </c>
      <c r="N25" s="26" t="s">
        <v>245</v>
      </c>
      <c r="O25" s="26" t="s">
        <v>246</v>
      </c>
      <c r="P25" s="26" t="s">
        <v>247</v>
      </c>
      <c r="Q25" s="26"/>
      <c r="R25" s="26"/>
    </row>
    <row r="26" spans="1:18" s="27" customFormat="1" ht="113.4" x14ac:dyDescent="0.2">
      <c r="A26" s="33">
        <v>25</v>
      </c>
      <c r="B26" s="28">
        <v>20</v>
      </c>
      <c r="C26" s="20" t="str">
        <f>VLOOKUP(B26,[1]分野別番号!$A$3:$B$47,2,TRUE)</f>
        <v>美術・工芸</v>
      </c>
      <c r="D26" s="20" t="s">
        <v>248</v>
      </c>
      <c r="E26" s="39" t="s">
        <v>249</v>
      </c>
      <c r="F26" s="26" t="s">
        <v>82</v>
      </c>
      <c r="G26" s="26" t="s">
        <v>113</v>
      </c>
      <c r="H26" s="26" t="s">
        <v>250</v>
      </c>
      <c r="I26" s="26" t="s">
        <v>251</v>
      </c>
      <c r="J26" s="26" t="s">
        <v>252</v>
      </c>
      <c r="K26" s="26" t="s">
        <v>83</v>
      </c>
      <c r="L26" s="26" t="s">
        <v>253</v>
      </c>
      <c r="M26" s="26" t="s">
        <v>265</v>
      </c>
      <c r="N26" s="26" t="s">
        <v>255</v>
      </c>
      <c r="O26" s="26" t="s">
        <v>254</v>
      </c>
      <c r="P26" s="26" t="s">
        <v>86</v>
      </c>
      <c r="Q26" s="26" t="s">
        <v>200</v>
      </c>
      <c r="R26" s="26"/>
    </row>
    <row r="27" spans="1:18" s="27" customFormat="1" ht="113.4" x14ac:dyDescent="0.2">
      <c r="A27" s="33">
        <v>26</v>
      </c>
      <c r="B27" s="28">
        <v>28</v>
      </c>
      <c r="C27" s="20" t="str">
        <f>VLOOKUP(B27,[1]分野別番号!$A$3:$B$47,2,TRUE)</f>
        <v>体操・ダンス・体力づくり</v>
      </c>
      <c r="D27" s="20" t="s">
        <v>257</v>
      </c>
      <c r="E27" s="39" t="s">
        <v>258</v>
      </c>
      <c r="F27" s="26" t="s">
        <v>82</v>
      </c>
      <c r="G27" s="26" t="s">
        <v>113</v>
      </c>
      <c r="H27" s="26"/>
      <c r="I27" s="26" t="s">
        <v>642</v>
      </c>
      <c r="J27" s="26" t="s">
        <v>643</v>
      </c>
      <c r="K27" s="26" t="s">
        <v>93</v>
      </c>
      <c r="L27" s="26" t="s">
        <v>259</v>
      </c>
      <c r="M27" s="26" t="s">
        <v>644</v>
      </c>
      <c r="N27" s="26" t="s">
        <v>645</v>
      </c>
      <c r="O27" s="26"/>
      <c r="P27" s="26" t="s">
        <v>86</v>
      </c>
      <c r="Q27" s="26"/>
      <c r="R27" s="26" t="s">
        <v>646</v>
      </c>
    </row>
    <row r="28" spans="1:18" s="27" customFormat="1" ht="81" x14ac:dyDescent="0.2">
      <c r="A28" s="33">
        <v>27</v>
      </c>
      <c r="B28" s="28">
        <v>8</v>
      </c>
      <c r="C28" s="20" t="str">
        <f>VLOOKUP(B28,[1]分野別番号!$A$3:$B$47,2,TRUE)</f>
        <v>歴史（郷土史）・地理・習俗</v>
      </c>
      <c r="D28" s="20" t="s">
        <v>260</v>
      </c>
      <c r="E28" s="39" t="s">
        <v>261</v>
      </c>
      <c r="F28" s="26" t="s">
        <v>82</v>
      </c>
      <c r="G28" s="26" t="s">
        <v>102</v>
      </c>
      <c r="H28" s="26" t="s">
        <v>262</v>
      </c>
      <c r="I28" s="26" t="s">
        <v>263</v>
      </c>
      <c r="J28" s="26" t="s">
        <v>264</v>
      </c>
      <c r="K28" s="26" t="s">
        <v>83</v>
      </c>
      <c r="L28" s="26" t="s">
        <v>84</v>
      </c>
      <c r="M28" s="26" t="s">
        <v>647</v>
      </c>
      <c r="N28" s="26" t="s">
        <v>266</v>
      </c>
      <c r="O28" s="26" t="s">
        <v>267</v>
      </c>
      <c r="P28" s="26" t="s">
        <v>86</v>
      </c>
      <c r="Q28" s="26" t="s">
        <v>268</v>
      </c>
      <c r="R28" s="26" t="s">
        <v>82</v>
      </c>
    </row>
    <row r="29" spans="1:18" s="27" customFormat="1" ht="64.8" x14ac:dyDescent="0.2">
      <c r="A29" s="33">
        <v>28</v>
      </c>
      <c r="B29" s="28">
        <v>26</v>
      </c>
      <c r="C29" s="20" t="str">
        <f>VLOOKUP(B29,[1]分野別番号!$A$3:$B$47,2,TRUE)</f>
        <v>茶道・華道・作法</v>
      </c>
      <c r="D29" s="20" t="s">
        <v>269</v>
      </c>
      <c r="E29" s="39" t="s">
        <v>270</v>
      </c>
      <c r="F29" s="26" t="s">
        <v>82</v>
      </c>
      <c r="G29" s="26" t="s">
        <v>113</v>
      </c>
      <c r="H29" s="26" t="s">
        <v>271</v>
      </c>
      <c r="I29" s="26" t="s">
        <v>272</v>
      </c>
      <c r="J29" s="26" t="s">
        <v>273</v>
      </c>
      <c r="K29" s="26" t="s">
        <v>83</v>
      </c>
      <c r="L29" s="26" t="s">
        <v>84</v>
      </c>
      <c r="M29" s="26" t="s">
        <v>285</v>
      </c>
      <c r="N29" s="26" t="s">
        <v>274</v>
      </c>
      <c r="O29" s="26" t="s">
        <v>98</v>
      </c>
      <c r="P29" s="26" t="s">
        <v>86</v>
      </c>
      <c r="Q29" s="26" t="s">
        <v>99</v>
      </c>
      <c r="R29" s="26" t="s">
        <v>82</v>
      </c>
    </row>
    <row r="30" spans="1:18" s="27" customFormat="1" ht="178.2" x14ac:dyDescent="0.2">
      <c r="A30" s="33">
        <v>29</v>
      </c>
      <c r="B30" s="28">
        <v>1</v>
      </c>
      <c r="C30" s="20" t="str">
        <f>VLOOKUP(B30,[1]分野別番号!$A$3:$B$47,2,TRUE)</f>
        <v>生涯学習一般</v>
      </c>
      <c r="D30" s="20" t="s">
        <v>275</v>
      </c>
      <c r="E30" s="39" t="s">
        <v>276</v>
      </c>
      <c r="F30" s="26" t="s">
        <v>82</v>
      </c>
      <c r="G30" s="26" t="s">
        <v>102</v>
      </c>
      <c r="H30" s="26" t="s">
        <v>277</v>
      </c>
      <c r="I30" s="26" t="s">
        <v>648</v>
      </c>
      <c r="J30" s="26" t="s">
        <v>649</v>
      </c>
      <c r="K30" s="26" t="s">
        <v>83</v>
      </c>
      <c r="L30" s="26" t="s">
        <v>278</v>
      </c>
      <c r="M30" s="26" t="s">
        <v>203</v>
      </c>
      <c r="N30" s="26" t="s">
        <v>118</v>
      </c>
      <c r="O30" s="26" t="s">
        <v>279</v>
      </c>
      <c r="P30" s="26" t="s">
        <v>96</v>
      </c>
      <c r="Q30" s="26" t="s">
        <v>99</v>
      </c>
      <c r="R30" s="30" t="s">
        <v>650</v>
      </c>
    </row>
    <row r="31" spans="1:18" s="27" customFormat="1" ht="113.4" x14ac:dyDescent="0.2">
      <c r="A31" s="33">
        <v>30</v>
      </c>
      <c r="B31" s="28">
        <v>35</v>
      </c>
      <c r="C31" s="20" t="str">
        <f>VLOOKUP(B31,[1]分野別番号!$A$3:$B$47,2,TRUE)</f>
        <v>衣生活</v>
      </c>
      <c r="D31" s="20" t="s">
        <v>289</v>
      </c>
      <c r="E31" s="39" t="s">
        <v>280</v>
      </c>
      <c r="F31" s="26" t="s">
        <v>82</v>
      </c>
      <c r="G31" s="26" t="s">
        <v>113</v>
      </c>
      <c r="H31" s="26" t="s">
        <v>281</v>
      </c>
      <c r="I31" s="26" t="s">
        <v>282</v>
      </c>
      <c r="J31" s="26" t="s">
        <v>283</v>
      </c>
      <c r="K31" s="26" t="s">
        <v>83</v>
      </c>
      <c r="L31" s="26" t="s">
        <v>284</v>
      </c>
      <c r="M31" s="26" t="s">
        <v>199</v>
      </c>
      <c r="N31" s="26" t="s">
        <v>286</v>
      </c>
      <c r="O31" s="26" t="s">
        <v>256</v>
      </c>
      <c r="P31" s="26" t="s">
        <v>86</v>
      </c>
      <c r="Q31" s="26" t="s">
        <v>287</v>
      </c>
      <c r="R31" s="30" t="s">
        <v>288</v>
      </c>
    </row>
    <row r="32" spans="1:18" s="27" customFormat="1" ht="113.4" x14ac:dyDescent="0.2">
      <c r="A32" s="33">
        <v>31</v>
      </c>
      <c r="B32" s="28">
        <v>21</v>
      </c>
      <c r="C32" s="20" t="str">
        <f>VLOOKUP(B32,[1]分野別番号!$A$3:$B$47,2,TRUE)</f>
        <v>書道</v>
      </c>
      <c r="D32" s="20" t="s">
        <v>291</v>
      </c>
      <c r="E32" s="39" t="s">
        <v>614</v>
      </c>
      <c r="F32" s="26" t="s">
        <v>82</v>
      </c>
      <c r="G32" s="26" t="s">
        <v>102</v>
      </c>
      <c r="H32" s="26" t="s">
        <v>292</v>
      </c>
      <c r="I32" s="26" t="s">
        <v>293</v>
      </c>
      <c r="J32" s="26" t="s">
        <v>294</v>
      </c>
      <c r="K32" s="26" t="s">
        <v>83</v>
      </c>
      <c r="L32" s="26" t="s">
        <v>84</v>
      </c>
      <c r="M32" s="26" t="s">
        <v>295</v>
      </c>
      <c r="N32" s="26" t="s">
        <v>296</v>
      </c>
      <c r="O32" s="26" t="s">
        <v>297</v>
      </c>
      <c r="P32" s="26" t="s">
        <v>86</v>
      </c>
      <c r="Q32" s="26" t="s">
        <v>298</v>
      </c>
      <c r="R32" s="26" t="s">
        <v>82</v>
      </c>
    </row>
    <row r="33" spans="1:18" s="27" customFormat="1" ht="129.6" x14ac:dyDescent="0.2">
      <c r="A33" s="33">
        <v>32</v>
      </c>
      <c r="B33" s="28">
        <v>8</v>
      </c>
      <c r="C33" s="20" t="str">
        <f>VLOOKUP(B33,[1]分野別番号!$A$3:$B$47,2,TRUE)</f>
        <v>歴史（郷土史）・地理・習俗</v>
      </c>
      <c r="D33" s="20" t="s">
        <v>299</v>
      </c>
      <c r="E33" s="39" t="s">
        <v>300</v>
      </c>
      <c r="F33" s="26" t="s">
        <v>82</v>
      </c>
      <c r="G33" s="26" t="s">
        <v>102</v>
      </c>
      <c r="H33" s="26" t="s">
        <v>301</v>
      </c>
      <c r="I33" s="26" t="s">
        <v>302</v>
      </c>
      <c r="J33" s="26" t="s">
        <v>82</v>
      </c>
      <c r="K33" s="26" t="s">
        <v>83</v>
      </c>
      <c r="L33" s="26" t="s">
        <v>303</v>
      </c>
      <c r="M33" s="26" t="s">
        <v>86</v>
      </c>
      <c r="N33" s="26" t="s">
        <v>86</v>
      </c>
      <c r="O33" s="26" t="s">
        <v>108</v>
      </c>
      <c r="P33" s="26" t="s">
        <v>86</v>
      </c>
      <c r="Q33" s="26" t="s">
        <v>82</v>
      </c>
      <c r="R33" s="30" t="s">
        <v>304</v>
      </c>
    </row>
    <row r="34" spans="1:18" s="27" customFormat="1" ht="64.8" x14ac:dyDescent="0.2">
      <c r="A34" s="33">
        <v>33</v>
      </c>
      <c r="B34" s="28">
        <v>22</v>
      </c>
      <c r="C34" s="20" t="str">
        <f>VLOOKUP(B34,[1]分野別番号!$A$3:$B$47,2,TRUE)</f>
        <v>音楽</v>
      </c>
      <c r="D34" s="20" t="s">
        <v>305</v>
      </c>
      <c r="E34" s="39" t="s">
        <v>306</v>
      </c>
      <c r="F34" s="26" t="s">
        <v>82</v>
      </c>
      <c r="G34" s="26" t="s">
        <v>113</v>
      </c>
      <c r="H34" s="26" t="s">
        <v>307</v>
      </c>
      <c r="I34" s="26" t="s">
        <v>308</v>
      </c>
      <c r="J34" s="26" t="s">
        <v>309</v>
      </c>
      <c r="K34" s="26" t="s">
        <v>313</v>
      </c>
      <c r="L34" s="26" t="s">
        <v>84</v>
      </c>
      <c r="M34" s="26" t="s">
        <v>310</v>
      </c>
      <c r="N34" s="26" t="s">
        <v>311</v>
      </c>
      <c r="O34" s="26" t="s">
        <v>312</v>
      </c>
      <c r="P34" s="26" t="s">
        <v>86</v>
      </c>
      <c r="Q34" s="26" t="s">
        <v>82</v>
      </c>
      <c r="R34" s="26" t="s">
        <v>82</v>
      </c>
    </row>
    <row r="35" spans="1:18" s="27" customFormat="1" ht="105" customHeight="1" x14ac:dyDescent="0.2">
      <c r="A35" s="33">
        <v>34</v>
      </c>
      <c r="B35" s="28">
        <v>8</v>
      </c>
      <c r="C35" s="20" t="str">
        <f>VLOOKUP(B35,[1]分野別番号!$A$3:$B$47,2,TRUE)</f>
        <v>歴史（郷土史）・地理・習俗</v>
      </c>
      <c r="D35" s="20" t="s">
        <v>314</v>
      </c>
      <c r="E35" s="39" t="s">
        <v>315</v>
      </c>
      <c r="F35" s="26" t="s">
        <v>82</v>
      </c>
      <c r="G35" s="26" t="s">
        <v>102</v>
      </c>
      <c r="H35" s="26" t="s">
        <v>316</v>
      </c>
      <c r="I35" s="26" t="s">
        <v>317</v>
      </c>
      <c r="J35" s="26" t="s">
        <v>82</v>
      </c>
      <c r="K35" s="26" t="s">
        <v>130</v>
      </c>
      <c r="L35" s="26" t="s">
        <v>318</v>
      </c>
      <c r="M35" s="26" t="s">
        <v>319</v>
      </c>
      <c r="N35" s="26" t="s">
        <v>188</v>
      </c>
      <c r="O35" s="26" t="s">
        <v>256</v>
      </c>
      <c r="P35" s="26" t="s">
        <v>86</v>
      </c>
      <c r="Q35" s="26" t="s">
        <v>99</v>
      </c>
      <c r="R35" s="30" t="s">
        <v>320</v>
      </c>
    </row>
    <row r="36" spans="1:18" s="27" customFormat="1" ht="81" x14ac:dyDescent="0.2">
      <c r="A36" s="33">
        <v>35</v>
      </c>
      <c r="B36" s="28">
        <v>16</v>
      </c>
      <c r="C36" s="20" t="str">
        <f>VLOOKUP(B36,[1]分野別番号!$A$3:$B$47,2,TRUE)</f>
        <v>農林・畜産</v>
      </c>
      <c r="D36" s="20" t="s">
        <v>321</v>
      </c>
      <c r="E36" s="39" t="s">
        <v>322</v>
      </c>
      <c r="F36" s="26" t="s">
        <v>82</v>
      </c>
      <c r="G36" s="26" t="s">
        <v>102</v>
      </c>
      <c r="H36" s="26" t="s">
        <v>323</v>
      </c>
      <c r="I36" s="26" t="s">
        <v>324</v>
      </c>
      <c r="J36" s="26" t="s">
        <v>325</v>
      </c>
      <c r="K36" s="26" t="s">
        <v>93</v>
      </c>
      <c r="L36" s="26" t="s">
        <v>326</v>
      </c>
      <c r="M36" s="26" t="s">
        <v>86</v>
      </c>
      <c r="N36" s="26" t="s">
        <v>86</v>
      </c>
      <c r="O36" s="26" t="s">
        <v>327</v>
      </c>
      <c r="P36" s="26" t="s">
        <v>86</v>
      </c>
      <c r="Q36" s="26" t="s">
        <v>154</v>
      </c>
      <c r="R36" s="26" t="s">
        <v>328</v>
      </c>
    </row>
    <row r="37" spans="1:18" s="27" customFormat="1" ht="81" x14ac:dyDescent="0.2">
      <c r="A37" s="33">
        <v>36</v>
      </c>
      <c r="B37" s="28">
        <v>20</v>
      </c>
      <c r="C37" s="20" t="str">
        <f>VLOOKUP(B37,[1]分野別番号!$A$3:$B$47,2,TRUE)</f>
        <v>美術・工芸</v>
      </c>
      <c r="D37" s="20" t="s">
        <v>329</v>
      </c>
      <c r="E37" s="39" t="s">
        <v>330</v>
      </c>
      <c r="F37" s="26" t="s">
        <v>82</v>
      </c>
      <c r="G37" s="26" t="s">
        <v>102</v>
      </c>
      <c r="H37" s="26" t="s">
        <v>331</v>
      </c>
      <c r="I37" s="26" t="s">
        <v>332</v>
      </c>
      <c r="J37" s="26" t="s">
        <v>82</v>
      </c>
      <c r="K37" s="26" t="s">
        <v>93</v>
      </c>
      <c r="L37" s="26" t="s">
        <v>84</v>
      </c>
      <c r="M37" s="26" t="s">
        <v>333</v>
      </c>
      <c r="N37" s="26" t="s">
        <v>173</v>
      </c>
      <c r="O37" s="26" t="s">
        <v>334</v>
      </c>
      <c r="P37" s="26" t="s">
        <v>79</v>
      </c>
      <c r="Q37" s="26" t="s">
        <v>109</v>
      </c>
      <c r="R37" s="26" t="s">
        <v>82</v>
      </c>
    </row>
    <row r="38" spans="1:18" s="27" customFormat="1" ht="81" x14ac:dyDescent="0.2">
      <c r="A38" s="33">
        <v>37</v>
      </c>
      <c r="B38" s="28">
        <v>8</v>
      </c>
      <c r="C38" s="20" t="str">
        <f>VLOOKUP(B38,[1]分野別番号!$A$3:$B$47,2,TRUE)</f>
        <v>歴史（郷土史）・地理・習俗</v>
      </c>
      <c r="D38" s="20" t="s">
        <v>335</v>
      </c>
      <c r="E38" s="39" t="s">
        <v>336</v>
      </c>
      <c r="F38" s="26" t="s">
        <v>82</v>
      </c>
      <c r="G38" s="26" t="s">
        <v>102</v>
      </c>
      <c r="H38" s="26" t="s">
        <v>337</v>
      </c>
      <c r="I38" s="26" t="s">
        <v>338</v>
      </c>
      <c r="J38" s="26" t="s">
        <v>339</v>
      </c>
      <c r="K38" s="26" t="s">
        <v>130</v>
      </c>
      <c r="L38" s="26" t="s">
        <v>340</v>
      </c>
      <c r="M38" s="26" t="s">
        <v>341</v>
      </c>
      <c r="N38" s="26" t="s">
        <v>342</v>
      </c>
      <c r="O38" s="26" t="s">
        <v>343</v>
      </c>
      <c r="P38" s="26" t="s">
        <v>86</v>
      </c>
      <c r="Q38" s="26" t="s">
        <v>82</v>
      </c>
      <c r="R38" s="26" t="s">
        <v>82</v>
      </c>
    </row>
    <row r="39" spans="1:18" s="27" customFormat="1" ht="81" x14ac:dyDescent="0.2">
      <c r="A39" s="33">
        <v>38</v>
      </c>
      <c r="B39" s="28">
        <v>35</v>
      </c>
      <c r="C39" s="20" t="str">
        <f>VLOOKUP(B39,[1]分野別番号!$A$3:$B$47,2,TRUE)</f>
        <v>衣生活</v>
      </c>
      <c r="D39" s="20" t="s">
        <v>344</v>
      </c>
      <c r="E39" s="39" t="s">
        <v>345</v>
      </c>
      <c r="F39" s="26" t="s">
        <v>82</v>
      </c>
      <c r="G39" s="26" t="s">
        <v>113</v>
      </c>
      <c r="H39" s="26" t="s">
        <v>346</v>
      </c>
      <c r="I39" s="26" t="s">
        <v>347</v>
      </c>
      <c r="J39" s="26" t="s">
        <v>348</v>
      </c>
      <c r="K39" s="26" t="s">
        <v>93</v>
      </c>
      <c r="L39" s="26" t="s">
        <v>84</v>
      </c>
      <c r="M39" s="26" t="s">
        <v>82</v>
      </c>
      <c r="N39" s="26" t="s">
        <v>349</v>
      </c>
      <c r="O39" s="26" t="s">
        <v>0</v>
      </c>
      <c r="P39" s="26" t="s">
        <v>86</v>
      </c>
      <c r="Q39" s="26" t="s">
        <v>109</v>
      </c>
      <c r="R39" s="26" t="s">
        <v>82</v>
      </c>
    </row>
    <row r="40" spans="1:18" s="27" customFormat="1" ht="64.8" x14ac:dyDescent="0.2">
      <c r="A40" s="33">
        <v>39</v>
      </c>
      <c r="B40" s="28">
        <v>22</v>
      </c>
      <c r="C40" s="20" t="str">
        <f>VLOOKUP(B40,[1]分野別番号!$A$3:$B$47,2,TRUE)</f>
        <v>音楽</v>
      </c>
      <c r="D40" s="20" t="s">
        <v>350</v>
      </c>
      <c r="E40" s="39" t="s">
        <v>351</v>
      </c>
      <c r="F40" s="26" t="s">
        <v>82</v>
      </c>
      <c r="G40" s="26" t="s">
        <v>102</v>
      </c>
      <c r="H40" s="26" t="s">
        <v>352</v>
      </c>
      <c r="I40" s="26" t="s">
        <v>353</v>
      </c>
      <c r="J40" s="26" t="s">
        <v>354</v>
      </c>
      <c r="K40" s="26" t="s">
        <v>93</v>
      </c>
      <c r="L40" s="26" t="s">
        <v>84</v>
      </c>
      <c r="M40" s="26" t="s">
        <v>203</v>
      </c>
      <c r="N40" s="26" t="s">
        <v>86</v>
      </c>
      <c r="O40" s="26" t="s">
        <v>279</v>
      </c>
      <c r="P40" s="26" t="s">
        <v>86</v>
      </c>
      <c r="Q40" s="26" t="s">
        <v>99</v>
      </c>
      <c r="R40" s="26" t="s">
        <v>82</v>
      </c>
    </row>
    <row r="41" spans="1:18" s="27" customFormat="1" ht="97.2" x14ac:dyDescent="0.2">
      <c r="A41" s="33">
        <v>40</v>
      </c>
      <c r="B41" s="28">
        <v>22</v>
      </c>
      <c r="C41" s="20" t="str">
        <f>VLOOKUP(B41,[1]分野別番号!$A$3:$B$47,2,TRUE)</f>
        <v>音楽</v>
      </c>
      <c r="D41" s="20" t="s">
        <v>355</v>
      </c>
      <c r="E41" s="39" t="s">
        <v>356</v>
      </c>
      <c r="F41" s="26" t="s">
        <v>82</v>
      </c>
      <c r="G41" s="26" t="s">
        <v>113</v>
      </c>
      <c r="H41" s="26" t="s">
        <v>357</v>
      </c>
      <c r="I41" s="26" t="s">
        <v>358</v>
      </c>
      <c r="J41" s="26" t="s">
        <v>359</v>
      </c>
      <c r="K41" s="26" t="s">
        <v>83</v>
      </c>
      <c r="L41" s="26" t="s">
        <v>84</v>
      </c>
      <c r="M41" s="26" t="s">
        <v>82</v>
      </c>
      <c r="N41" s="26" t="s">
        <v>245</v>
      </c>
      <c r="O41" s="26" t="s">
        <v>360</v>
      </c>
      <c r="P41" s="26" t="s">
        <v>361</v>
      </c>
      <c r="Q41" s="26" t="s">
        <v>99</v>
      </c>
      <c r="R41" s="26" t="s">
        <v>82</v>
      </c>
    </row>
    <row r="42" spans="1:18" s="27" customFormat="1" ht="81" x14ac:dyDescent="0.2">
      <c r="A42" s="33">
        <v>41</v>
      </c>
      <c r="B42" s="28">
        <v>8</v>
      </c>
      <c r="C42" s="20" t="str">
        <f>VLOOKUP(B42,[1]分野別番号!$A$3:$B$47,2,TRUE)</f>
        <v>歴史（郷土史）・地理・習俗</v>
      </c>
      <c r="D42" s="20" t="s">
        <v>362</v>
      </c>
      <c r="E42" s="39" t="s">
        <v>363</v>
      </c>
      <c r="F42" s="26" t="s">
        <v>82</v>
      </c>
      <c r="G42" s="26" t="s">
        <v>102</v>
      </c>
      <c r="H42" s="26" t="s">
        <v>364</v>
      </c>
      <c r="I42" s="26" t="s">
        <v>365</v>
      </c>
      <c r="J42" s="26" t="s">
        <v>366</v>
      </c>
      <c r="K42" s="26" t="s">
        <v>83</v>
      </c>
      <c r="L42" s="26" t="s">
        <v>367</v>
      </c>
      <c r="M42" s="26" t="s">
        <v>86</v>
      </c>
      <c r="N42" s="26" t="s">
        <v>133</v>
      </c>
      <c r="O42" s="26" t="s">
        <v>82</v>
      </c>
      <c r="P42" s="26" t="s">
        <v>86</v>
      </c>
      <c r="Q42" s="26" t="s">
        <v>82</v>
      </c>
      <c r="R42" s="26" t="s">
        <v>82</v>
      </c>
    </row>
    <row r="43" spans="1:18" s="27" customFormat="1" ht="77.25" customHeight="1" x14ac:dyDescent="0.2">
      <c r="A43" s="33">
        <v>42</v>
      </c>
      <c r="B43" s="28">
        <v>16</v>
      </c>
      <c r="C43" s="20" t="str">
        <f>VLOOKUP(B43,[1]分野別番号!$A$3:$B$47,2,TRUE)</f>
        <v>農林・畜産</v>
      </c>
      <c r="D43" s="20" t="s">
        <v>368</v>
      </c>
      <c r="E43" s="39" t="s">
        <v>369</v>
      </c>
      <c r="F43" s="26" t="s">
        <v>82</v>
      </c>
      <c r="G43" s="26" t="s">
        <v>102</v>
      </c>
      <c r="H43" s="26" t="s">
        <v>370</v>
      </c>
      <c r="I43" s="26" t="s">
        <v>371</v>
      </c>
      <c r="J43" s="26" t="s">
        <v>82</v>
      </c>
      <c r="K43" s="26" t="s">
        <v>93</v>
      </c>
      <c r="L43" s="26" t="s">
        <v>84</v>
      </c>
      <c r="M43" s="26" t="s">
        <v>82</v>
      </c>
      <c r="N43" s="26" t="s">
        <v>82</v>
      </c>
      <c r="O43" s="26" t="s">
        <v>82</v>
      </c>
      <c r="P43" s="26" t="s">
        <v>86</v>
      </c>
      <c r="Q43" s="26" t="s">
        <v>82</v>
      </c>
      <c r="R43" s="26" t="s">
        <v>82</v>
      </c>
    </row>
    <row r="44" spans="1:18" s="27" customFormat="1" ht="89.25" customHeight="1" x14ac:dyDescent="0.2">
      <c r="A44" s="33">
        <v>43</v>
      </c>
      <c r="B44" s="28">
        <v>8</v>
      </c>
      <c r="C44" s="20" t="str">
        <f>VLOOKUP(B44,[1]分野別番号!$A$3:$B$47,2,TRUE)</f>
        <v>歴史（郷土史）・地理・習俗</v>
      </c>
      <c r="D44" s="20" t="s">
        <v>372</v>
      </c>
      <c r="E44" s="39" t="s">
        <v>373</v>
      </c>
      <c r="F44" s="26" t="s">
        <v>82</v>
      </c>
      <c r="G44" s="26" t="s">
        <v>102</v>
      </c>
      <c r="H44" s="29" t="s">
        <v>374</v>
      </c>
      <c r="I44" s="29" t="s">
        <v>375</v>
      </c>
      <c r="J44" s="29" t="s">
        <v>82</v>
      </c>
      <c r="K44" s="29" t="s">
        <v>83</v>
      </c>
      <c r="L44" s="29" t="s">
        <v>84</v>
      </c>
      <c r="M44" s="29" t="s">
        <v>376</v>
      </c>
      <c r="N44" s="29" t="s">
        <v>173</v>
      </c>
      <c r="O44" s="29" t="s">
        <v>256</v>
      </c>
      <c r="P44" s="29" t="s">
        <v>79</v>
      </c>
      <c r="Q44" s="29" t="s">
        <v>82</v>
      </c>
      <c r="R44" s="29" t="s">
        <v>82</v>
      </c>
    </row>
    <row r="45" spans="1:18" s="27" customFormat="1" ht="210.6" x14ac:dyDescent="0.2">
      <c r="A45" s="33">
        <v>44</v>
      </c>
      <c r="B45" s="28">
        <v>34</v>
      </c>
      <c r="C45" s="20" t="str">
        <f>VLOOKUP(B45,[1]分野別番号!$A$3:$B$47,2,TRUE)</f>
        <v>健康・福祉</v>
      </c>
      <c r="D45" s="20" t="s">
        <v>377</v>
      </c>
      <c r="E45" s="39" t="s">
        <v>615</v>
      </c>
      <c r="F45" s="26" t="s">
        <v>82</v>
      </c>
      <c r="G45" s="26" t="s">
        <v>102</v>
      </c>
      <c r="H45" s="29" t="s">
        <v>651</v>
      </c>
      <c r="I45" s="29" t="s">
        <v>652</v>
      </c>
      <c r="J45" s="29" t="s">
        <v>653</v>
      </c>
      <c r="K45" s="29" t="s">
        <v>654</v>
      </c>
      <c r="L45" s="29" t="s">
        <v>84</v>
      </c>
      <c r="M45" s="29" t="s">
        <v>203</v>
      </c>
      <c r="N45" s="29" t="s">
        <v>378</v>
      </c>
      <c r="O45" s="29" t="s">
        <v>655</v>
      </c>
      <c r="P45" s="29" t="s">
        <v>86</v>
      </c>
      <c r="Q45" s="29" t="s">
        <v>99</v>
      </c>
      <c r="R45" s="29" t="s">
        <v>82</v>
      </c>
    </row>
    <row r="46" spans="1:18" s="27" customFormat="1" ht="178.2" x14ac:dyDescent="0.2">
      <c r="A46" s="33">
        <v>45</v>
      </c>
      <c r="B46" s="28">
        <v>23</v>
      </c>
      <c r="C46" s="20" t="str">
        <f>VLOOKUP(B46,[1]分野別番号!$A$3:$B$47,2,TRUE)</f>
        <v>歌舞伎・舞踊・演芸</v>
      </c>
      <c r="D46" s="20" t="s">
        <v>379</v>
      </c>
      <c r="E46" s="39" t="s">
        <v>616</v>
      </c>
      <c r="F46" s="26" t="s">
        <v>82</v>
      </c>
      <c r="G46" s="26" t="s">
        <v>113</v>
      </c>
      <c r="H46" s="26" t="s">
        <v>380</v>
      </c>
      <c r="I46" s="26" t="s">
        <v>381</v>
      </c>
      <c r="J46" s="26" t="s">
        <v>382</v>
      </c>
      <c r="K46" s="26" t="s">
        <v>93</v>
      </c>
      <c r="L46" s="26" t="s">
        <v>383</v>
      </c>
      <c r="M46" s="26" t="s">
        <v>384</v>
      </c>
      <c r="N46" s="26" t="s">
        <v>82</v>
      </c>
      <c r="O46" s="26" t="s">
        <v>82</v>
      </c>
      <c r="P46" s="26" t="s">
        <v>385</v>
      </c>
      <c r="Q46" s="26" t="s">
        <v>82</v>
      </c>
      <c r="R46" s="26" t="s">
        <v>82</v>
      </c>
    </row>
    <row r="47" spans="1:18" s="27" customFormat="1" ht="405" x14ac:dyDescent="0.2">
      <c r="A47" s="33">
        <v>46</v>
      </c>
      <c r="B47" s="28">
        <v>40</v>
      </c>
      <c r="C47" s="20" t="str">
        <f>VLOOKUP(B47,[1]分野別番号!$A$3:$B$47,2,TRUE)</f>
        <v>園芸・フラワーアレンジ</v>
      </c>
      <c r="D47" s="20" t="s">
        <v>386</v>
      </c>
      <c r="E47" s="39" t="s">
        <v>387</v>
      </c>
      <c r="F47" s="26" t="s">
        <v>82</v>
      </c>
      <c r="G47" s="26" t="s">
        <v>113</v>
      </c>
      <c r="H47" s="26" t="s">
        <v>388</v>
      </c>
      <c r="I47" s="26" t="s">
        <v>389</v>
      </c>
      <c r="J47" s="26" t="s">
        <v>390</v>
      </c>
      <c r="K47" s="26" t="s">
        <v>93</v>
      </c>
      <c r="L47" s="26" t="s">
        <v>391</v>
      </c>
      <c r="M47" s="26" t="s">
        <v>82</v>
      </c>
      <c r="N47" s="26" t="s">
        <v>392</v>
      </c>
      <c r="O47" s="26" t="s">
        <v>656</v>
      </c>
      <c r="P47" s="26" t="s">
        <v>79</v>
      </c>
      <c r="Q47" s="26" t="s">
        <v>109</v>
      </c>
      <c r="R47" s="26" t="s">
        <v>82</v>
      </c>
    </row>
    <row r="48" spans="1:18" s="27" customFormat="1" ht="113.4" x14ac:dyDescent="0.2">
      <c r="A48" s="33">
        <v>47</v>
      </c>
      <c r="B48" s="28">
        <v>39</v>
      </c>
      <c r="C48" s="20" t="str">
        <f>VLOOKUP(B48,[1]分野別番号!$A$3:$B$47,2,TRUE)</f>
        <v>娯楽・趣味</v>
      </c>
      <c r="D48" s="20" t="s">
        <v>393</v>
      </c>
      <c r="E48" s="39" t="s">
        <v>394</v>
      </c>
      <c r="F48" s="26" t="s">
        <v>82</v>
      </c>
      <c r="G48" s="26" t="s">
        <v>113</v>
      </c>
      <c r="H48" s="26" t="s">
        <v>395</v>
      </c>
      <c r="I48" s="26" t="s">
        <v>396</v>
      </c>
      <c r="J48" s="26" t="s">
        <v>397</v>
      </c>
      <c r="K48" s="26" t="s">
        <v>219</v>
      </c>
      <c r="L48" s="26" t="s">
        <v>367</v>
      </c>
      <c r="M48" s="26" t="s">
        <v>82</v>
      </c>
      <c r="N48" s="26" t="s">
        <v>86</v>
      </c>
      <c r="O48" s="26" t="s">
        <v>398</v>
      </c>
      <c r="P48" s="26" t="s">
        <v>86</v>
      </c>
      <c r="Q48" s="26" t="s">
        <v>200</v>
      </c>
      <c r="R48" s="26" t="s">
        <v>82</v>
      </c>
    </row>
    <row r="49" spans="1:18" s="27" customFormat="1" ht="81" x14ac:dyDescent="0.2">
      <c r="A49" s="33">
        <v>48</v>
      </c>
      <c r="B49" s="28">
        <v>20</v>
      </c>
      <c r="C49" s="20" t="str">
        <f>VLOOKUP(B49,[1]分野別番号!$A$3:$B$47,2,TRUE)</f>
        <v>美術・工芸</v>
      </c>
      <c r="D49" s="20" t="s">
        <v>399</v>
      </c>
      <c r="E49" s="39" t="s">
        <v>400</v>
      </c>
      <c r="F49" s="26" t="s">
        <v>82</v>
      </c>
      <c r="G49" s="26" t="s">
        <v>102</v>
      </c>
      <c r="H49" s="26" t="s">
        <v>657</v>
      </c>
      <c r="I49" s="26" t="s">
        <v>658</v>
      </c>
      <c r="J49" s="26" t="s">
        <v>659</v>
      </c>
      <c r="K49" s="26" t="s">
        <v>83</v>
      </c>
      <c r="L49" s="26" t="s">
        <v>318</v>
      </c>
      <c r="M49" s="26" t="s">
        <v>212</v>
      </c>
      <c r="N49" s="26" t="s">
        <v>188</v>
      </c>
      <c r="O49" s="26" t="s">
        <v>660</v>
      </c>
      <c r="P49" s="26" t="s">
        <v>401</v>
      </c>
      <c r="Q49" s="26" t="s">
        <v>99</v>
      </c>
      <c r="R49" s="26" t="s">
        <v>82</v>
      </c>
    </row>
    <row r="50" spans="1:18" s="27" customFormat="1" ht="129.6" x14ac:dyDescent="0.2">
      <c r="A50" s="33">
        <v>49</v>
      </c>
      <c r="B50" s="28">
        <v>1</v>
      </c>
      <c r="C50" s="20" t="str">
        <f>VLOOKUP(B50,[1]分野別番号!$A$3:$B$47,2,TRUE)</f>
        <v>生涯学習一般</v>
      </c>
      <c r="D50" s="20" t="s">
        <v>402</v>
      </c>
      <c r="E50" s="39" t="s">
        <v>617</v>
      </c>
      <c r="F50" s="26" t="s">
        <v>82</v>
      </c>
      <c r="G50" s="26" t="s">
        <v>113</v>
      </c>
      <c r="H50" s="26" t="s">
        <v>403</v>
      </c>
      <c r="I50" s="26" t="s">
        <v>404</v>
      </c>
      <c r="J50" s="26" t="s">
        <v>405</v>
      </c>
      <c r="K50" s="26" t="s">
        <v>93</v>
      </c>
      <c r="L50" s="26" t="s">
        <v>84</v>
      </c>
      <c r="M50" s="26" t="s">
        <v>406</v>
      </c>
      <c r="N50" s="26" t="s">
        <v>296</v>
      </c>
      <c r="O50" s="26" t="s">
        <v>98</v>
      </c>
      <c r="P50" s="26" t="s">
        <v>86</v>
      </c>
      <c r="Q50" s="26" t="s">
        <v>407</v>
      </c>
      <c r="R50" s="26" t="s">
        <v>82</v>
      </c>
    </row>
    <row r="51" spans="1:18" s="27" customFormat="1" ht="145.80000000000001" x14ac:dyDescent="0.2">
      <c r="A51" s="33">
        <v>50</v>
      </c>
      <c r="B51" s="28">
        <v>22</v>
      </c>
      <c r="C51" s="20" t="str">
        <f>VLOOKUP(B51,[1]分野別番号!$A$3:$B$47,2,TRUE)</f>
        <v>音楽</v>
      </c>
      <c r="D51" s="20" t="s">
        <v>408</v>
      </c>
      <c r="E51" s="39" t="s">
        <v>409</v>
      </c>
      <c r="F51" s="26" t="s">
        <v>82</v>
      </c>
      <c r="G51" s="26" t="s">
        <v>113</v>
      </c>
      <c r="H51" s="26" t="s">
        <v>410</v>
      </c>
      <c r="I51" s="26" t="s">
        <v>411</v>
      </c>
      <c r="J51" s="26" t="s">
        <v>661</v>
      </c>
      <c r="K51" s="26" t="s">
        <v>412</v>
      </c>
      <c r="L51" s="26" t="s">
        <v>84</v>
      </c>
      <c r="M51" s="26" t="s">
        <v>82</v>
      </c>
      <c r="N51" s="26" t="s">
        <v>86</v>
      </c>
      <c r="O51" s="26" t="s">
        <v>413</v>
      </c>
      <c r="P51" s="26" t="s">
        <v>96</v>
      </c>
      <c r="Q51" s="26" t="s">
        <v>414</v>
      </c>
      <c r="R51" s="26" t="s">
        <v>415</v>
      </c>
    </row>
    <row r="52" spans="1:18" s="27" customFormat="1" ht="81" x14ac:dyDescent="0.2">
      <c r="A52" s="33">
        <v>51</v>
      </c>
      <c r="B52" s="28">
        <v>22</v>
      </c>
      <c r="C52" s="20" t="str">
        <f>VLOOKUP(B52,[1]分野別番号!$A$3:$B$47,2,TRUE)</f>
        <v>音楽</v>
      </c>
      <c r="D52" s="20" t="s">
        <v>416</v>
      </c>
      <c r="E52" s="39" t="s">
        <v>417</v>
      </c>
      <c r="F52" s="26" t="s">
        <v>82</v>
      </c>
      <c r="G52" s="26" t="s">
        <v>113</v>
      </c>
      <c r="H52" s="26" t="s">
        <v>418</v>
      </c>
      <c r="I52" s="26" t="s">
        <v>419</v>
      </c>
      <c r="J52" s="26" t="s">
        <v>420</v>
      </c>
      <c r="K52" s="26" t="s">
        <v>93</v>
      </c>
      <c r="L52" s="26" t="s">
        <v>84</v>
      </c>
      <c r="M52" s="26" t="s">
        <v>82</v>
      </c>
      <c r="N52" s="26" t="s">
        <v>392</v>
      </c>
      <c r="O52" s="26" t="s">
        <v>421</v>
      </c>
      <c r="P52" s="26" t="s">
        <v>86</v>
      </c>
      <c r="Q52" s="26" t="s">
        <v>99</v>
      </c>
      <c r="R52" s="26" t="s">
        <v>82</v>
      </c>
    </row>
    <row r="53" spans="1:18" s="27" customFormat="1" ht="113.4" x14ac:dyDescent="0.2">
      <c r="A53" s="33">
        <v>52</v>
      </c>
      <c r="B53" s="28">
        <v>22</v>
      </c>
      <c r="C53" s="20" t="str">
        <f>VLOOKUP(B53,[1]分野別番号!$A$3:$B$47,2,TRUE)</f>
        <v>音楽</v>
      </c>
      <c r="D53" s="20" t="s">
        <v>416</v>
      </c>
      <c r="E53" s="39" t="s">
        <v>417</v>
      </c>
      <c r="F53" s="26" t="s">
        <v>82</v>
      </c>
      <c r="G53" s="26" t="s">
        <v>113</v>
      </c>
      <c r="H53" s="26" t="s">
        <v>422</v>
      </c>
      <c r="I53" s="26" t="s">
        <v>423</v>
      </c>
      <c r="J53" s="26" t="s">
        <v>420</v>
      </c>
      <c r="K53" s="26" t="s">
        <v>93</v>
      </c>
      <c r="L53" s="26" t="s">
        <v>84</v>
      </c>
      <c r="M53" s="26" t="s">
        <v>82</v>
      </c>
      <c r="N53" s="26" t="s">
        <v>392</v>
      </c>
      <c r="O53" s="26" t="s">
        <v>424</v>
      </c>
      <c r="P53" s="26" t="s">
        <v>86</v>
      </c>
      <c r="Q53" s="26" t="s">
        <v>425</v>
      </c>
      <c r="R53" s="26" t="s">
        <v>82</v>
      </c>
    </row>
    <row r="54" spans="1:18" s="27" customFormat="1" ht="210.6" x14ac:dyDescent="0.2">
      <c r="A54" s="33">
        <v>53</v>
      </c>
      <c r="B54" s="28">
        <v>29</v>
      </c>
      <c r="C54" s="20" t="str">
        <f>VLOOKUP(B54,[1]分野別番号!$A$3:$B$47,2,TRUE)</f>
        <v>球技</v>
      </c>
      <c r="D54" s="25" t="s">
        <v>426</v>
      </c>
      <c r="E54" s="39" t="s">
        <v>427</v>
      </c>
      <c r="F54" s="26" t="s">
        <v>82</v>
      </c>
      <c r="G54" s="26" t="s">
        <v>102</v>
      </c>
      <c r="H54" s="26" t="s">
        <v>428</v>
      </c>
      <c r="I54" s="26" t="s">
        <v>429</v>
      </c>
      <c r="J54" s="26" t="s">
        <v>430</v>
      </c>
      <c r="K54" s="26" t="s">
        <v>83</v>
      </c>
      <c r="L54" s="26" t="s">
        <v>431</v>
      </c>
      <c r="M54" s="26" t="s">
        <v>432</v>
      </c>
      <c r="N54" s="26" t="s">
        <v>173</v>
      </c>
      <c r="O54" s="26" t="s">
        <v>433</v>
      </c>
      <c r="P54" s="26" t="s">
        <v>79</v>
      </c>
      <c r="Q54" s="26" t="s">
        <v>99</v>
      </c>
      <c r="R54" s="26" t="s">
        <v>82</v>
      </c>
    </row>
    <row r="55" spans="1:18" s="27" customFormat="1" ht="97.2" x14ac:dyDescent="0.2">
      <c r="A55" s="33">
        <v>54</v>
      </c>
      <c r="B55" s="28">
        <v>33</v>
      </c>
      <c r="C55" s="20" t="str">
        <f>VLOOKUP(B55,[1]分野別番号!$A$3:$B$47,2,TRUE)</f>
        <v>野外活動・登山・レクリエーション・ニュースポーツ</v>
      </c>
      <c r="D55" s="25" t="s">
        <v>434</v>
      </c>
      <c r="E55" s="39" t="s">
        <v>435</v>
      </c>
      <c r="F55" s="26" t="s">
        <v>82</v>
      </c>
      <c r="G55" s="26" t="s">
        <v>102</v>
      </c>
      <c r="H55" s="26" t="s">
        <v>436</v>
      </c>
      <c r="I55" s="26" t="s">
        <v>437</v>
      </c>
      <c r="J55" s="26" t="s">
        <v>438</v>
      </c>
      <c r="K55" s="26" t="s">
        <v>93</v>
      </c>
      <c r="L55" s="26" t="s">
        <v>84</v>
      </c>
      <c r="M55" s="26" t="s">
        <v>432</v>
      </c>
      <c r="N55" s="26" t="s">
        <v>159</v>
      </c>
      <c r="O55" s="26" t="s">
        <v>98</v>
      </c>
      <c r="P55" s="26" t="s">
        <v>439</v>
      </c>
      <c r="Q55" s="26" t="s">
        <v>109</v>
      </c>
      <c r="R55" s="26" t="s">
        <v>82</v>
      </c>
    </row>
    <row r="56" spans="1:18" s="27" customFormat="1" ht="129.6" x14ac:dyDescent="0.2">
      <c r="A56" s="33">
        <v>55</v>
      </c>
      <c r="B56" s="28">
        <v>39</v>
      </c>
      <c r="C56" s="20" t="str">
        <f>VLOOKUP(B56,[1]分野別番号!$A$3:$B$47,2,TRUE)</f>
        <v>娯楽・趣味</v>
      </c>
      <c r="D56" s="25" t="s">
        <v>440</v>
      </c>
      <c r="E56" s="39" t="s">
        <v>441</v>
      </c>
      <c r="F56" s="26" t="s">
        <v>82</v>
      </c>
      <c r="G56" s="26" t="s">
        <v>102</v>
      </c>
      <c r="H56" s="26" t="s">
        <v>442</v>
      </c>
      <c r="I56" s="26" t="s">
        <v>443</v>
      </c>
      <c r="J56" s="26" t="s">
        <v>444</v>
      </c>
      <c r="K56" s="26" t="s">
        <v>83</v>
      </c>
      <c r="L56" s="26" t="s">
        <v>445</v>
      </c>
      <c r="M56" s="26" t="s">
        <v>446</v>
      </c>
      <c r="N56" s="26" t="s">
        <v>447</v>
      </c>
      <c r="O56" s="26" t="s">
        <v>448</v>
      </c>
      <c r="P56" s="26" t="s">
        <v>401</v>
      </c>
      <c r="Q56" s="26" t="s">
        <v>200</v>
      </c>
      <c r="R56" s="26" t="s">
        <v>449</v>
      </c>
    </row>
    <row r="57" spans="1:18" s="27" customFormat="1" ht="81" x14ac:dyDescent="0.2">
      <c r="A57" s="33">
        <v>56</v>
      </c>
      <c r="B57" s="28">
        <v>28</v>
      </c>
      <c r="C57" s="20" t="str">
        <f>VLOOKUP(B57,[1]分野別番号!$A$3:$B$47,2,TRUE)</f>
        <v>体操・ダンス・体力づくり</v>
      </c>
      <c r="D57" s="25" t="s">
        <v>450</v>
      </c>
      <c r="E57" s="39" t="s">
        <v>451</v>
      </c>
      <c r="F57" s="26" t="s">
        <v>82</v>
      </c>
      <c r="G57" s="26" t="s">
        <v>113</v>
      </c>
      <c r="H57" s="26" t="s">
        <v>452</v>
      </c>
      <c r="I57" s="26" t="s">
        <v>453</v>
      </c>
      <c r="J57" s="26" t="s">
        <v>454</v>
      </c>
      <c r="K57" s="26" t="s">
        <v>93</v>
      </c>
      <c r="L57" s="26" t="s">
        <v>455</v>
      </c>
      <c r="M57" s="26" t="s">
        <v>456</v>
      </c>
      <c r="N57" s="26" t="s">
        <v>159</v>
      </c>
      <c r="O57" s="26" t="s">
        <v>98</v>
      </c>
      <c r="P57" s="26" t="s">
        <v>86</v>
      </c>
      <c r="Q57" s="26" t="s">
        <v>82</v>
      </c>
      <c r="R57" s="26" t="s">
        <v>82</v>
      </c>
    </row>
    <row r="58" spans="1:18" s="27" customFormat="1" ht="64.8" x14ac:dyDescent="0.2">
      <c r="A58" s="33">
        <v>57</v>
      </c>
      <c r="B58" s="28">
        <v>1</v>
      </c>
      <c r="C58" s="20" t="str">
        <f>VLOOKUP(B58,[1]分野別番号!$A$3:$B$47,2,TRUE)</f>
        <v>生涯学習一般</v>
      </c>
      <c r="D58" s="25" t="s">
        <v>457</v>
      </c>
      <c r="E58" s="39" t="s">
        <v>458</v>
      </c>
      <c r="F58" s="26" t="s">
        <v>82</v>
      </c>
      <c r="G58" s="26" t="s">
        <v>102</v>
      </c>
      <c r="H58" s="26" t="s">
        <v>459</v>
      </c>
      <c r="I58" s="26" t="s">
        <v>460</v>
      </c>
      <c r="J58" s="26" t="s">
        <v>461</v>
      </c>
      <c r="K58" s="26" t="s">
        <v>93</v>
      </c>
      <c r="L58" s="26" t="s">
        <v>84</v>
      </c>
      <c r="M58" s="26" t="s">
        <v>203</v>
      </c>
      <c r="N58" s="26" t="s">
        <v>462</v>
      </c>
      <c r="O58" s="26" t="s">
        <v>147</v>
      </c>
      <c r="P58" s="26" t="s">
        <v>401</v>
      </c>
      <c r="Q58" s="26" t="s">
        <v>99</v>
      </c>
      <c r="R58" s="30" t="s">
        <v>463</v>
      </c>
    </row>
    <row r="59" spans="1:18" s="27" customFormat="1" ht="64.8" x14ac:dyDescent="0.2">
      <c r="A59" s="33">
        <v>58</v>
      </c>
      <c r="B59" s="28">
        <v>1</v>
      </c>
      <c r="C59" s="20" t="str">
        <f>VLOOKUP(B59,[1]分野別番号!$A$3:$B$47,2,TRUE)</f>
        <v>生涯学習一般</v>
      </c>
      <c r="D59" s="25" t="s">
        <v>464</v>
      </c>
      <c r="E59" s="39" t="s">
        <v>465</v>
      </c>
      <c r="F59" s="26" t="s">
        <v>82</v>
      </c>
      <c r="G59" s="26" t="s">
        <v>102</v>
      </c>
      <c r="H59" s="26" t="s">
        <v>466</v>
      </c>
      <c r="I59" s="26" t="s">
        <v>467</v>
      </c>
      <c r="J59" s="26" t="s">
        <v>82</v>
      </c>
      <c r="K59" s="26" t="s">
        <v>93</v>
      </c>
      <c r="L59" s="26" t="s">
        <v>84</v>
      </c>
      <c r="M59" s="26" t="s">
        <v>203</v>
      </c>
      <c r="N59" s="26" t="s">
        <v>118</v>
      </c>
      <c r="O59" s="26" t="s">
        <v>108</v>
      </c>
      <c r="P59" s="26" t="s">
        <v>401</v>
      </c>
      <c r="Q59" s="26" t="s">
        <v>82</v>
      </c>
      <c r="R59" s="26" t="s">
        <v>82</v>
      </c>
    </row>
    <row r="60" spans="1:18" s="27" customFormat="1" ht="94.5" customHeight="1" x14ac:dyDescent="0.2">
      <c r="A60" s="33">
        <v>59</v>
      </c>
      <c r="B60" s="28">
        <v>22</v>
      </c>
      <c r="C60" s="20" t="str">
        <f>VLOOKUP(B60,[1]分野別番号!$A$3:$B$47,2,TRUE)</f>
        <v>音楽</v>
      </c>
      <c r="D60" s="25" t="s">
        <v>468</v>
      </c>
      <c r="E60" s="39" t="s">
        <v>469</v>
      </c>
      <c r="F60" s="26" t="s">
        <v>82</v>
      </c>
      <c r="G60" s="26" t="s">
        <v>113</v>
      </c>
      <c r="H60" s="26" t="s">
        <v>470</v>
      </c>
      <c r="I60" s="26" t="s">
        <v>471</v>
      </c>
      <c r="J60" s="26" t="s">
        <v>472</v>
      </c>
      <c r="K60" s="26" t="s">
        <v>93</v>
      </c>
      <c r="L60" s="26" t="s">
        <v>84</v>
      </c>
      <c r="M60" s="26" t="s">
        <v>82</v>
      </c>
      <c r="N60" s="26" t="s">
        <v>473</v>
      </c>
      <c r="O60" s="26" t="s">
        <v>474</v>
      </c>
      <c r="P60" s="26" t="s">
        <v>79</v>
      </c>
      <c r="Q60" s="26" t="s">
        <v>82</v>
      </c>
      <c r="R60" s="26" t="s">
        <v>82</v>
      </c>
    </row>
    <row r="61" spans="1:18" s="27" customFormat="1" ht="81" x14ac:dyDescent="0.2">
      <c r="A61" s="33">
        <v>60</v>
      </c>
      <c r="B61" s="28">
        <v>33</v>
      </c>
      <c r="C61" s="20" t="str">
        <f>VLOOKUP(B61,[1]分野別番号!$A$3:$B$47,2,TRUE)</f>
        <v>野外活動・登山・レクリエーション・ニュースポーツ</v>
      </c>
      <c r="D61" s="25" t="s">
        <v>475</v>
      </c>
      <c r="E61" s="39" t="s">
        <v>618</v>
      </c>
      <c r="F61" s="26" t="s">
        <v>82</v>
      </c>
      <c r="G61" s="26" t="s">
        <v>102</v>
      </c>
      <c r="H61" s="26" t="s">
        <v>476</v>
      </c>
      <c r="I61" s="26" t="s">
        <v>477</v>
      </c>
      <c r="J61" s="26" t="s">
        <v>477</v>
      </c>
      <c r="K61" s="26" t="s">
        <v>83</v>
      </c>
      <c r="L61" s="26" t="s">
        <v>478</v>
      </c>
      <c r="M61" s="26" t="s">
        <v>479</v>
      </c>
      <c r="N61" s="26" t="s">
        <v>480</v>
      </c>
      <c r="O61" s="26" t="s">
        <v>481</v>
      </c>
      <c r="P61" s="26" t="s">
        <v>86</v>
      </c>
      <c r="Q61" s="26" t="s">
        <v>82</v>
      </c>
      <c r="R61" s="30" t="s">
        <v>482</v>
      </c>
    </row>
    <row r="62" spans="1:18" s="27" customFormat="1" ht="129.6" x14ac:dyDescent="0.2">
      <c r="A62" s="33">
        <v>61</v>
      </c>
      <c r="B62" s="28">
        <v>34</v>
      </c>
      <c r="C62" s="20" t="str">
        <f>VLOOKUP(B62,[1]分野別番号!$A$3:$B$47,2,TRUE)</f>
        <v>健康・福祉</v>
      </c>
      <c r="D62" s="25" t="s">
        <v>483</v>
      </c>
      <c r="E62" s="39" t="s">
        <v>484</v>
      </c>
      <c r="F62" s="26" t="s">
        <v>82</v>
      </c>
      <c r="G62" s="26" t="s">
        <v>113</v>
      </c>
      <c r="H62" s="26" t="s">
        <v>485</v>
      </c>
      <c r="I62" s="26" t="s">
        <v>486</v>
      </c>
      <c r="J62" s="26" t="s">
        <v>487</v>
      </c>
      <c r="K62" s="26" t="s">
        <v>83</v>
      </c>
      <c r="L62" s="26" t="s">
        <v>84</v>
      </c>
      <c r="M62" s="26" t="s">
        <v>82</v>
      </c>
      <c r="N62" s="26" t="s">
        <v>86</v>
      </c>
      <c r="O62" s="26" t="s">
        <v>488</v>
      </c>
      <c r="P62" s="26" t="s">
        <v>86</v>
      </c>
      <c r="Q62" s="26" t="s">
        <v>82</v>
      </c>
      <c r="R62" s="30" t="s">
        <v>489</v>
      </c>
    </row>
    <row r="63" spans="1:18" s="27" customFormat="1" ht="129.6" x14ac:dyDescent="0.2">
      <c r="A63" s="33">
        <v>62</v>
      </c>
      <c r="B63" s="28">
        <v>1</v>
      </c>
      <c r="C63" s="20" t="str">
        <f>VLOOKUP(B63,[1]分野別番号!$A$3:$B$47,2,TRUE)</f>
        <v>生涯学習一般</v>
      </c>
      <c r="D63" s="25" t="s">
        <v>491</v>
      </c>
      <c r="E63" s="39" t="s">
        <v>490</v>
      </c>
      <c r="F63" s="26" t="s">
        <v>82</v>
      </c>
      <c r="G63" s="26" t="s">
        <v>102</v>
      </c>
      <c r="H63" s="26" t="s">
        <v>662</v>
      </c>
      <c r="I63" s="26" t="s">
        <v>663</v>
      </c>
      <c r="J63" s="26" t="s">
        <v>664</v>
      </c>
      <c r="K63" s="26" t="s">
        <v>665</v>
      </c>
      <c r="L63" s="26" t="s">
        <v>666</v>
      </c>
      <c r="M63" s="26" t="s">
        <v>667</v>
      </c>
      <c r="N63" s="26" t="s">
        <v>668</v>
      </c>
      <c r="O63" s="26" t="s">
        <v>669</v>
      </c>
      <c r="P63" s="26" t="s">
        <v>86</v>
      </c>
      <c r="Q63" s="26" t="s">
        <v>670</v>
      </c>
      <c r="R63" s="37" t="s">
        <v>671</v>
      </c>
    </row>
    <row r="64" spans="1:18" s="27" customFormat="1" ht="162" x14ac:dyDescent="0.2">
      <c r="A64" s="33">
        <v>63</v>
      </c>
      <c r="B64" s="28">
        <v>34</v>
      </c>
      <c r="C64" s="20" t="str">
        <f>VLOOKUP(B64,[1]分野別番号!$A$3:$B$47,2,TRUE)</f>
        <v>健康・福祉</v>
      </c>
      <c r="D64" s="25" t="s">
        <v>619</v>
      </c>
      <c r="E64" s="39" t="s">
        <v>620</v>
      </c>
      <c r="F64" s="26" t="s">
        <v>82</v>
      </c>
      <c r="G64" s="26" t="s">
        <v>102</v>
      </c>
      <c r="H64" s="26" t="s">
        <v>672</v>
      </c>
      <c r="I64" s="26" t="s">
        <v>673</v>
      </c>
      <c r="J64" s="26" t="s">
        <v>674</v>
      </c>
      <c r="K64" s="26" t="s">
        <v>83</v>
      </c>
      <c r="L64" s="26" t="s">
        <v>84</v>
      </c>
      <c r="M64" s="26" t="s">
        <v>203</v>
      </c>
      <c r="N64" s="26" t="s">
        <v>492</v>
      </c>
      <c r="O64" s="26" t="s">
        <v>493</v>
      </c>
      <c r="P64" s="26" t="s">
        <v>86</v>
      </c>
      <c r="Q64" s="26" t="s">
        <v>494</v>
      </c>
      <c r="R64" s="30" t="s">
        <v>675</v>
      </c>
    </row>
    <row r="65" spans="1:18" s="27" customFormat="1" ht="145.80000000000001" x14ac:dyDescent="0.2">
      <c r="A65" s="33">
        <v>64</v>
      </c>
      <c r="B65" s="28">
        <v>1</v>
      </c>
      <c r="C65" s="20" t="str">
        <f>VLOOKUP(B65,[1]分野別番号!$A$3:$B$47,2,TRUE)</f>
        <v>生涯学習一般</v>
      </c>
      <c r="D65" s="25" t="s">
        <v>495</v>
      </c>
      <c r="E65" s="39" t="s">
        <v>496</v>
      </c>
      <c r="F65" s="26" t="s">
        <v>82</v>
      </c>
      <c r="G65" s="26" t="s">
        <v>102</v>
      </c>
      <c r="H65" s="26" t="s">
        <v>497</v>
      </c>
      <c r="I65" s="26" t="s">
        <v>498</v>
      </c>
      <c r="J65" s="26" t="s">
        <v>82</v>
      </c>
      <c r="K65" s="26" t="s">
        <v>83</v>
      </c>
      <c r="L65" s="26" t="s">
        <v>84</v>
      </c>
      <c r="M65" s="26" t="s">
        <v>203</v>
      </c>
      <c r="N65" s="26" t="s">
        <v>290</v>
      </c>
      <c r="O65" s="26" t="s">
        <v>499</v>
      </c>
      <c r="P65" s="26" t="s">
        <v>79</v>
      </c>
      <c r="Q65" s="26" t="s">
        <v>86</v>
      </c>
      <c r="R65" s="30" t="s">
        <v>500</v>
      </c>
    </row>
    <row r="66" spans="1:18" s="27" customFormat="1" ht="48.6" x14ac:dyDescent="0.2">
      <c r="A66" s="33">
        <v>65</v>
      </c>
      <c r="B66" s="28">
        <v>1</v>
      </c>
      <c r="C66" s="20" t="str">
        <f>VLOOKUP(B66,[1]分野別番号!$A$3:$B$47,2,TRUE)</f>
        <v>生涯学習一般</v>
      </c>
      <c r="D66" s="25" t="s">
        <v>501</v>
      </c>
      <c r="E66" s="39" t="s">
        <v>502</v>
      </c>
      <c r="F66" s="26" t="s">
        <v>82</v>
      </c>
      <c r="G66" s="26" t="s">
        <v>102</v>
      </c>
      <c r="H66" s="26" t="s">
        <v>82</v>
      </c>
      <c r="I66" s="26" t="s">
        <v>503</v>
      </c>
      <c r="J66" s="26" t="s">
        <v>504</v>
      </c>
      <c r="K66" s="26" t="s">
        <v>93</v>
      </c>
      <c r="L66" s="26" t="s">
        <v>86</v>
      </c>
      <c r="M66" s="26" t="s">
        <v>82</v>
      </c>
      <c r="N66" s="26" t="s">
        <v>82</v>
      </c>
      <c r="O66" s="26" t="s">
        <v>82</v>
      </c>
      <c r="P66" s="26" t="s">
        <v>86</v>
      </c>
      <c r="Q66" s="26" t="s">
        <v>86</v>
      </c>
      <c r="R66" s="26" t="s">
        <v>82</v>
      </c>
    </row>
    <row r="67" spans="1:18" s="27" customFormat="1" ht="48.6" x14ac:dyDescent="0.2">
      <c r="A67" s="33">
        <v>66</v>
      </c>
      <c r="B67" s="28">
        <v>38</v>
      </c>
      <c r="C67" s="20" t="str">
        <f>VLOOKUP(B67,[1]分野別番号!$A$3:$B$47,2,TRUE)</f>
        <v>手芸</v>
      </c>
      <c r="D67" s="25" t="s">
        <v>505</v>
      </c>
      <c r="E67" s="39" t="s">
        <v>506</v>
      </c>
      <c r="F67" s="26" t="s">
        <v>82</v>
      </c>
      <c r="G67" s="26" t="s">
        <v>113</v>
      </c>
      <c r="H67" s="26" t="s">
        <v>507</v>
      </c>
      <c r="I67" s="26" t="s">
        <v>508</v>
      </c>
      <c r="J67" s="26" t="s">
        <v>509</v>
      </c>
      <c r="K67" s="26" t="s">
        <v>83</v>
      </c>
      <c r="L67" s="26" t="s">
        <v>510</v>
      </c>
      <c r="M67" s="26" t="s">
        <v>319</v>
      </c>
      <c r="N67" s="26" t="s">
        <v>159</v>
      </c>
      <c r="O67" s="26" t="s">
        <v>147</v>
      </c>
      <c r="P67" s="26" t="s">
        <v>86</v>
      </c>
      <c r="Q67" s="26" t="s">
        <v>109</v>
      </c>
      <c r="R67" s="26" t="s">
        <v>82</v>
      </c>
    </row>
    <row r="68" spans="1:18" s="27" customFormat="1" ht="113.4" x14ac:dyDescent="0.2">
      <c r="A68" s="33">
        <v>67</v>
      </c>
      <c r="B68" s="28">
        <v>17</v>
      </c>
      <c r="C68" s="20" t="str">
        <f>VLOOKUP(B68,[1]分野別番号!$A$3:$B$47,2,TRUE)</f>
        <v>機械・電気・電子</v>
      </c>
      <c r="D68" s="25" t="s">
        <v>511</v>
      </c>
      <c r="E68" s="39" t="s">
        <v>512</v>
      </c>
      <c r="F68" s="26" t="s">
        <v>82</v>
      </c>
      <c r="G68" s="26" t="s">
        <v>102</v>
      </c>
      <c r="H68" s="26" t="s">
        <v>513</v>
      </c>
      <c r="I68" s="26" t="s">
        <v>514</v>
      </c>
      <c r="J68" s="26" t="s">
        <v>515</v>
      </c>
      <c r="K68" s="26" t="s">
        <v>130</v>
      </c>
      <c r="L68" s="26" t="s">
        <v>84</v>
      </c>
      <c r="M68" s="26" t="s">
        <v>203</v>
      </c>
      <c r="N68" s="26" t="s">
        <v>82</v>
      </c>
      <c r="O68" s="26" t="s">
        <v>147</v>
      </c>
      <c r="P68" s="26" t="s">
        <v>86</v>
      </c>
      <c r="Q68" s="26" t="s">
        <v>82</v>
      </c>
      <c r="R68" s="30" t="s">
        <v>516</v>
      </c>
    </row>
    <row r="69" spans="1:18" s="27" customFormat="1" ht="48.6" x14ac:dyDescent="0.2">
      <c r="A69" s="33">
        <v>68</v>
      </c>
      <c r="B69" s="28">
        <v>8</v>
      </c>
      <c r="C69" s="20" t="str">
        <f>VLOOKUP(B69,[1]分野別番号!$A$3:$B$47,2,TRUE)</f>
        <v>歴史（郷土史）・地理・習俗</v>
      </c>
      <c r="D69" s="25" t="s">
        <v>517</v>
      </c>
      <c r="E69" s="39" t="s">
        <v>518</v>
      </c>
      <c r="F69" s="26" t="s">
        <v>82</v>
      </c>
      <c r="G69" s="26" t="s">
        <v>102</v>
      </c>
      <c r="H69" s="26" t="s">
        <v>519</v>
      </c>
      <c r="I69" s="26" t="s">
        <v>520</v>
      </c>
      <c r="J69" s="26" t="s">
        <v>521</v>
      </c>
      <c r="K69" s="26" t="s">
        <v>83</v>
      </c>
      <c r="L69" s="26" t="s">
        <v>84</v>
      </c>
      <c r="M69" s="26" t="s">
        <v>203</v>
      </c>
      <c r="N69" s="26" t="s">
        <v>159</v>
      </c>
      <c r="O69" s="26" t="s">
        <v>133</v>
      </c>
      <c r="P69" s="26" t="s">
        <v>79</v>
      </c>
      <c r="Q69" s="26" t="s">
        <v>99</v>
      </c>
      <c r="R69" s="26" t="s">
        <v>82</v>
      </c>
    </row>
    <row r="70" spans="1:18" s="27" customFormat="1" ht="48.6" x14ac:dyDescent="0.2">
      <c r="A70" s="33">
        <v>69</v>
      </c>
      <c r="B70" s="28">
        <v>38</v>
      </c>
      <c r="C70" s="20" t="str">
        <f>VLOOKUP(B70,[1]分野別番号!$A$3:$B$47,2,TRUE)</f>
        <v>手芸</v>
      </c>
      <c r="D70" s="25" t="s">
        <v>523</v>
      </c>
      <c r="E70" s="39" t="s">
        <v>524</v>
      </c>
      <c r="F70" s="26" t="s">
        <v>82</v>
      </c>
      <c r="G70" s="26" t="s">
        <v>113</v>
      </c>
      <c r="H70" s="26" t="s">
        <v>525</v>
      </c>
      <c r="I70" s="26" t="s">
        <v>526</v>
      </c>
      <c r="J70" s="26" t="s">
        <v>82</v>
      </c>
      <c r="K70" s="26" t="s">
        <v>93</v>
      </c>
      <c r="L70" s="26" t="s">
        <v>527</v>
      </c>
      <c r="M70" s="26" t="s">
        <v>528</v>
      </c>
      <c r="N70" s="26" t="s">
        <v>159</v>
      </c>
      <c r="O70" s="26" t="s">
        <v>147</v>
      </c>
      <c r="P70" s="26" t="s">
        <v>86</v>
      </c>
      <c r="Q70" s="26" t="s">
        <v>109</v>
      </c>
      <c r="R70" s="26" t="s">
        <v>82</v>
      </c>
    </row>
    <row r="71" spans="1:18" s="27" customFormat="1" ht="48.6" x14ac:dyDescent="0.2">
      <c r="A71" s="33">
        <v>70</v>
      </c>
      <c r="B71" s="28">
        <v>1</v>
      </c>
      <c r="C71" s="20" t="str">
        <f>VLOOKUP(B71,[1]分野別番号!$A$3:$B$47,2,TRUE)</f>
        <v>生涯学習一般</v>
      </c>
      <c r="D71" s="25" t="s">
        <v>529</v>
      </c>
      <c r="E71" s="39" t="s">
        <v>530</v>
      </c>
      <c r="F71" s="26" t="s">
        <v>82</v>
      </c>
      <c r="G71" s="26" t="s">
        <v>113</v>
      </c>
      <c r="H71" s="26" t="s">
        <v>531</v>
      </c>
      <c r="I71" s="26" t="s">
        <v>532</v>
      </c>
      <c r="J71" s="26" t="s">
        <v>533</v>
      </c>
      <c r="K71" s="26" t="s">
        <v>93</v>
      </c>
      <c r="L71" s="26" t="s">
        <v>84</v>
      </c>
      <c r="M71" s="26" t="s">
        <v>86</v>
      </c>
      <c r="N71" s="26" t="s">
        <v>86</v>
      </c>
      <c r="O71" s="26" t="s">
        <v>534</v>
      </c>
      <c r="P71" s="26" t="s">
        <v>79</v>
      </c>
      <c r="Q71" s="26" t="s">
        <v>109</v>
      </c>
      <c r="R71" s="26" t="s">
        <v>82</v>
      </c>
    </row>
    <row r="72" spans="1:18" s="27" customFormat="1" ht="81" x14ac:dyDescent="0.2">
      <c r="A72" s="33">
        <v>71</v>
      </c>
      <c r="B72" s="28">
        <v>22</v>
      </c>
      <c r="C72" s="20" t="str">
        <f>VLOOKUP(B72,[1]分野別番号!$A$3:$B$47,2,TRUE)</f>
        <v>音楽</v>
      </c>
      <c r="D72" s="25" t="s">
        <v>535</v>
      </c>
      <c r="E72" s="39" t="s">
        <v>536</v>
      </c>
      <c r="F72" s="26" t="s">
        <v>82</v>
      </c>
      <c r="G72" s="26" t="s">
        <v>113</v>
      </c>
      <c r="H72" s="26" t="s">
        <v>676</v>
      </c>
      <c r="I72" s="26" t="s">
        <v>677</v>
      </c>
      <c r="J72" s="26" t="s">
        <v>537</v>
      </c>
      <c r="K72" s="26" t="s">
        <v>83</v>
      </c>
      <c r="L72" s="26" t="s">
        <v>84</v>
      </c>
      <c r="M72" s="26" t="s">
        <v>538</v>
      </c>
      <c r="N72" s="26" t="s">
        <v>538</v>
      </c>
      <c r="O72" s="26" t="s">
        <v>539</v>
      </c>
      <c r="P72" s="26" t="s">
        <v>86</v>
      </c>
      <c r="Q72" s="26" t="s">
        <v>109</v>
      </c>
      <c r="R72" s="26" t="s">
        <v>82</v>
      </c>
    </row>
    <row r="73" spans="1:18" s="27" customFormat="1" ht="60" customHeight="1" x14ac:dyDescent="0.2">
      <c r="A73" s="33">
        <v>72</v>
      </c>
      <c r="B73" s="28">
        <v>25</v>
      </c>
      <c r="C73" s="20" t="str">
        <f>VLOOKUP(B73,[1]分野別番号!$A$3:$B$47,2,TRUE)</f>
        <v>文学・文芸</v>
      </c>
      <c r="D73" s="25" t="s">
        <v>541</v>
      </c>
      <c r="E73" s="39" t="s">
        <v>542</v>
      </c>
      <c r="F73" s="26" t="s">
        <v>82</v>
      </c>
      <c r="G73" s="26" t="s">
        <v>102</v>
      </c>
      <c r="H73" s="26" t="s">
        <v>543</v>
      </c>
      <c r="I73" s="26" t="s">
        <v>678</v>
      </c>
      <c r="J73" s="26" t="s">
        <v>82</v>
      </c>
      <c r="K73" s="26" t="s">
        <v>83</v>
      </c>
      <c r="L73" s="26" t="s">
        <v>544</v>
      </c>
      <c r="M73" s="26" t="s">
        <v>545</v>
      </c>
      <c r="N73" s="26" t="s">
        <v>188</v>
      </c>
      <c r="O73" s="26" t="s">
        <v>546</v>
      </c>
      <c r="P73" s="26" t="s">
        <v>401</v>
      </c>
      <c r="Q73" s="26" t="s">
        <v>99</v>
      </c>
      <c r="R73" s="30" t="s">
        <v>547</v>
      </c>
    </row>
    <row r="74" spans="1:18" s="27" customFormat="1" ht="60" customHeight="1" x14ac:dyDescent="0.2">
      <c r="A74" s="33">
        <v>73</v>
      </c>
      <c r="B74" s="28">
        <v>36</v>
      </c>
      <c r="C74" s="20" t="str">
        <f>VLOOKUP(B74,[1]分野別番号!$A$3:$B$47,2,TRUE)</f>
        <v>食生活</v>
      </c>
      <c r="D74" s="25" t="s">
        <v>548</v>
      </c>
      <c r="E74" s="39" t="s">
        <v>621</v>
      </c>
      <c r="F74" s="26" t="s">
        <v>82</v>
      </c>
      <c r="G74" s="26" t="s">
        <v>102</v>
      </c>
      <c r="H74" s="26" t="s">
        <v>549</v>
      </c>
      <c r="I74" s="26" t="s">
        <v>550</v>
      </c>
      <c r="J74" s="26" t="s">
        <v>82</v>
      </c>
      <c r="K74" s="26" t="s">
        <v>83</v>
      </c>
      <c r="L74" s="26" t="s">
        <v>84</v>
      </c>
      <c r="M74" s="26" t="s">
        <v>522</v>
      </c>
      <c r="N74" s="26" t="s">
        <v>551</v>
      </c>
      <c r="O74" s="26" t="s">
        <v>552</v>
      </c>
      <c r="P74" s="26" t="s">
        <v>401</v>
      </c>
      <c r="Q74" s="26" t="s">
        <v>109</v>
      </c>
      <c r="R74" s="30" t="s">
        <v>679</v>
      </c>
    </row>
    <row r="75" spans="1:18" s="27" customFormat="1" ht="60" customHeight="1" x14ac:dyDescent="0.2">
      <c r="A75" s="33">
        <v>74</v>
      </c>
      <c r="B75" s="28">
        <v>20</v>
      </c>
      <c r="C75" s="20" t="str">
        <f>VLOOKUP(B75,[1]分野別番号!$A$3:$B$47,2,TRUE)</f>
        <v>美術・工芸</v>
      </c>
      <c r="D75" s="25" t="s">
        <v>553</v>
      </c>
      <c r="E75" s="39" t="s">
        <v>554</v>
      </c>
      <c r="F75" s="26" t="s">
        <v>82</v>
      </c>
      <c r="G75" s="26" t="s">
        <v>102</v>
      </c>
      <c r="H75" s="26" t="s">
        <v>555</v>
      </c>
      <c r="I75" s="26" t="s">
        <v>556</v>
      </c>
      <c r="J75" s="26" t="s">
        <v>82</v>
      </c>
      <c r="K75" s="26" t="s">
        <v>557</v>
      </c>
      <c r="L75" s="26" t="s">
        <v>318</v>
      </c>
      <c r="M75" s="26" t="s">
        <v>558</v>
      </c>
      <c r="N75" s="26" t="s">
        <v>274</v>
      </c>
      <c r="O75" s="26" t="s">
        <v>82</v>
      </c>
      <c r="P75" s="26" t="s">
        <v>559</v>
      </c>
      <c r="Q75" s="26" t="s">
        <v>82</v>
      </c>
      <c r="R75" s="26" t="s">
        <v>82</v>
      </c>
    </row>
    <row r="76" spans="1:18" s="27" customFormat="1" ht="60" customHeight="1" x14ac:dyDescent="0.2">
      <c r="A76" s="33">
        <v>75</v>
      </c>
      <c r="B76" s="28">
        <v>1</v>
      </c>
      <c r="C76" s="20" t="str">
        <f>VLOOKUP(B76,[1]分野別番号!$A$3:$B$47,2,TRUE)</f>
        <v>生涯学習一般</v>
      </c>
      <c r="D76" s="25" t="s">
        <v>560</v>
      </c>
      <c r="E76" s="39" t="s">
        <v>561</v>
      </c>
      <c r="F76" s="26" t="s">
        <v>82</v>
      </c>
      <c r="G76" s="26" t="s">
        <v>113</v>
      </c>
      <c r="H76" s="26" t="s">
        <v>562</v>
      </c>
      <c r="I76" s="26" t="s">
        <v>563</v>
      </c>
      <c r="J76" s="26" t="s">
        <v>564</v>
      </c>
      <c r="K76" s="26" t="s">
        <v>93</v>
      </c>
      <c r="L76" s="26" t="s">
        <v>565</v>
      </c>
      <c r="M76" s="26" t="s">
        <v>82</v>
      </c>
      <c r="N76" s="26" t="s">
        <v>86</v>
      </c>
      <c r="O76" s="26" t="s">
        <v>98</v>
      </c>
      <c r="P76" s="26" t="s">
        <v>86</v>
      </c>
      <c r="Q76" s="26" t="s">
        <v>109</v>
      </c>
      <c r="R76" s="26" t="s">
        <v>82</v>
      </c>
    </row>
    <row r="77" spans="1:18" s="27" customFormat="1" ht="60" customHeight="1" x14ac:dyDescent="0.2">
      <c r="A77" s="33">
        <v>76</v>
      </c>
      <c r="B77" s="28">
        <v>17</v>
      </c>
      <c r="C77" s="20" t="str">
        <f>VLOOKUP(B77,[1]分野別番号!$A$3:$B$47,2,TRUE)</f>
        <v>機械・電気・電子</v>
      </c>
      <c r="D77" s="25" t="s">
        <v>566</v>
      </c>
      <c r="E77" s="39" t="s">
        <v>567</v>
      </c>
      <c r="F77" s="26" t="s">
        <v>82</v>
      </c>
      <c r="G77" s="26" t="s">
        <v>82</v>
      </c>
      <c r="H77" s="26" t="s">
        <v>568</v>
      </c>
      <c r="I77" s="26" t="s">
        <v>82</v>
      </c>
      <c r="J77" s="26" t="s">
        <v>82</v>
      </c>
      <c r="K77" s="26" t="s">
        <v>130</v>
      </c>
      <c r="L77" s="26" t="s">
        <v>84</v>
      </c>
      <c r="M77" s="26" t="s">
        <v>86</v>
      </c>
      <c r="N77" s="26" t="s">
        <v>86</v>
      </c>
      <c r="O77" s="26" t="s">
        <v>86</v>
      </c>
      <c r="P77" s="26" t="s">
        <v>79</v>
      </c>
      <c r="Q77" s="26" t="s">
        <v>82</v>
      </c>
      <c r="R77" s="26" t="s">
        <v>82</v>
      </c>
    </row>
    <row r="78" spans="1:18" s="27" customFormat="1" ht="145.80000000000001" x14ac:dyDescent="0.2">
      <c r="A78" s="33">
        <v>77</v>
      </c>
      <c r="B78" s="28">
        <v>1</v>
      </c>
      <c r="C78" s="20" t="str">
        <f>VLOOKUP(B78,[1]分野別番号!$A$3:$B$47,2,TRUE)</f>
        <v>生涯学習一般</v>
      </c>
      <c r="D78" s="25" t="s">
        <v>569</v>
      </c>
      <c r="E78" s="39" t="s">
        <v>570</v>
      </c>
      <c r="F78" s="26" t="s">
        <v>82</v>
      </c>
      <c r="G78" s="26" t="s">
        <v>102</v>
      </c>
      <c r="H78" s="26" t="s">
        <v>680</v>
      </c>
      <c r="I78" s="26" t="s">
        <v>681</v>
      </c>
      <c r="J78" s="26" t="s">
        <v>682</v>
      </c>
      <c r="K78" s="26" t="s">
        <v>571</v>
      </c>
      <c r="L78" s="26" t="s">
        <v>683</v>
      </c>
      <c r="M78" s="26" t="s">
        <v>446</v>
      </c>
      <c r="N78" s="26" t="s">
        <v>684</v>
      </c>
      <c r="O78" s="26" t="s">
        <v>433</v>
      </c>
      <c r="P78" s="26" t="s">
        <v>86</v>
      </c>
      <c r="Q78" s="26" t="s">
        <v>82</v>
      </c>
      <c r="R78" s="30" t="s">
        <v>685</v>
      </c>
    </row>
    <row r="79" spans="1:18" s="27" customFormat="1" ht="340.2" x14ac:dyDescent="0.2">
      <c r="A79" s="33">
        <v>78</v>
      </c>
      <c r="B79" s="28">
        <v>25</v>
      </c>
      <c r="C79" s="20" t="str">
        <f>VLOOKUP(B79,[1]分野別番号!$A$3:$B$47,2,TRUE)</f>
        <v>文学・文芸</v>
      </c>
      <c r="D79" s="25" t="s">
        <v>572</v>
      </c>
      <c r="E79" s="39" t="s">
        <v>573</v>
      </c>
      <c r="F79" s="26" t="s">
        <v>82</v>
      </c>
      <c r="G79" s="26" t="s">
        <v>113</v>
      </c>
      <c r="H79" s="26" t="s">
        <v>686</v>
      </c>
      <c r="I79" s="26" t="s">
        <v>687</v>
      </c>
      <c r="J79" s="26" t="s">
        <v>688</v>
      </c>
      <c r="K79" s="26" t="s">
        <v>83</v>
      </c>
      <c r="L79" s="26" t="s">
        <v>84</v>
      </c>
      <c r="M79" s="26" t="s">
        <v>432</v>
      </c>
      <c r="N79" s="26" t="s">
        <v>118</v>
      </c>
      <c r="O79" s="26" t="s">
        <v>574</v>
      </c>
      <c r="P79" s="26" t="s">
        <v>86</v>
      </c>
      <c r="Q79" s="26" t="s">
        <v>575</v>
      </c>
      <c r="R79" s="30" t="s">
        <v>576</v>
      </c>
    </row>
    <row r="80" spans="1:18" s="27" customFormat="1" ht="32.4" x14ac:dyDescent="0.2">
      <c r="A80" s="33">
        <v>79</v>
      </c>
      <c r="B80" s="28">
        <v>34</v>
      </c>
      <c r="C80" s="20" t="str">
        <f>VLOOKUP(B80,[1]分野別番号!$A$3:$B$47,2,TRUE)</f>
        <v>健康・福祉</v>
      </c>
      <c r="D80" s="25" t="s">
        <v>577</v>
      </c>
      <c r="E80" s="39" t="s">
        <v>578</v>
      </c>
      <c r="F80" s="26" t="s">
        <v>82</v>
      </c>
      <c r="G80" s="26" t="s">
        <v>102</v>
      </c>
      <c r="H80" s="26" t="s">
        <v>579</v>
      </c>
      <c r="I80" s="26" t="s">
        <v>82</v>
      </c>
      <c r="J80" s="26" t="s">
        <v>580</v>
      </c>
      <c r="K80" s="26" t="s">
        <v>581</v>
      </c>
      <c r="L80" s="26" t="s">
        <v>84</v>
      </c>
      <c r="M80" s="26" t="s">
        <v>582</v>
      </c>
      <c r="N80" s="26" t="s">
        <v>583</v>
      </c>
      <c r="O80" s="26" t="s">
        <v>584</v>
      </c>
      <c r="P80" s="26" t="s">
        <v>439</v>
      </c>
      <c r="Q80" s="26" t="s">
        <v>99</v>
      </c>
      <c r="R80" s="30" t="s">
        <v>585</v>
      </c>
    </row>
    <row r="81" spans="1:18" s="27" customFormat="1" ht="129.6" x14ac:dyDescent="0.2">
      <c r="A81" s="33">
        <v>80</v>
      </c>
      <c r="B81" s="28">
        <v>1</v>
      </c>
      <c r="C81" s="20" t="str">
        <f>VLOOKUP(B81,[1]分野別番号!$A$3:$B$47,2,TRUE)</f>
        <v>生涯学習一般</v>
      </c>
      <c r="D81" s="25" t="s">
        <v>586</v>
      </c>
      <c r="E81" s="39" t="s">
        <v>586</v>
      </c>
      <c r="F81" s="26" t="s">
        <v>82</v>
      </c>
      <c r="G81" s="26" t="s">
        <v>113</v>
      </c>
      <c r="H81" s="26" t="s">
        <v>587</v>
      </c>
      <c r="I81" s="26" t="s">
        <v>588</v>
      </c>
      <c r="J81" s="26" t="s">
        <v>589</v>
      </c>
      <c r="K81" s="26" t="s">
        <v>83</v>
      </c>
      <c r="L81" s="26" t="s">
        <v>84</v>
      </c>
      <c r="M81" s="26" t="s">
        <v>82</v>
      </c>
      <c r="N81" s="26" t="s">
        <v>86</v>
      </c>
      <c r="O81" s="26" t="s">
        <v>590</v>
      </c>
      <c r="P81" s="26" t="s">
        <v>86</v>
      </c>
      <c r="Q81" s="26" t="s">
        <v>200</v>
      </c>
      <c r="R81" s="30" t="s">
        <v>591</v>
      </c>
    </row>
    <row r="82" spans="1:18" s="27" customFormat="1" ht="48.6" x14ac:dyDescent="0.2">
      <c r="A82" s="33">
        <v>81</v>
      </c>
      <c r="B82" s="28">
        <v>22</v>
      </c>
      <c r="C82" s="20" t="str">
        <f>VLOOKUP(B82,[1]分野別番号!$A$3:$B$47,2,TRUE)</f>
        <v>音楽</v>
      </c>
      <c r="D82" s="25" t="s">
        <v>592</v>
      </c>
      <c r="E82" s="39" t="s">
        <v>593</v>
      </c>
      <c r="F82" s="26" t="s">
        <v>82</v>
      </c>
      <c r="G82" s="26" t="s">
        <v>113</v>
      </c>
      <c r="H82" s="26" t="s">
        <v>594</v>
      </c>
      <c r="I82" s="26" t="s">
        <v>595</v>
      </c>
      <c r="J82" s="26" t="s">
        <v>596</v>
      </c>
      <c r="K82" s="26" t="s">
        <v>130</v>
      </c>
      <c r="L82" s="26" t="s">
        <v>84</v>
      </c>
      <c r="M82" s="26" t="s">
        <v>82</v>
      </c>
      <c r="N82" s="26" t="s">
        <v>597</v>
      </c>
      <c r="O82" s="26" t="s">
        <v>597</v>
      </c>
      <c r="P82" s="26" t="s">
        <v>86</v>
      </c>
      <c r="Q82" s="26" t="s">
        <v>82</v>
      </c>
      <c r="R82" s="26" t="s">
        <v>82</v>
      </c>
    </row>
    <row r="83" spans="1:18" s="27" customFormat="1" ht="82.8" customHeight="1" x14ac:dyDescent="0.2">
      <c r="A83" s="33">
        <v>82</v>
      </c>
      <c r="B83" s="28">
        <v>36</v>
      </c>
      <c r="C83" s="20" t="str">
        <f>VLOOKUP(B83,[1]分野別番号!$A$3:$B$47,2,TRUE)</f>
        <v>食生活</v>
      </c>
      <c r="D83" s="25" t="s">
        <v>598</v>
      </c>
      <c r="E83" s="39" t="s">
        <v>599</v>
      </c>
      <c r="F83" s="26" t="s">
        <v>82</v>
      </c>
      <c r="G83" s="26" t="s">
        <v>102</v>
      </c>
      <c r="H83" s="26" t="s">
        <v>600</v>
      </c>
      <c r="I83" s="26" t="s">
        <v>601</v>
      </c>
      <c r="J83" s="26" t="s">
        <v>602</v>
      </c>
      <c r="K83" s="26" t="s">
        <v>93</v>
      </c>
      <c r="L83" s="26" t="s">
        <v>84</v>
      </c>
      <c r="M83" s="26" t="s">
        <v>689</v>
      </c>
      <c r="N83" s="26" t="s">
        <v>603</v>
      </c>
      <c r="O83" s="26" t="s">
        <v>98</v>
      </c>
      <c r="P83" s="26" t="s">
        <v>79</v>
      </c>
      <c r="Q83" s="26" t="s">
        <v>109</v>
      </c>
      <c r="R83" s="26" t="s">
        <v>82</v>
      </c>
    </row>
    <row r="84" spans="1:18" s="27" customFormat="1" ht="178.2" x14ac:dyDescent="0.2">
      <c r="A84" s="33">
        <v>83</v>
      </c>
      <c r="B84" s="28">
        <v>1</v>
      </c>
      <c r="C84" s="20" t="str">
        <f>VLOOKUP(B84,[1]分野別番号!$A$3:$B$47,2,TRUE)</f>
        <v>生涯学習一般</v>
      </c>
      <c r="D84" s="20" t="s">
        <v>604</v>
      </c>
      <c r="E84" s="39" t="s">
        <v>605</v>
      </c>
      <c r="F84" s="26" t="s">
        <v>82</v>
      </c>
      <c r="G84" s="21" t="s">
        <v>102</v>
      </c>
      <c r="H84" s="21" t="s">
        <v>690</v>
      </c>
      <c r="I84" s="21" t="s">
        <v>691</v>
      </c>
      <c r="J84" s="21" t="s">
        <v>692</v>
      </c>
      <c r="K84" s="21" t="s">
        <v>93</v>
      </c>
      <c r="L84" s="21" t="s">
        <v>84</v>
      </c>
      <c r="M84" s="21" t="s">
        <v>212</v>
      </c>
      <c r="N84" s="21" t="s">
        <v>290</v>
      </c>
      <c r="O84" s="21" t="s">
        <v>693</v>
      </c>
      <c r="P84" s="21" t="s">
        <v>86</v>
      </c>
      <c r="Q84" s="21" t="s">
        <v>222</v>
      </c>
      <c r="R84" s="21"/>
    </row>
    <row r="85" spans="1:18" s="27" customFormat="1" ht="113.4" x14ac:dyDescent="0.2">
      <c r="A85" s="33">
        <v>84</v>
      </c>
      <c r="B85" s="19">
        <v>34</v>
      </c>
      <c r="C85" s="20" t="str">
        <f>VLOOKUP(B85,[1]分野別番号!$A$3:$B$47,2,TRUE)</f>
        <v>健康・福祉</v>
      </c>
      <c r="D85" s="20" t="s">
        <v>606</v>
      </c>
      <c r="E85" s="39" t="s">
        <v>607</v>
      </c>
      <c r="F85" s="26" t="s">
        <v>82</v>
      </c>
      <c r="G85" s="21" t="s">
        <v>113</v>
      </c>
      <c r="H85" s="21" t="s">
        <v>694</v>
      </c>
      <c r="I85" s="21" t="s">
        <v>695</v>
      </c>
      <c r="J85" s="21" t="s">
        <v>696</v>
      </c>
      <c r="K85" s="21" t="s">
        <v>93</v>
      </c>
      <c r="L85" s="21" t="s">
        <v>608</v>
      </c>
      <c r="M85" s="21" t="s">
        <v>212</v>
      </c>
      <c r="N85" s="21" t="s">
        <v>609</v>
      </c>
      <c r="O85" s="21" t="s">
        <v>610</v>
      </c>
      <c r="P85" s="21" t="s">
        <v>697</v>
      </c>
      <c r="Q85" s="21" t="s">
        <v>698</v>
      </c>
      <c r="R85" s="21"/>
    </row>
    <row r="86" spans="1:18" s="27" customFormat="1" ht="74.25" customHeight="1" x14ac:dyDescent="0.2">
      <c r="A86" s="33">
        <v>85</v>
      </c>
      <c r="B86" s="19">
        <v>20</v>
      </c>
      <c r="C86" s="20" t="str">
        <f>VLOOKUP(B86,[1]分野別番号!$A$3:$B$47,2,TRUE)</f>
        <v>美術・工芸</v>
      </c>
      <c r="D86" s="40" t="s">
        <v>611</v>
      </c>
      <c r="E86" s="39" t="s">
        <v>612</v>
      </c>
      <c r="F86" s="26" t="s">
        <v>82</v>
      </c>
      <c r="G86" s="21" t="s">
        <v>102</v>
      </c>
      <c r="H86" s="21" t="s">
        <v>613</v>
      </c>
      <c r="I86" s="21" t="s">
        <v>699</v>
      </c>
      <c r="J86" s="21" t="s">
        <v>700</v>
      </c>
      <c r="K86" s="21" t="s">
        <v>93</v>
      </c>
      <c r="L86" s="21" t="s">
        <v>84</v>
      </c>
      <c r="M86" s="21" t="s">
        <v>701</v>
      </c>
      <c r="N86" s="21" t="s">
        <v>110</v>
      </c>
      <c r="O86" s="21" t="s">
        <v>702</v>
      </c>
      <c r="P86" s="21" t="s">
        <v>79</v>
      </c>
      <c r="Q86" s="21" t="s">
        <v>87</v>
      </c>
      <c r="R86" s="21"/>
    </row>
    <row r="87" spans="1:18" ht="84" customHeight="1" x14ac:dyDescent="0.2">
      <c r="A87" s="33">
        <v>86</v>
      </c>
      <c r="B87" s="19">
        <v>38</v>
      </c>
      <c r="C87" s="20" t="s">
        <v>703</v>
      </c>
      <c r="D87" s="40" t="s">
        <v>704</v>
      </c>
      <c r="E87" s="39" t="s">
        <v>705</v>
      </c>
      <c r="F87" s="26" t="s">
        <v>82</v>
      </c>
      <c r="G87" s="21" t="s">
        <v>113</v>
      </c>
      <c r="H87" s="21" t="s">
        <v>706</v>
      </c>
      <c r="I87" s="21" t="s">
        <v>707</v>
      </c>
      <c r="J87" s="21" t="s">
        <v>708</v>
      </c>
      <c r="K87" s="21" t="s">
        <v>709</v>
      </c>
      <c r="L87" s="21" t="s">
        <v>710</v>
      </c>
      <c r="M87" s="21" t="s">
        <v>711</v>
      </c>
      <c r="N87" s="21" t="s">
        <v>392</v>
      </c>
      <c r="O87" s="21" t="s">
        <v>712</v>
      </c>
      <c r="P87" s="21" t="s">
        <v>713</v>
      </c>
      <c r="Q87" s="21" t="s">
        <v>714</v>
      </c>
      <c r="R87" s="41"/>
    </row>
  </sheetData>
  <autoFilter ref="A1:R86"/>
  <phoneticPr fontId="1"/>
  <hyperlinks>
    <hyperlink ref="R10" r:id="rId1"/>
    <hyperlink ref="R22" r:id="rId2"/>
    <hyperlink ref="R23" r:id="rId3"/>
    <hyperlink ref="R30" r:id="rId4" display="https://blogs.yahoo.co.jp/hirojiisan10"/>
    <hyperlink ref="R31" r:id="rId5"/>
    <hyperlink ref="R33" r:id="rId6"/>
    <hyperlink ref="R35" r:id="rId7"/>
    <hyperlink ref="R58" r:id="rId8"/>
    <hyperlink ref="R61" r:id="rId9"/>
    <hyperlink ref="R62" r:id="rId10"/>
    <hyperlink ref="R63" r:id="rId11"/>
    <hyperlink ref="R65" r:id="rId12"/>
    <hyperlink ref="R68" r:id="rId13"/>
    <hyperlink ref="R73" r:id="rId14"/>
    <hyperlink ref="R74" r:id="rId15"/>
    <hyperlink ref="R78" r:id="rId16"/>
    <hyperlink ref="R79" r:id="rId17"/>
    <hyperlink ref="R80" r:id="rId18"/>
    <hyperlink ref="R81" r:id="rId19"/>
    <hyperlink ref="R64" r:id="rId20"/>
  </hyperlinks>
  <pageMargins left="0.31496062992125984" right="0.19685039370078741" top="0.51181102362204722" bottom="0.19685039370078741" header="0.19685039370078741" footer="0.19685039370078741"/>
  <pageSetup paperSize="8" scale="47" fitToHeight="0" orientation="landscape" r:id="rId21"/>
  <headerFooter alignWithMargins="0">
    <oddFooter>&amp;P / &amp;N ページ</oddFooter>
  </headerFooter>
  <drawing r:id="rId22"/>
  <legacyDrawing r:id="rId23"/>
  <mc:AlternateContent xmlns:mc="http://schemas.openxmlformats.org/markup-compatibility/2006">
    <mc:Choice Requires="x14">
      <controls>
        <mc:AlternateContent xmlns:mc="http://schemas.openxmlformats.org/markup-compatibility/2006">
          <mc:Choice Requires="x14">
            <control shapeId="1041" r:id="rId24" name="Button 17">
              <controlPr defaultSize="0" print="0" autoFill="0" autoPict="0" macro="[0]!ボタン17_Click">
                <anchor moveWithCells="1" sizeWithCells="1">
                  <from>
                    <xdr:col>0</xdr:col>
                    <xdr:colOff>198120</xdr:colOff>
                    <xdr:row>0</xdr:row>
                    <xdr:rowOff>1051560</xdr:rowOff>
                  </from>
                  <to>
                    <xdr:col>0</xdr:col>
                    <xdr:colOff>1866900</xdr:colOff>
                    <xdr:row>0</xdr:row>
                    <xdr:rowOff>1432560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F17"/>
  <sheetViews>
    <sheetView zoomScale="70" zoomScaleNormal="70" workbookViewId="0">
      <pane ySplit="1" topLeftCell="A2" activePane="bottomLeft" state="frozen"/>
      <selection pane="bottomLeft" activeCell="D3" sqref="D3:F3"/>
    </sheetView>
  </sheetViews>
  <sheetFormatPr defaultColWidth="9" defaultRowHeight="13.2" x14ac:dyDescent="0.2"/>
  <cols>
    <col min="1" max="1" width="9" style="10"/>
    <col min="2" max="2" width="20.44140625" style="10" customWidth="1"/>
    <col min="3" max="3" width="19.21875" style="10" bestFit="1" customWidth="1"/>
    <col min="4" max="5" width="18.77734375" style="10" customWidth="1"/>
    <col min="6" max="6" width="32" style="10" customWidth="1"/>
    <col min="7" max="16384" width="9" style="10"/>
  </cols>
  <sheetData>
    <row r="1" spans="1:6" ht="77.25" customHeight="1" thickBot="1" x14ac:dyDescent="0.25">
      <c r="B1" s="42" t="s">
        <v>51</v>
      </c>
      <c r="C1" s="43"/>
      <c r="D1" s="43"/>
      <c r="E1" s="43"/>
      <c r="F1" s="44"/>
    </row>
    <row r="2" spans="1:6" ht="85.5" customHeight="1" thickTop="1" thickBot="1" x14ac:dyDescent="0.25">
      <c r="A2" s="11"/>
      <c r="B2" s="58" t="s">
        <v>48</v>
      </c>
      <c r="C2" s="59"/>
      <c r="D2" s="33">
        <v>0</v>
      </c>
      <c r="E2" s="32" t="s">
        <v>49</v>
      </c>
      <c r="F2" s="31" t="e">
        <f>VLOOKUP($D$2,講師指導者DB!$A$2:$R$138,3,0)</f>
        <v>#N/A</v>
      </c>
    </row>
    <row r="3" spans="1:6" ht="42" customHeight="1" x14ac:dyDescent="0.2">
      <c r="A3" s="15"/>
      <c r="B3" s="56" t="s">
        <v>50</v>
      </c>
      <c r="C3" s="16" t="s">
        <v>64</v>
      </c>
      <c r="D3" s="50" t="e">
        <f>VLOOKUP($D$2,講師指導者DB!$A$2:$R$138,4,0)</f>
        <v>#N/A</v>
      </c>
      <c r="E3" s="51"/>
      <c r="F3" s="52"/>
    </row>
    <row r="4" spans="1:6" ht="52.5" customHeight="1" thickBot="1" x14ac:dyDescent="0.25">
      <c r="A4" s="15"/>
      <c r="B4" s="57"/>
      <c r="C4" s="18" t="s">
        <v>47</v>
      </c>
      <c r="D4" s="45" t="e">
        <f>VLOOKUP($D$2,講師指導者DB!$A$2:$R$138,5,0)</f>
        <v>#N/A</v>
      </c>
      <c r="E4" s="46"/>
      <c r="F4" s="47"/>
    </row>
    <row r="5" spans="1:6" ht="149.25" customHeight="1" thickBot="1" x14ac:dyDescent="0.25">
      <c r="A5" s="15"/>
      <c r="B5" s="60" t="s">
        <v>65</v>
      </c>
      <c r="C5" s="61"/>
      <c r="D5" s="50" t="e">
        <f>VLOOKUP($D$2,講師指導者DB!$A$2:$R$138,8,0)</f>
        <v>#N/A</v>
      </c>
      <c r="E5" s="51"/>
      <c r="F5" s="52"/>
    </row>
    <row r="6" spans="1:6" ht="127.5" customHeight="1" x14ac:dyDescent="0.2">
      <c r="A6" s="15"/>
      <c r="B6" s="48" t="s">
        <v>70</v>
      </c>
      <c r="C6" s="12" t="s">
        <v>66</v>
      </c>
      <c r="D6" s="50" t="e">
        <f>VLOOKUP($D$2,講師指導者DB!$A$2:$R$138,9,0)</f>
        <v>#N/A</v>
      </c>
      <c r="E6" s="51"/>
      <c r="F6" s="52"/>
    </row>
    <row r="7" spans="1:6" ht="127.5" customHeight="1" x14ac:dyDescent="0.2">
      <c r="A7" s="15"/>
      <c r="B7" s="48"/>
      <c r="C7" s="13" t="s">
        <v>67</v>
      </c>
      <c r="D7" s="53" t="e">
        <f>VLOOKUP($D$2,講師指導者DB!$A$2:$R$138,10,0)</f>
        <v>#N/A</v>
      </c>
      <c r="E7" s="54"/>
      <c r="F7" s="55"/>
    </row>
    <row r="8" spans="1:6" ht="52.5" customHeight="1" x14ac:dyDescent="0.2">
      <c r="A8" s="15"/>
      <c r="B8" s="48"/>
      <c r="C8" s="13" t="s">
        <v>68</v>
      </c>
      <c r="D8" s="53" t="e">
        <f>VLOOKUP($D$2,講師指導者DB!$A$2:$R$138,11,0)</f>
        <v>#N/A</v>
      </c>
      <c r="E8" s="54"/>
      <c r="F8" s="55"/>
    </row>
    <row r="9" spans="1:6" ht="101.25" customHeight="1" thickBot="1" x14ac:dyDescent="0.25">
      <c r="A9" s="15"/>
      <c r="B9" s="49"/>
      <c r="C9" s="17" t="s">
        <v>69</v>
      </c>
      <c r="D9" s="45" t="e">
        <f>VLOOKUP($D$2,講師指導者DB!$A$2:$R$138,12,0)</f>
        <v>#N/A</v>
      </c>
      <c r="E9" s="46"/>
      <c r="F9" s="47"/>
    </row>
    <row r="10" spans="1:6" ht="61.5" customHeight="1" x14ac:dyDescent="0.2">
      <c r="B10" s="48" t="s">
        <v>71</v>
      </c>
      <c r="C10" s="12" t="s">
        <v>72</v>
      </c>
      <c r="D10" s="50" t="e">
        <f>VLOOKUP($D$2,講師指導者DB!$A$2:$R$138,13,0)</f>
        <v>#N/A</v>
      </c>
      <c r="E10" s="51"/>
      <c r="F10" s="52"/>
    </row>
    <row r="11" spans="1:6" ht="61.5" customHeight="1" x14ac:dyDescent="0.2">
      <c r="B11" s="48"/>
      <c r="C11" s="13" t="s">
        <v>73</v>
      </c>
      <c r="D11" s="53" t="e">
        <f>VLOOKUP($D$2,講師指導者DB!$A$2:$R$138,14,0)</f>
        <v>#N/A</v>
      </c>
      <c r="E11" s="54"/>
      <c r="F11" s="55"/>
    </row>
    <row r="12" spans="1:6" ht="61.5" customHeight="1" x14ac:dyDescent="0.2">
      <c r="B12" s="48"/>
      <c r="C12" s="13" t="s">
        <v>77</v>
      </c>
      <c r="D12" s="53" t="e">
        <f>VLOOKUP($D$2,講師指導者DB!$A$2:$R$138,15,0)</f>
        <v>#N/A</v>
      </c>
      <c r="E12" s="54"/>
      <c r="F12" s="55"/>
    </row>
    <row r="13" spans="1:6" ht="61.5" customHeight="1" x14ac:dyDescent="0.2">
      <c r="B13" s="48"/>
      <c r="C13" s="13" t="s">
        <v>74</v>
      </c>
      <c r="D13" s="53" t="e">
        <f>VLOOKUP($D$2,講師指導者DB!$A$2:$R$138,16,0)</f>
        <v>#N/A</v>
      </c>
      <c r="E13" s="54"/>
      <c r="F13" s="55"/>
    </row>
    <row r="14" spans="1:6" ht="61.5" customHeight="1" thickBot="1" x14ac:dyDescent="0.25">
      <c r="B14" s="49"/>
      <c r="C14" s="13" t="s">
        <v>75</v>
      </c>
      <c r="D14" s="45" t="e">
        <f>VLOOKUP($D$2,講師指導者DB!$A$2:$R$138,17,0)</f>
        <v>#N/A</v>
      </c>
      <c r="E14" s="46"/>
      <c r="F14" s="47"/>
    </row>
    <row r="15" spans="1:6" ht="51" customHeight="1" thickBot="1" x14ac:dyDescent="0.25">
      <c r="B15" s="60" t="s">
        <v>76</v>
      </c>
      <c r="C15" s="61"/>
      <c r="D15" s="62" t="e">
        <f>VLOOKUP($D$2,講師指導者DB!$A$2:$R$138,18,0)</f>
        <v>#N/A</v>
      </c>
      <c r="E15" s="63"/>
      <c r="F15" s="64"/>
    </row>
    <row r="16" spans="1:6" ht="28.5" customHeight="1" x14ac:dyDescent="0.2"/>
    <row r="17" ht="28.5" customHeight="1" x14ac:dyDescent="0.2"/>
  </sheetData>
  <mergeCells count="20">
    <mergeCell ref="B15:C15"/>
    <mergeCell ref="D15:F15"/>
    <mergeCell ref="D3:F3"/>
    <mergeCell ref="B5:C5"/>
    <mergeCell ref="D5:F5"/>
    <mergeCell ref="D14:F14"/>
    <mergeCell ref="D13:F13"/>
    <mergeCell ref="D9:F9"/>
    <mergeCell ref="D8:F8"/>
    <mergeCell ref="D7:F7"/>
    <mergeCell ref="B1:F1"/>
    <mergeCell ref="D4:F4"/>
    <mergeCell ref="B10:B14"/>
    <mergeCell ref="D10:F10"/>
    <mergeCell ref="D11:F11"/>
    <mergeCell ref="D12:F12"/>
    <mergeCell ref="D6:F6"/>
    <mergeCell ref="B6:B9"/>
    <mergeCell ref="B3:B4"/>
    <mergeCell ref="B2:C2"/>
  </mergeCells>
  <phoneticPr fontId="1"/>
  <conditionalFormatting sqref="E2:F2 D3:D12 D14:D15">
    <cfRule type="cellIs" dxfId="1" priority="6" stopIfTrue="1" operator="equal">
      <formula>0</formula>
    </cfRule>
  </conditionalFormatting>
  <conditionalFormatting sqref="D13">
    <cfRule type="cellIs" dxfId="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64" orientation="portrait" r:id="rId1"/>
  <headerFooter>
    <oddHeader>&amp;L電子版生涯学習ガイドブック(北上市)&amp;R&amp;D（&amp;T）出力</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45"/>
  <sheetViews>
    <sheetView topLeftCell="A28" workbookViewId="0">
      <selection activeCell="D12" sqref="D12"/>
    </sheetView>
  </sheetViews>
  <sheetFormatPr defaultRowHeight="25.5" customHeight="1" x14ac:dyDescent="0.2"/>
  <cols>
    <col min="1" max="1" width="5.88671875" style="5" customWidth="1"/>
    <col min="2" max="2" width="53.88671875" bestFit="1" customWidth="1"/>
  </cols>
  <sheetData>
    <row r="1" spans="1:2" ht="25.5" customHeight="1" x14ac:dyDescent="0.2">
      <c r="A1" s="6">
        <v>1</v>
      </c>
      <c r="B1" s="7" t="s">
        <v>5</v>
      </c>
    </row>
    <row r="2" spans="1:2" ht="25.5" customHeight="1" x14ac:dyDescent="0.2">
      <c r="A2" s="6">
        <v>2</v>
      </c>
      <c r="B2" s="7" t="s">
        <v>6</v>
      </c>
    </row>
    <row r="3" spans="1:2" ht="25.5" customHeight="1" x14ac:dyDescent="0.2">
      <c r="A3" s="6">
        <v>3</v>
      </c>
      <c r="B3" s="7" t="s">
        <v>7</v>
      </c>
    </row>
    <row r="4" spans="1:2" ht="25.5" customHeight="1" x14ac:dyDescent="0.2">
      <c r="A4" s="6">
        <v>4</v>
      </c>
      <c r="B4" s="7" t="s">
        <v>8</v>
      </c>
    </row>
    <row r="5" spans="1:2" ht="25.5" customHeight="1" x14ac:dyDescent="0.2">
      <c r="A5" s="6">
        <v>5</v>
      </c>
      <c r="B5" s="7" t="s">
        <v>9</v>
      </c>
    </row>
    <row r="6" spans="1:2" ht="25.5" customHeight="1" x14ac:dyDescent="0.2">
      <c r="A6" s="6">
        <v>6</v>
      </c>
      <c r="B6" s="7" t="s">
        <v>1</v>
      </c>
    </row>
    <row r="7" spans="1:2" ht="25.5" customHeight="1" x14ac:dyDescent="0.2">
      <c r="A7" s="6">
        <v>7</v>
      </c>
      <c r="B7" s="7" t="s">
        <v>10</v>
      </c>
    </row>
    <row r="8" spans="1:2" ht="25.5" customHeight="1" x14ac:dyDescent="0.2">
      <c r="A8" s="6">
        <v>8</v>
      </c>
      <c r="B8" s="7" t="s">
        <v>11</v>
      </c>
    </row>
    <row r="9" spans="1:2" ht="25.5" customHeight="1" x14ac:dyDescent="0.2">
      <c r="A9" s="6">
        <v>9</v>
      </c>
      <c r="B9" s="7" t="s">
        <v>12</v>
      </c>
    </row>
    <row r="10" spans="1:2" ht="25.5" customHeight="1" x14ac:dyDescent="0.2">
      <c r="A10" s="6">
        <v>10</v>
      </c>
      <c r="B10" s="7" t="s">
        <v>13</v>
      </c>
    </row>
    <row r="11" spans="1:2" ht="25.5" customHeight="1" x14ac:dyDescent="0.2">
      <c r="A11" s="6">
        <v>11</v>
      </c>
      <c r="B11" s="7" t="s">
        <v>3</v>
      </c>
    </row>
    <row r="12" spans="1:2" ht="25.5" customHeight="1" x14ac:dyDescent="0.2">
      <c r="A12" s="6">
        <v>12</v>
      </c>
      <c r="B12" s="7" t="s">
        <v>14</v>
      </c>
    </row>
    <row r="13" spans="1:2" ht="25.5" customHeight="1" x14ac:dyDescent="0.2">
      <c r="A13" s="6">
        <v>13</v>
      </c>
      <c r="B13" s="7" t="s">
        <v>15</v>
      </c>
    </row>
    <row r="14" spans="1:2" ht="25.5" customHeight="1" x14ac:dyDescent="0.2">
      <c r="A14" s="6">
        <v>14</v>
      </c>
      <c r="B14" s="7" t="s">
        <v>16</v>
      </c>
    </row>
    <row r="15" spans="1:2" ht="25.5" customHeight="1" x14ac:dyDescent="0.2">
      <c r="A15" s="6">
        <v>15</v>
      </c>
      <c r="B15" s="7" t="s">
        <v>17</v>
      </c>
    </row>
    <row r="16" spans="1:2" ht="25.5" customHeight="1" x14ac:dyDescent="0.2">
      <c r="A16" s="6">
        <v>16</v>
      </c>
      <c r="B16" s="7" t="s">
        <v>18</v>
      </c>
    </row>
    <row r="17" spans="1:2" ht="25.5" customHeight="1" x14ac:dyDescent="0.2">
      <c r="A17" s="6">
        <v>17</v>
      </c>
      <c r="B17" s="7" t="s">
        <v>19</v>
      </c>
    </row>
    <row r="18" spans="1:2" ht="25.5" customHeight="1" x14ac:dyDescent="0.2">
      <c r="A18" s="6">
        <v>18</v>
      </c>
      <c r="B18" s="7" t="s">
        <v>20</v>
      </c>
    </row>
    <row r="19" spans="1:2" ht="25.5" customHeight="1" x14ac:dyDescent="0.2">
      <c r="A19" s="6">
        <v>19</v>
      </c>
      <c r="B19" s="7" t="s">
        <v>21</v>
      </c>
    </row>
    <row r="20" spans="1:2" ht="25.5" customHeight="1" x14ac:dyDescent="0.2">
      <c r="A20" s="6">
        <v>20</v>
      </c>
      <c r="B20" s="7" t="s">
        <v>22</v>
      </c>
    </row>
    <row r="21" spans="1:2" ht="25.5" customHeight="1" x14ac:dyDescent="0.2">
      <c r="A21" s="6">
        <v>21</v>
      </c>
      <c r="B21" s="7" t="s">
        <v>23</v>
      </c>
    </row>
    <row r="22" spans="1:2" ht="25.5" customHeight="1" x14ac:dyDescent="0.2">
      <c r="A22" s="6">
        <v>22</v>
      </c>
      <c r="B22" s="7" t="s">
        <v>24</v>
      </c>
    </row>
    <row r="23" spans="1:2" ht="25.5" customHeight="1" x14ac:dyDescent="0.2">
      <c r="A23" s="6">
        <v>23</v>
      </c>
      <c r="B23" s="7" t="s">
        <v>25</v>
      </c>
    </row>
    <row r="24" spans="1:2" ht="25.5" customHeight="1" x14ac:dyDescent="0.2">
      <c r="A24" s="6">
        <v>24</v>
      </c>
      <c r="B24" s="7" t="s">
        <v>4</v>
      </c>
    </row>
    <row r="25" spans="1:2" ht="25.5" customHeight="1" x14ac:dyDescent="0.2">
      <c r="A25" s="6">
        <v>25</v>
      </c>
      <c r="B25" s="7" t="s">
        <v>26</v>
      </c>
    </row>
    <row r="26" spans="1:2" ht="25.5" customHeight="1" x14ac:dyDescent="0.2">
      <c r="A26" s="6">
        <v>26</v>
      </c>
      <c r="B26" s="7" t="s">
        <v>27</v>
      </c>
    </row>
    <row r="27" spans="1:2" ht="25.5" customHeight="1" x14ac:dyDescent="0.2">
      <c r="A27" s="6">
        <v>27</v>
      </c>
      <c r="B27" s="7" t="s">
        <v>28</v>
      </c>
    </row>
    <row r="28" spans="1:2" ht="25.5" customHeight="1" x14ac:dyDescent="0.2">
      <c r="A28" s="6">
        <v>28</v>
      </c>
      <c r="B28" s="7" t="s">
        <v>29</v>
      </c>
    </row>
    <row r="29" spans="1:2" ht="25.5" customHeight="1" x14ac:dyDescent="0.2">
      <c r="A29" s="6">
        <v>29</v>
      </c>
      <c r="B29" s="7" t="s">
        <v>30</v>
      </c>
    </row>
    <row r="30" spans="1:2" ht="25.5" customHeight="1" x14ac:dyDescent="0.2">
      <c r="A30" s="6">
        <v>30</v>
      </c>
      <c r="B30" s="7" t="s">
        <v>31</v>
      </c>
    </row>
    <row r="31" spans="1:2" ht="25.5" customHeight="1" x14ac:dyDescent="0.2">
      <c r="A31" s="6">
        <v>31</v>
      </c>
      <c r="B31" s="7" t="s">
        <v>32</v>
      </c>
    </row>
    <row r="32" spans="1:2" ht="25.5" customHeight="1" x14ac:dyDescent="0.2">
      <c r="A32" s="6">
        <v>32</v>
      </c>
      <c r="B32" s="7" t="s">
        <v>33</v>
      </c>
    </row>
    <row r="33" spans="1:2" ht="25.5" customHeight="1" x14ac:dyDescent="0.2">
      <c r="A33" s="6">
        <v>33</v>
      </c>
      <c r="B33" s="7" t="s">
        <v>34</v>
      </c>
    </row>
    <row r="34" spans="1:2" ht="25.5" customHeight="1" x14ac:dyDescent="0.2">
      <c r="A34" s="6">
        <v>34</v>
      </c>
      <c r="B34" s="7" t="s">
        <v>2</v>
      </c>
    </row>
    <row r="35" spans="1:2" ht="25.5" customHeight="1" x14ac:dyDescent="0.2">
      <c r="A35" s="6">
        <v>35</v>
      </c>
      <c r="B35" s="7" t="s">
        <v>35</v>
      </c>
    </row>
    <row r="36" spans="1:2" ht="25.5" customHeight="1" x14ac:dyDescent="0.2">
      <c r="A36" s="6">
        <v>36</v>
      </c>
      <c r="B36" s="7" t="s">
        <v>36</v>
      </c>
    </row>
    <row r="37" spans="1:2" ht="25.5" customHeight="1" x14ac:dyDescent="0.2">
      <c r="A37" s="6">
        <v>37</v>
      </c>
      <c r="B37" s="7" t="s">
        <v>37</v>
      </c>
    </row>
    <row r="38" spans="1:2" ht="25.5" customHeight="1" x14ac:dyDescent="0.2">
      <c r="A38" s="6">
        <v>38</v>
      </c>
      <c r="B38" s="7" t="s">
        <v>38</v>
      </c>
    </row>
    <row r="39" spans="1:2" ht="25.5" customHeight="1" x14ac:dyDescent="0.2">
      <c r="A39" s="6">
        <v>39</v>
      </c>
      <c r="B39" s="7" t="s">
        <v>39</v>
      </c>
    </row>
    <row r="40" spans="1:2" ht="25.5" customHeight="1" x14ac:dyDescent="0.2">
      <c r="A40" s="6">
        <v>40</v>
      </c>
      <c r="B40" s="7" t="s">
        <v>40</v>
      </c>
    </row>
    <row r="41" spans="1:2" ht="25.5" customHeight="1" x14ac:dyDescent="0.2">
      <c r="A41" s="6">
        <v>41</v>
      </c>
      <c r="B41" s="7" t="s">
        <v>41</v>
      </c>
    </row>
    <row r="42" spans="1:2" ht="25.5" customHeight="1" x14ac:dyDescent="0.2">
      <c r="A42" s="6">
        <v>42</v>
      </c>
      <c r="B42" s="7" t="s">
        <v>42</v>
      </c>
    </row>
    <row r="43" spans="1:2" ht="25.5" customHeight="1" x14ac:dyDescent="0.2">
      <c r="A43" s="6">
        <v>43</v>
      </c>
      <c r="B43" s="7" t="s">
        <v>43</v>
      </c>
    </row>
    <row r="44" spans="1:2" ht="25.5" customHeight="1" x14ac:dyDescent="0.2">
      <c r="A44" s="6">
        <v>44</v>
      </c>
      <c r="B44" s="7" t="s">
        <v>44</v>
      </c>
    </row>
    <row r="45" spans="1:2" ht="25.5" customHeight="1" x14ac:dyDescent="0.2">
      <c r="A45" s="9">
        <v>0</v>
      </c>
      <c r="B45" s="8" t="s">
        <v>53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講師指導者DB</vt:lpstr>
      <vt:lpstr>講師指導者個別データ</vt:lpstr>
      <vt:lpstr>分野別番号</vt:lpstr>
      <vt:lpstr>講師指導者DB!Print_Area</vt:lpstr>
      <vt:lpstr>講師指導者個別データ!Print_Area</vt:lpstr>
      <vt:lpstr>講師指導者DB!Print_Titles</vt:lpstr>
    </vt:vector>
  </TitlesOfParts>
  <Company>北上市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kitakami</dc:creator>
  <cp:lastModifiedBy>藤原　沙耶</cp:lastModifiedBy>
  <cp:lastPrinted>2023-11-14T05:57:39Z</cp:lastPrinted>
  <dcterms:created xsi:type="dcterms:W3CDTF">2000-12-07T23:43:54Z</dcterms:created>
  <dcterms:modified xsi:type="dcterms:W3CDTF">2024-04-19T02:51:40Z</dcterms:modified>
</cp:coreProperties>
</file>