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me\00共有\03複数の課等での資料共用\【市民課、市民税課、都市プロモーション課】_キャッシュレス端末導入に係るプロポ資料\05-公募\04-様式\"/>
    </mc:Choice>
  </mc:AlternateContent>
  <bookViews>
    <workbookView xWindow="0" yWindow="0" windowWidth="19200" windowHeight="1137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N20" i="1" s="1"/>
  <c r="L19" i="1"/>
  <c r="L20" i="1" s="1"/>
  <c r="J19" i="1"/>
  <c r="J20" i="1" s="1"/>
  <c r="H19" i="1"/>
  <c r="H20" i="1" s="1"/>
  <c r="F19" i="1"/>
  <c r="F20" i="1" s="1"/>
  <c r="M14" i="1"/>
  <c r="M19" i="1" s="1"/>
  <c r="M20" i="1" s="1"/>
  <c r="K14" i="1"/>
  <c r="K19" i="1" s="1"/>
  <c r="K20" i="1" s="1"/>
  <c r="I14" i="1"/>
  <c r="I19" i="1" s="1"/>
  <c r="I20" i="1" s="1"/>
  <c r="G14" i="1"/>
  <c r="G19" i="1" s="1"/>
  <c r="G20" i="1" s="1"/>
  <c r="E14" i="1"/>
  <c r="M13" i="1"/>
  <c r="K13" i="1"/>
  <c r="I13" i="1"/>
  <c r="G13" i="1"/>
  <c r="E13" i="1" l="1"/>
  <c r="C13" i="1" s="1"/>
  <c r="C14" i="1" s="1"/>
  <c r="B4" i="2"/>
  <c r="B3" i="2"/>
  <c r="E19" i="1" l="1"/>
  <c r="E20" i="1" s="1"/>
  <c r="D19" i="1"/>
  <c r="D10" i="1"/>
  <c r="C19" i="1"/>
  <c r="C10" i="1"/>
  <c r="D20" i="1" l="1"/>
  <c r="D23" i="1" s="1"/>
  <c r="C20" i="1"/>
  <c r="C23" i="1" s="1"/>
</calcChain>
</file>

<file path=xl/sharedStrings.xml><?xml version="1.0" encoding="utf-8"?>
<sst xmlns="http://schemas.openxmlformats.org/spreadsheetml/2006/main" count="47" uniqueCount="42">
  <si>
    <t>項目</t>
    <rPh sb="0" eb="2">
      <t>コウモク</t>
    </rPh>
    <phoneticPr fontId="2"/>
  </si>
  <si>
    <t>１ 初期費用</t>
    <rPh sb="2" eb="6">
      <t>ショキヒヨウ</t>
    </rPh>
    <phoneticPr fontId="2"/>
  </si>
  <si>
    <t>a キャッシュレス決済端末等の整備費用</t>
    <rPh sb="9" eb="14">
      <t>ケッサイタンマツトウ</t>
    </rPh>
    <rPh sb="15" eb="17">
      <t>セイビ</t>
    </rPh>
    <rPh sb="17" eb="19">
      <t>ヒヨウ</t>
    </rPh>
    <phoneticPr fontId="2"/>
  </si>
  <si>
    <t>b 初期設定・研修費用</t>
    <rPh sb="2" eb="4">
      <t>ショキ</t>
    </rPh>
    <rPh sb="4" eb="6">
      <t>セッテイ</t>
    </rPh>
    <rPh sb="7" eb="9">
      <t>ケンシュウ</t>
    </rPh>
    <rPh sb="9" eb="11">
      <t>ヒヨウ</t>
    </rPh>
    <phoneticPr fontId="2"/>
  </si>
  <si>
    <t>c その他費用</t>
    <rPh sb="4" eb="7">
      <t>タヒヨウ</t>
    </rPh>
    <phoneticPr fontId="2"/>
  </si>
  <si>
    <t>g キャッシュレス決済端末等利用料</t>
    <rPh sb="9" eb="14">
      <t>ケッサイタンマツトウ</t>
    </rPh>
    <rPh sb="14" eb="17">
      <t>リヨウリョウ</t>
    </rPh>
    <phoneticPr fontId="2"/>
  </si>
  <si>
    <t>h 通信費</t>
    <rPh sb="2" eb="5">
      <t>ツウシンヒ</t>
    </rPh>
    <phoneticPr fontId="2"/>
  </si>
  <si>
    <t>i 保守費</t>
    <rPh sb="2" eb="4">
      <t>ホシュ</t>
    </rPh>
    <rPh sb="4" eb="5">
      <t>ヒ</t>
    </rPh>
    <phoneticPr fontId="2"/>
  </si>
  <si>
    <t>初期費用合計（a+b+c）①</t>
    <rPh sb="0" eb="4">
      <t>ショキヒヨウ</t>
    </rPh>
    <rPh sb="4" eb="6">
      <t>ゴウケイ</t>
    </rPh>
    <phoneticPr fontId="2"/>
  </si>
  <si>
    <t>ランニング費用合計（f+g+i+j）②</t>
    <rPh sb="5" eb="9">
      <t>ヒヨウゴウケイ</t>
    </rPh>
    <phoneticPr fontId="2"/>
  </si>
  <si>
    <t>２ ランニング費用（※１）</t>
    <rPh sb="7" eb="9">
      <t>ヒヨウ</t>
    </rPh>
    <phoneticPr fontId="2"/>
  </si>
  <si>
    <t>d 決済手数料率（※２）</t>
    <rPh sb="2" eb="4">
      <t>ケッサイ</t>
    </rPh>
    <rPh sb="4" eb="8">
      <t>テスウリョウリツ</t>
    </rPh>
    <phoneticPr fontId="2"/>
  </si>
  <si>
    <t>※２ 導入する決済ブランドの決済手数料率の平均値を、小数点以下第２位（小数点以下第３位は四捨五入）まで記載すること。</t>
    <rPh sb="3" eb="5">
      <t>ドウニュウ</t>
    </rPh>
    <rPh sb="7" eb="9">
      <t>ケッサイ</t>
    </rPh>
    <rPh sb="14" eb="20">
      <t>ケッサイテスウリョウリツ</t>
    </rPh>
    <rPh sb="21" eb="24">
      <t>ヘイキンチ</t>
    </rPh>
    <rPh sb="26" eb="31">
      <t>ショウスウテンイカ</t>
    </rPh>
    <rPh sb="31" eb="32">
      <t>ダイ</t>
    </rPh>
    <rPh sb="33" eb="34">
      <t>イ</t>
    </rPh>
    <rPh sb="35" eb="40">
      <t>ショウスウテンイカ</t>
    </rPh>
    <rPh sb="40" eb="41">
      <t>ダイ</t>
    </rPh>
    <rPh sb="42" eb="43">
      <t>クライ</t>
    </rPh>
    <rPh sb="44" eb="48">
      <t>シシャゴニュウ</t>
    </rPh>
    <rPh sb="51" eb="53">
      <t>キサイ</t>
    </rPh>
    <phoneticPr fontId="2"/>
  </si>
  <si>
    <t>　　　ことから、【要求事項】と不可分な費用については、本欄には計上しないこと。</t>
    <rPh sb="9" eb="13">
      <t>ヨウキュウジコウ</t>
    </rPh>
    <rPh sb="15" eb="18">
      <t>フカブン</t>
    </rPh>
    <rPh sb="19" eb="21">
      <t>ヒヨウ</t>
    </rPh>
    <rPh sb="27" eb="29">
      <t>ホンラン</t>
    </rPh>
    <rPh sb="31" eb="33">
      <t>ケイジョウ</t>
    </rPh>
    <phoneticPr fontId="2"/>
  </si>
  <si>
    <t>※ 薄緑で塗りつぶしたセルのみ入力すること。</t>
    <rPh sb="2" eb="4">
      <t>ウスミドリ</t>
    </rPh>
    <rPh sb="5" eb="6">
      <t>ヌ</t>
    </rPh>
    <rPh sb="15" eb="17">
      <t>ニュウリョク</t>
    </rPh>
    <phoneticPr fontId="2"/>
  </si>
  <si>
    <t>内訳資料（※５）</t>
    <rPh sb="0" eb="4">
      <t>ウチワケシリョウ</t>
    </rPh>
    <phoneticPr fontId="2"/>
  </si>
  <si>
    <t>※５ 各費用について、内訳及び根拠が分かる資料（Ａ４版）を添付し、参照する資料・ページ等を本欄に記載すること。</t>
    <rPh sb="3" eb="4">
      <t>カク</t>
    </rPh>
    <rPh sb="4" eb="6">
      <t>ヒヨウ</t>
    </rPh>
    <rPh sb="11" eb="13">
      <t>ウチワケ</t>
    </rPh>
    <rPh sb="13" eb="14">
      <t>オヨ</t>
    </rPh>
    <rPh sb="15" eb="17">
      <t>コンキョ</t>
    </rPh>
    <rPh sb="18" eb="19">
      <t>ワ</t>
    </rPh>
    <rPh sb="21" eb="23">
      <t>シリョウ</t>
    </rPh>
    <rPh sb="26" eb="27">
      <t>バン</t>
    </rPh>
    <rPh sb="29" eb="31">
      <t>テンプ</t>
    </rPh>
    <rPh sb="33" eb="35">
      <t>サンショウ</t>
    </rPh>
    <rPh sb="37" eb="39">
      <t>シリョウ</t>
    </rPh>
    <rPh sb="43" eb="44">
      <t>トウ</t>
    </rPh>
    <rPh sb="45" eb="47">
      <t>ホンラン</t>
    </rPh>
    <rPh sb="48" eb="50">
      <t>キサイ</t>
    </rPh>
    <phoneticPr fontId="2"/>
  </si>
  <si>
    <t>※３ 窓口収入見込額は概算であり、様々な要因により実績と乖離する可能性がある。</t>
    <rPh sb="3" eb="9">
      <t>マドグチシュウニュウミコミ</t>
    </rPh>
    <rPh sb="9" eb="10">
      <t>ガク</t>
    </rPh>
    <rPh sb="11" eb="13">
      <t>ガイサン</t>
    </rPh>
    <rPh sb="17" eb="19">
      <t>サマザマ</t>
    </rPh>
    <rPh sb="20" eb="22">
      <t>ヨウイン</t>
    </rPh>
    <rPh sb="25" eb="27">
      <t>ジッセキ</t>
    </rPh>
    <rPh sb="28" eb="30">
      <t>カイリ</t>
    </rPh>
    <rPh sb="32" eb="35">
      <t>カノウセイ</t>
    </rPh>
    <phoneticPr fontId="2"/>
  </si>
  <si>
    <t>費用見積</t>
    <rPh sb="0" eb="4">
      <t>ヒヨウミツモリ</t>
    </rPh>
    <phoneticPr fontId="2"/>
  </si>
  <si>
    <t>令和6年度費用（円）</t>
    <rPh sb="0" eb="2">
      <t>レイワ</t>
    </rPh>
    <rPh sb="3" eb="5">
      <t>ネンド</t>
    </rPh>
    <rPh sb="5" eb="7">
      <t>ヒヨウ</t>
    </rPh>
    <rPh sb="8" eb="9">
      <t>エン</t>
    </rPh>
    <phoneticPr fontId="2"/>
  </si>
  <si>
    <t>※１ 令和6年度のランニング費用は導入スケジュールにかかわらず、7月１日から翌年３月31日の費用を計上すること。</t>
    <rPh sb="3" eb="5">
      <t>レイワ</t>
    </rPh>
    <rPh sb="6" eb="8">
      <t>ネンド</t>
    </rPh>
    <rPh sb="14" eb="16">
      <t>ヒヨウ</t>
    </rPh>
    <rPh sb="17" eb="19">
      <t>ドウニュウ</t>
    </rPh>
    <rPh sb="33" eb="34">
      <t>ガツ</t>
    </rPh>
    <rPh sb="35" eb="36">
      <t>ニチ</t>
    </rPh>
    <rPh sb="38" eb="40">
      <t>ヨクネン</t>
    </rPh>
    <rPh sb="41" eb="42">
      <t>ガツ</t>
    </rPh>
    <rPh sb="44" eb="45">
      <t>ニチ</t>
    </rPh>
    <rPh sb="46" eb="48">
      <t>ヒヨウ</t>
    </rPh>
    <rPh sb="49" eb="51">
      <t>ケイジョウ</t>
    </rPh>
    <phoneticPr fontId="2"/>
  </si>
  <si>
    <t>※４ 計上した費用のうち、【提案事項】に係る費用を計上すること。契約締結に向けた調整で減額対象とする可能性がある項目である</t>
    <rPh sb="3" eb="5">
      <t>ケイジョウ</t>
    </rPh>
    <rPh sb="7" eb="9">
      <t>ヒヨウ</t>
    </rPh>
    <rPh sb="14" eb="18">
      <t>テイアンジコウ</t>
    </rPh>
    <rPh sb="20" eb="21">
      <t>カカ</t>
    </rPh>
    <rPh sb="22" eb="24">
      <t>ヒヨウ</t>
    </rPh>
    <rPh sb="25" eb="27">
      <t>ケイジョウ</t>
    </rPh>
    <rPh sb="32" eb="36">
      <t>ケイヤクテイケツ</t>
    </rPh>
    <rPh sb="37" eb="38">
      <t>ム</t>
    </rPh>
    <rPh sb="40" eb="42">
      <t>チョウセイ</t>
    </rPh>
    <rPh sb="43" eb="47">
      <t>ゲンガクタイショウ</t>
    </rPh>
    <rPh sb="50" eb="53">
      <t>カノウセイ</t>
    </rPh>
    <rPh sb="56" eb="58">
      <t>コウモク</t>
    </rPh>
    <phoneticPr fontId="2"/>
  </si>
  <si>
    <t>本庁</t>
    <rPh sb="0" eb="2">
      <t>ホンチョウ</t>
    </rPh>
    <phoneticPr fontId="2"/>
  </si>
  <si>
    <t>江釣子</t>
    <rPh sb="0" eb="3">
      <t>エヅリコ</t>
    </rPh>
    <phoneticPr fontId="2"/>
  </si>
  <si>
    <t>市民税</t>
    <rPh sb="0" eb="3">
      <t>シミンゼイ</t>
    </rPh>
    <phoneticPr fontId="2"/>
  </si>
  <si>
    <t>収入総額</t>
    <rPh sb="0" eb="4">
      <t>シュウニュウソウガク</t>
    </rPh>
    <phoneticPr fontId="2"/>
  </si>
  <si>
    <t>f 決済手数料（d*e*100%）</t>
    <rPh sb="2" eb="7">
      <t>ケッサイテスウリョウ</t>
    </rPh>
    <phoneticPr fontId="2"/>
  </si>
  <si>
    <t>e キャッシュレスに係る窓口収入見込（※３）</t>
    <rPh sb="10" eb="11">
      <t>カカ</t>
    </rPh>
    <rPh sb="12" eb="14">
      <t>マドグチ</t>
    </rPh>
    <rPh sb="14" eb="16">
      <t>シュウニュウ</t>
    </rPh>
    <rPh sb="16" eb="18">
      <t>ミコミ</t>
    </rPh>
    <phoneticPr fontId="2"/>
  </si>
  <si>
    <t>j その他費用</t>
    <rPh sb="4" eb="5">
      <t>タ</t>
    </rPh>
    <rPh sb="5" eb="7">
      <t>ヒヨウ</t>
    </rPh>
    <phoneticPr fontId="2"/>
  </si>
  <si>
    <t xml:space="preserve">     また、令和11年度のランニング費用は４月１日から6月30日の費用を計上すること。</t>
    <rPh sb="8" eb="10">
      <t>レイワ</t>
    </rPh>
    <rPh sb="12" eb="14">
      <t>ネンド</t>
    </rPh>
    <rPh sb="20" eb="22">
      <t>ヒヨウ</t>
    </rPh>
    <rPh sb="24" eb="25">
      <t>ガツ</t>
    </rPh>
    <rPh sb="26" eb="27">
      <t>ニチ</t>
    </rPh>
    <rPh sb="30" eb="31">
      <t>ガツ</t>
    </rPh>
    <rPh sb="33" eb="34">
      <t>ニチ</t>
    </rPh>
    <rPh sb="35" eb="37">
      <t>ヒヨウ</t>
    </rPh>
    <rPh sb="38" eb="40">
      <t>ケイジョウ</t>
    </rPh>
    <phoneticPr fontId="2"/>
  </si>
  <si>
    <t>年度ごと総計（①+②）</t>
    <rPh sb="0" eb="2">
      <t>ネンド</t>
    </rPh>
    <rPh sb="4" eb="6">
      <t>ソウケイ</t>
    </rPh>
    <phoneticPr fontId="2"/>
  </si>
  <si>
    <t>60か月分総計</t>
    <rPh sb="3" eb="4">
      <t>ゲツ</t>
    </rPh>
    <rPh sb="4" eb="7">
      <t>ブンソウケイ</t>
    </rPh>
    <phoneticPr fontId="2"/>
  </si>
  <si>
    <t>内訳</t>
    <rPh sb="0" eb="2">
      <t>ウチワケ</t>
    </rPh>
    <phoneticPr fontId="2"/>
  </si>
  <si>
    <t>令和7年度費用（円）</t>
    <phoneticPr fontId="2"/>
  </si>
  <si>
    <t>左記のうち提案事項
に係る費用（※４）</t>
    <rPh sb="0" eb="2">
      <t>サキ</t>
    </rPh>
    <rPh sb="5" eb="9">
      <t>テイアンジコウ</t>
    </rPh>
    <rPh sb="11" eb="12">
      <t>カカ</t>
    </rPh>
    <rPh sb="13" eb="15">
      <t>ヒヨウ</t>
    </rPh>
    <phoneticPr fontId="2"/>
  </si>
  <si>
    <t>令和８年度費用（円）</t>
    <phoneticPr fontId="2"/>
  </si>
  <si>
    <t>令和９年度費用（円）</t>
    <phoneticPr fontId="2"/>
  </si>
  <si>
    <t>令和10年度費用（円）</t>
    <phoneticPr fontId="2"/>
  </si>
  <si>
    <t>令和11年度費用（円）</t>
    <phoneticPr fontId="2"/>
  </si>
  <si>
    <t>総費用額(円)</t>
    <rPh sb="0" eb="4">
      <t>ソウヒヨウガク</t>
    </rPh>
    <rPh sb="5" eb="6">
      <t>エン</t>
    </rPh>
    <phoneticPr fontId="2"/>
  </si>
  <si>
    <t>うち、提案事項分（円）</t>
    <rPh sb="3" eb="8">
      <t>テイアンジコウブン</t>
    </rPh>
    <rPh sb="9" eb="10">
      <t>エン</t>
    </rPh>
    <phoneticPr fontId="2"/>
  </si>
  <si>
    <t>（様式第５号）</t>
    <rPh sb="1" eb="3">
      <t>ヨウシキ</t>
    </rPh>
    <rPh sb="3" eb="4">
      <t>ダイ</t>
    </rPh>
    <rPh sb="5" eb="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</si>
</sst>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2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 diagonalDown="1">
      <left style="hair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 diagonalDown="1">
      <left/>
      <right/>
      <top style="hair">
        <color auto="1"/>
      </top>
      <bottom style="hair">
        <color auto="1"/>
      </bottom>
      <diagonal style="hair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5" xfId="0" applyFont="1" applyFill="1" applyBorder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vertical="center" wrapText="1"/>
    </xf>
    <xf numFmtId="38" fontId="3" fillId="0" borderId="5" xfId="1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vertical="center" wrapText="1"/>
    </xf>
    <xf numFmtId="0" fontId="3" fillId="0" borderId="16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9" xfId="0" applyFont="1" applyBorder="1">
      <alignment vertical="center"/>
    </xf>
    <xf numFmtId="38" fontId="3" fillId="0" borderId="20" xfId="1" applyFont="1" applyBorder="1">
      <alignment vertical="center"/>
    </xf>
    <xf numFmtId="0" fontId="3" fillId="0" borderId="20" xfId="0" applyFont="1" applyBorder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22" xfId="0" applyFont="1" applyBorder="1">
      <alignment vertical="center"/>
    </xf>
    <xf numFmtId="0" fontId="3" fillId="0" borderId="21" xfId="0" applyFont="1" applyBorder="1">
      <alignment vertical="center"/>
    </xf>
    <xf numFmtId="0" fontId="3" fillId="3" borderId="6" xfId="0" applyFont="1" applyFill="1" applyBorder="1" applyAlignment="1">
      <alignment vertical="center" wrapText="1"/>
    </xf>
    <xf numFmtId="10" fontId="3" fillId="3" borderId="5" xfId="1" applyNumberFormat="1" applyFont="1" applyFill="1" applyBorder="1">
      <alignment vertical="center"/>
    </xf>
    <xf numFmtId="38" fontId="3" fillId="4" borderId="5" xfId="1" applyFont="1" applyFill="1" applyBorder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horizontal="right" vertical="center"/>
    </xf>
    <xf numFmtId="176" fontId="0" fillId="0" borderId="0" xfId="0" applyNumberFormat="1">
      <alignment vertical="center"/>
    </xf>
    <xf numFmtId="10" fontId="3" fillId="3" borderId="23" xfId="1" applyNumberFormat="1" applyFont="1" applyFill="1" applyBorder="1">
      <alignment vertical="center"/>
    </xf>
    <xf numFmtId="38" fontId="3" fillId="4" borderId="23" xfId="1" applyFont="1" applyFill="1" applyBorder="1">
      <alignment vertical="center"/>
    </xf>
    <xf numFmtId="38" fontId="3" fillId="0" borderId="23" xfId="1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38" fontId="3" fillId="0" borderId="0" xfId="1" applyFont="1" applyBorder="1">
      <alignment vertical="center"/>
    </xf>
    <xf numFmtId="0" fontId="3" fillId="0" borderId="0" xfId="0" applyFont="1" applyBorder="1">
      <alignment vertical="center"/>
    </xf>
    <xf numFmtId="38" fontId="3" fillId="0" borderId="0" xfId="0" applyNumberFormat="1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38" fontId="3" fillId="0" borderId="28" xfId="1" applyFont="1" applyBorder="1">
      <alignment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7" fontId="3" fillId="3" borderId="5" xfId="1" applyNumberFormat="1" applyFont="1" applyFill="1" applyBorder="1">
      <alignment vertical="center"/>
    </xf>
    <xf numFmtId="177" fontId="3" fillId="3" borderId="5" xfId="0" applyNumberFormat="1" applyFont="1" applyFill="1" applyBorder="1">
      <alignment vertical="center"/>
    </xf>
    <xf numFmtId="177" fontId="3" fillId="3" borderId="23" xfId="0" applyNumberFormat="1" applyFont="1" applyFill="1" applyBorder="1">
      <alignment vertical="center"/>
    </xf>
    <xf numFmtId="177" fontId="3" fillId="0" borderId="7" xfId="1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7" fontId="3" fillId="0" borderId="24" xfId="1" applyNumberFormat="1" applyFont="1" applyBorder="1">
      <alignment vertical="center"/>
    </xf>
    <xf numFmtId="177" fontId="3" fillId="0" borderId="15" xfId="1" applyNumberFormat="1" applyFont="1" applyBorder="1">
      <alignment vertical="center"/>
    </xf>
    <xf numFmtId="177" fontId="3" fillId="0" borderId="15" xfId="0" applyNumberFormat="1" applyFont="1" applyBorder="1">
      <alignment vertical="center"/>
    </xf>
    <xf numFmtId="177" fontId="3" fillId="0" borderId="25" xfId="0" applyNumberFormat="1" applyFont="1" applyBorder="1">
      <alignment vertical="center"/>
    </xf>
    <xf numFmtId="177" fontId="3" fillId="0" borderId="12" xfId="1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76" fontId="3" fillId="0" borderId="28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70" zoomScaleNormal="70" workbookViewId="0">
      <selection activeCell="A15" sqref="A15"/>
    </sheetView>
  </sheetViews>
  <sheetFormatPr defaultRowHeight="13.5" x14ac:dyDescent="0.4"/>
  <cols>
    <col min="1" max="1" width="3.125" style="1" customWidth="1"/>
    <col min="2" max="2" width="35.625" style="1" bestFit="1" customWidth="1"/>
    <col min="3" max="14" width="18.625" style="1" customWidth="1"/>
    <col min="15" max="15" width="29" style="1" customWidth="1"/>
    <col min="16" max="16384" width="9" style="1"/>
  </cols>
  <sheetData>
    <row r="1" spans="1:15" ht="14.25" x14ac:dyDescent="0.4">
      <c r="A1" s="2" t="s">
        <v>18</v>
      </c>
      <c r="O1" s="28" t="s">
        <v>41</v>
      </c>
    </row>
    <row r="2" spans="1:15" ht="7.5" customHeight="1" x14ac:dyDescent="0.4">
      <c r="A2" s="2"/>
      <c r="O2" s="3"/>
    </row>
    <row r="3" spans="1:15" ht="14.25" x14ac:dyDescent="0.4">
      <c r="A3" s="2"/>
      <c r="B3" s="1" t="s">
        <v>14</v>
      </c>
    </row>
    <row r="4" spans="1:15" ht="18.75" customHeight="1" x14ac:dyDescent="0.4">
      <c r="A4" s="53" t="s">
        <v>0</v>
      </c>
      <c r="B4" s="54"/>
      <c r="C4" s="47" t="s">
        <v>19</v>
      </c>
      <c r="D4" s="48"/>
      <c r="E4" s="47" t="s">
        <v>33</v>
      </c>
      <c r="F4" s="48"/>
      <c r="G4" s="47" t="s">
        <v>35</v>
      </c>
      <c r="H4" s="48"/>
      <c r="I4" s="47" t="s">
        <v>36</v>
      </c>
      <c r="J4" s="48"/>
      <c r="K4" s="47" t="s">
        <v>37</v>
      </c>
      <c r="L4" s="48"/>
      <c r="M4" s="47" t="s">
        <v>38</v>
      </c>
      <c r="N4" s="48"/>
      <c r="O4" s="49" t="s">
        <v>15</v>
      </c>
    </row>
    <row r="5" spans="1:15" ht="52.5" customHeight="1" x14ac:dyDescent="0.4">
      <c r="A5" s="55"/>
      <c r="B5" s="56"/>
      <c r="C5" s="43"/>
      <c r="D5" s="4" t="s">
        <v>34</v>
      </c>
      <c r="E5" s="43"/>
      <c r="F5" s="4" t="s">
        <v>34</v>
      </c>
      <c r="G5" s="43"/>
      <c r="H5" s="4" t="s">
        <v>34</v>
      </c>
      <c r="I5" s="43"/>
      <c r="J5" s="4" t="s">
        <v>34</v>
      </c>
      <c r="K5" s="43"/>
      <c r="L5" s="4" t="s">
        <v>34</v>
      </c>
      <c r="M5" s="43"/>
      <c r="N5" s="4" t="s">
        <v>34</v>
      </c>
      <c r="O5" s="50"/>
    </row>
    <row r="6" spans="1:15" ht="21.95" customHeight="1" x14ac:dyDescent="0.4">
      <c r="A6" s="9" t="s">
        <v>1</v>
      </c>
      <c r="B6" s="11"/>
      <c r="C6" s="11"/>
      <c r="D6" s="11"/>
      <c r="E6" s="44"/>
      <c r="F6" s="44"/>
      <c r="G6" s="44"/>
      <c r="H6" s="44"/>
      <c r="I6" s="44"/>
      <c r="J6" s="44"/>
      <c r="K6" s="44"/>
      <c r="L6" s="44"/>
      <c r="M6" s="44"/>
      <c r="N6" s="44"/>
      <c r="O6" s="24"/>
    </row>
    <row r="7" spans="1:15" ht="21.95" customHeight="1" x14ac:dyDescent="0.4">
      <c r="A7" s="10"/>
      <c r="B7" s="5" t="s">
        <v>2</v>
      </c>
      <c r="C7" s="57"/>
      <c r="D7" s="58"/>
      <c r="E7" s="22"/>
      <c r="F7" s="33"/>
      <c r="G7" s="33"/>
      <c r="H7" s="33"/>
      <c r="I7" s="33"/>
      <c r="J7" s="33"/>
      <c r="K7" s="33"/>
      <c r="L7" s="33"/>
      <c r="M7" s="22"/>
      <c r="N7" s="22"/>
      <c r="O7" s="24"/>
    </row>
    <row r="8" spans="1:15" ht="21.95" customHeight="1" x14ac:dyDescent="0.4">
      <c r="A8" s="10"/>
      <c r="B8" s="5" t="s">
        <v>3</v>
      </c>
      <c r="C8" s="57"/>
      <c r="D8" s="58"/>
      <c r="E8" s="22"/>
      <c r="F8" s="33"/>
      <c r="G8" s="33"/>
      <c r="H8" s="33"/>
      <c r="I8" s="33"/>
      <c r="J8" s="33"/>
      <c r="K8" s="33"/>
      <c r="L8" s="33"/>
      <c r="M8" s="22"/>
      <c r="N8" s="22"/>
      <c r="O8" s="24"/>
    </row>
    <row r="9" spans="1:15" ht="21.95" customHeight="1" x14ac:dyDescent="0.4">
      <c r="A9" s="10"/>
      <c r="B9" s="5" t="s">
        <v>4</v>
      </c>
      <c r="C9" s="57"/>
      <c r="D9" s="58"/>
      <c r="E9" s="22"/>
      <c r="F9" s="33"/>
      <c r="G9" s="33"/>
      <c r="H9" s="33"/>
      <c r="I9" s="33"/>
      <c r="J9" s="33"/>
      <c r="K9" s="33"/>
      <c r="L9" s="33"/>
      <c r="M9" s="22"/>
      <c r="N9" s="22"/>
      <c r="O9" s="24"/>
    </row>
    <row r="10" spans="1:15" ht="21.95" customHeight="1" x14ac:dyDescent="0.4">
      <c r="A10" s="10"/>
      <c r="B10" s="12" t="s">
        <v>8</v>
      </c>
      <c r="C10" s="66">
        <f>SUM(C7:C9)</f>
        <v>0</v>
      </c>
      <c r="D10" s="67">
        <f>SUM(D7:D9)</f>
        <v>0</v>
      </c>
      <c r="E10" s="23"/>
      <c r="F10" s="34"/>
      <c r="G10" s="34"/>
      <c r="H10" s="34"/>
      <c r="I10" s="34"/>
      <c r="J10" s="34"/>
      <c r="K10" s="34"/>
      <c r="L10" s="34"/>
      <c r="M10" s="23"/>
      <c r="N10" s="23"/>
      <c r="O10" s="13"/>
    </row>
    <row r="11" spans="1:15" ht="21.95" customHeight="1" x14ac:dyDescent="0.4">
      <c r="A11" s="16" t="s">
        <v>10</v>
      </c>
      <c r="B11" s="18"/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1"/>
    </row>
    <row r="12" spans="1:15" ht="21.95" customHeight="1" x14ac:dyDescent="0.4">
      <c r="A12" s="10"/>
      <c r="B12" s="5" t="s">
        <v>11</v>
      </c>
      <c r="C12" s="25"/>
      <c r="D12" s="22"/>
      <c r="E12" s="25"/>
      <c r="F12" s="22"/>
      <c r="G12" s="30"/>
      <c r="H12" s="22"/>
      <c r="I12" s="30"/>
      <c r="J12" s="22"/>
      <c r="K12" s="30"/>
      <c r="L12" s="22"/>
      <c r="M12" s="30"/>
      <c r="N12" s="22"/>
      <c r="O12" s="24"/>
    </row>
    <row r="13" spans="1:15" ht="21.95" customHeight="1" x14ac:dyDescent="0.4">
      <c r="A13" s="10"/>
      <c r="B13" s="5" t="s">
        <v>27</v>
      </c>
      <c r="C13" s="26">
        <f>E13*9/12</f>
        <v>26590500</v>
      </c>
      <c r="D13" s="22"/>
      <c r="E13" s="26">
        <f>31800000*50%+318000000*50%*10%+870*12*350</f>
        <v>35454000</v>
      </c>
      <c r="F13" s="22"/>
      <c r="G13" s="31">
        <f>E13</f>
        <v>35454000</v>
      </c>
      <c r="H13" s="22"/>
      <c r="I13" s="31">
        <f>G13</f>
        <v>35454000</v>
      </c>
      <c r="J13" s="22"/>
      <c r="K13" s="31">
        <f>I13</f>
        <v>35454000</v>
      </c>
      <c r="L13" s="22"/>
      <c r="M13" s="31">
        <f>E13*3/12</f>
        <v>8863500</v>
      </c>
      <c r="N13" s="22"/>
      <c r="O13" s="6"/>
    </row>
    <row r="14" spans="1:15" ht="21.95" customHeight="1" x14ac:dyDescent="0.4">
      <c r="A14" s="10"/>
      <c r="B14" s="5" t="s">
        <v>26</v>
      </c>
      <c r="C14" s="7">
        <f>C12*C13</f>
        <v>0</v>
      </c>
      <c r="D14" s="22"/>
      <c r="E14" s="7">
        <f t="shared" ref="E14:M14" si="0">E12*E13</f>
        <v>0</v>
      </c>
      <c r="F14" s="22"/>
      <c r="G14" s="32">
        <f t="shared" si="0"/>
        <v>0</v>
      </c>
      <c r="H14" s="22"/>
      <c r="I14" s="32">
        <f t="shared" si="0"/>
        <v>0</v>
      </c>
      <c r="J14" s="22"/>
      <c r="K14" s="32">
        <f t="shared" si="0"/>
        <v>0</v>
      </c>
      <c r="L14" s="22"/>
      <c r="M14" s="32">
        <f t="shared" si="0"/>
        <v>0</v>
      </c>
      <c r="N14" s="22"/>
      <c r="O14" s="6"/>
    </row>
    <row r="15" spans="1:15" ht="21.95" customHeight="1" x14ac:dyDescent="0.4">
      <c r="A15" s="10"/>
      <c r="B15" s="5" t="s">
        <v>5</v>
      </c>
      <c r="C15" s="57"/>
      <c r="D15" s="58"/>
      <c r="E15" s="58"/>
      <c r="F15" s="59"/>
      <c r="G15" s="59"/>
      <c r="H15" s="59"/>
      <c r="I15" s="59"/>
      <c r="J15" s="59"/>
      <c r="K15" s="59"/>
      <c r="L15" s="59"/>
      <c r="M15" s="59"/>
      <c r="N15" s="59"/>
      <c r="O15" s="24"/>
    </row>
    <row r="16" spans="1:15" ht="21.95" customHeight="1" x14ac:dyDescent="0.4">
      <c r="A16" s="10"/>
      <c r="B16" s="5" t="s">
        <v>6</v>
      </c>
      <c r="C16" s="57"/>
      <c r="D16" s="58"/>
      <c r="E16" s="58"/>
      <c r="F16" s="59"/>
      <c r="G16" s="59"/>
      <c r="H16" s="59"/>
      <c r="I16" s="59"/>
      <c r="J16" s="59"/>
      <c r="K16" s="59"/>
      <c r="L16" s="59"/>
      <c r="M16" s="59"/>
      <c r="N16" s="59"/>
      <c r="O16" s="24"/>
    </row>
    <row r="17" spans="1:15" ht="21.95" customHeight="1" x14ac:dyDescent="0.4">
      <c r="A17" s="10"/>
      <c r="B17" s="5" t="s">
        <v>7</v>
      </c>
      <c r="C17" s="57"/>
      <c r="D17" s="58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24"/>
    </row>
    <row r="18" spans="1:15" ht="21.95" customHeight="1" x14ac:dyDescent="0.4">
      <c r="A18" s="10"/>
      <c r="B18" s="5" t="s">
        <v>28</v>
      </c>
      <c r="C18" s="57"/>
      <c r="D18" s="58"/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24"/>
    </row>
    <row r="19" spans="1:15" ht="21.95" customHeight="1" x14ac:dyDescent="0.4">
      <c r="A19" s="17"/>
      <c r="B19" s="15" t="s">
        <v>9</v>
      </c>
      <c r="C19" s="60">
        <f>SUM(C14:C18)</f>
        <v>0</v>
      </c>
      <c r="D19" s="61">
        <f>SUM(D15:D18)</f>
        <v>0</v>
      </c>
      <c r="E19" s="60">
        <f>SUM(E14:E18)</f>
        <v>0</v>
      </c>
      <c r="F19" s="61">
        <f>SUM(F15:F18)</f>
        <v>0</v>
      </c>
      <c r="G19" s="62">
        <f t="shared" ref="G19:M19" si="1">SUM(G14:G18)</f>
        <v>0</v>
      </c>
      <c r="H19" s="61">
        <f>SUM(H15:H18)</f>
        <v>0</v>
      </c>
      <c r="I19" s="62">
        <f t="shared" si="1"/>
        <v>0</v>
      </c>
      <c r="J19" s="61">
        <f>SUM(J15:J18)</f>
        <v>0</v>
      </c>
      <c r="K19" s="62">
        <f t="shared" si="1"/>
        <v>0</v>
      </c>
      <c r="L19" s="61">
        <f>SUM(L15:L18)</f>
        <v>0</v>
      </c>
      <c r="M19" s="62">
        <f t="shared" si="1"/>
        <v>0</v>
      </c>
      <c r="N19" s="61">
        <f>SUM(N15:N18)</f>
        <v>0</v>
      </c>
      <c r="O19" s="8"/>
    </row>
    <row r="20" spans="1:15" ht="21.95" customHeight="1" x14ac:dyDescent="0.4">
      <c r="A20" s="51" t="s">
        <v>30</v>
      </c>
      <c r="B20" s="52"/>
      <c r="C20" s="63">
        <f>C10+C19</f>
        <v>0</v>
      </c>
      <c r="D20" s="64">
        <f>D10+D19</f>
        <v>0</v>
      </c>
      <c r="E20" s="64">
        <f>E19</f>
        <v>0</v>
      </c>
      <c r="F20" s="64">
        <f>F10+F19</f>
        <v>0</v>
      </c>
      <c r="G20" s="65">
        <f t="shared" ref="G20:M20" si="2">G19</f>
        <v>0</v>
      </c>
      <c r="H20" s="64">
        <f>H10+H19</f>
        <v>0</v>
      </c>
      <c r="I20" s="65">
        <f t="shared" si="2"/>
        <v>0</v>
      </c>
      <c r="J20" s="64">
        <f>J10+J19</f>
        <v>0</v>
      </c>
      <c r="K20" s="65">
        <f t="shared" si="2"/>
        <v>0</v>
      </c>
      <c r="L20" s="64">
        <f>L10+L19</f>
        <v>0</v>
      </c>
      <c r="M20" s="65">
        <f t="shared" si="2"/>
        <v>0</v>
      </c>
      <c r="N20" s="64">
        <f>N10+N19</f>
        <v>0</v>
      </c>
      <c r="O20" s="14"/>
    </row>
    <row r="21" spans="1:15" ht="21.95" customHeight="1" x14ac:dyDescent="0.4">
      <c r="A21" s="38"/>
      <c r="B21" s="39"/>
      <c r="C21" s="35"/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6"/>
    </row>
    <row r="22" spans="1:15" ht="21.95" customHeight="1" x14ac:dyDescent="0.4">
      <c r="A22" s="45" t="s">
        <v>32</v>
      </c>
      <c r="B22" s="46"/>
      <c r="C22" s="40" t="s">
        <v>39</v>
      </c>
      <c r="D22" s="41" t="s">
        <v>40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6"/>
    </row>
    <row r="23" spans="1:15" ht="21.95" customHeight="1" x14ac:dyDescent="0.4">
      <c r="A23" s="45" t="s">
        <v>31</v>
      </c>
      <c r="B23" s="46"/>
      <c r="C23" s="42">
        <f>C20+E20+G20+I20+K20+M20</f>
        <v>0</v>
      </c>
      <c r="D23" s="68">
        <f>D20+F20+H20+J20+L20+N20</f>
        <v>0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6"/>
    </row>
    <row r="25" spans="1:15" ht="13.5" customHeight="1" x14ac:dyDescent="0.4">
      <c r="B25" s="1" t="s">
        <v>20</v>
      </c>
    </row>
    <row r="26" spans="1:15" x14ac:dyDescent="0.4">
      <c r="B26" s="1" t="s">
        <v>29</v>
      </c>
    </row>
    <row r="27" spans="1:15" x14ac:dyDescent="0.4">
      <c r="B27" s="1" t="s">
        <v>12</v>
      </c>
    </row>
    <row r="28" spans="1:15" x14ac:dyDescent="0.4">
      <c r="B28" s="1" t="s">
        <v>17</v>
      </c>
    </row>
    <row r="29" spans="1:15" x14ac:dyDescent="0.4">
      <c r="B29" s="1" t="s">
        <v>21</v>
      </c>
    </row>
    <row r="30" spans="1:15" x14ac:dyDescent="0.4">
      <c r="B30" s="27" t="s">
        <v>13</v>
      </c>
    </row>
    <row r="31" spans="1:15" x14ac:dyDescent="0.4">
      <c r="B31" s="27" t="s">
        <v>16</v>
      </c>
    </row>
  </sheetData>
  <mergeCells count="11">
    <mergeCell ref="A23:B23"/>
    <mergeCell ref="A22:B22"/>
    <mergeCell ref="C4:D4"/>
    <mergeCell ref="E4:F4"/>
    <mergeCell ref="O4:O5"/>
    <mergeCell ref="A20:B20"/>
    <mergeCell ref="A4:B5"/>
    <mergeCell ref="G4:H4"/>
    <mergeCell ref="I4:J4"/>
    <mergeCell ref="K4:L4"/>
    <mergeCell ref="M4:N4"/>
  </mergeCells>
  <phoneticPr fontId="2"/>
  <pageMargins left="0.25" right="0.25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G20" sqref="G20"/>
    </sheetView>
  </sheetViews>
  <sheetFormatPr defaultRowHeight="18.75" x14ac:dyDescent="0.4"/>
  <cols>
    <col min="2" max="2" width="15.125" customWidth="1"/>
  </cols>
  <sheetData>
    <row r="1" spans="1:2" x14ac:dyDescent="0.4">
      <c r="B1" t="s">
        <v>25</v>
      </c>
    </row>
    <row r="2" spans="1:2" x14ac:dyDescent="0.4">
      <c r="A2" t="s">
        <v>22</v>
      </c>
      <c r="B2" s="29">
        <v>31800000</v>
      </c>
    </row>
    <row r="3" spans="1:2" x14ac:dyDescent="0.4">
      <c r="A3" t="s">
        <v>23</v>
      </c>
      <c r="B3" s="29">
        <f>B2*10%</f>
        <v>3180000</v>
      </c>
    </row>
    <row r="4" spans="1:2" x14ac:dyDescent="0.4">
      <c r="A4" t="s">
        <v>24</v>
      </c>
      <c r="B4" s="29">
        <f>8700*350</f>
        <v>3045000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大沼亮平</dc:creator>
  <cp:lastModifiedBy>kitakami</cp:lastModifiedBy>
  <cp:lastPrinted>2024-01-29T07:20:47Z</cp:lastPrinted>
  <dcterms:created xsi:type="dcterms:W3CDTF">2024-01-19T03:01:03Z</dcterms:created>
  <dcterms:modified xsi:type="dcterms:W3CDTF">2024-02-08T03:02:53Z</dcterms:modified>
</cp:coreProperties>
</file>