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ome\08都市整備部\05下水道課\002建設係\04_公共ます関係\◆HP資料\R3\"/>
    </mc:Choice>
  </mc:AlternateContent>
  <bookViews>
    <workbookView xWindow="480" yWindow="1920" windowWidth="18315" windowHeight="9855"/>
  </bookViews>
  <sheets>
    <sheet name="公共桝管理表" sheetId="156" r:id="rId1"/>
  </sheets>
  <externalReferences>
    <externalReference r:id="rId2"/>
  </externalReferences>
  <definedNames>
    <definedName name="DCIP砂利" localSheetId="0">#REF!</definedName>
    <definedName name="DCIP砂利">#REF!</definedName>
    <definedName name="DCIP市道" localSheetId="0">#REF!</definedName>
    <definedName name="DCIP市道">#REF!</definedName>
    <definedName name="DCIP車道" localSheetId="0">#REF!</definedName>
    <definedName name="DCIP車道">#REF!</definedName>
    <definedName name="DCIP土" localSheetId="0">#REF!</definedName>
    <definedName name="DCIP土">#REF!</definedName>
    <definedName name="DCIP歩道" localSheetId="0">#REF!</definedName>
    <definedName name="DCIP歩道">#REF!</definedName>
    <definedName name="ＧＦφ100" localSheetId="0">#REF!</definedName>
    <definedName name="ＧＦφ100">#REF!</definedName>
    <definedName name="ＧＦφ150" localSheetId="0">#REF!</definedName>
    <definedName name="ＧＦφ150">#REF!</definedName>
    <definedName name="ＧＦφ200" localSheetId="0">#REF!</definedName>
    <definedName name="ＧＦφ200">#REF!</definedName>
    <definedName name="ＧＦφ250" localSheetId="0">#REF!</definedName>
    <definedName name="ＧＦφ250">#REF!</definedName>
    <definedName name="ＧＦφ300" localSheetId="0">#REF!</definedName>
    <definedName name="ＧＦφ300">#REF!</definedName>
    <definedName name="ＧＦφ350" localSheetId="0">#REF!</definedName>
    <definedName name="ＧＦφ350">#REF!</definedName>
    <definedName name="ＧＦφ75" localSheetId="0">#REF!</definedName>
    <definedName name="ＧＦφ75">#REF!</definedName>
    <definedName name="_xlnm.Print_Area" localSheetId="0">公共桝管理表!$A$1:$T$21</definedName>
    <definedName name="ｓｄｓｄｓ" localSheetId="0">[1]DCIP類!#REF!</definedName>
    <definedName name="ｓｄｓｄｓ">[1]DCIP類!#REF!</definedName>
    <definedName name="test" localSheetId="0">#REF!</definedName>
    <definedName name="test">#REF!</definedName>
    <definedName name="VWP砂利" localSheetId="0">#REF!</definedName>
    <definedName name="VWP砂利">#REF!</definedName>
    <definedName name="VWP市道" localSheetId="0">#REF!</definedName>
    <definedName name="VWP市道">#REF!</definedName>
    <definedName name="VWP車道" localSheetId="0">#REF!</definedName>
    <definedName name="VWP車道">#REF!</definedName>
    <definedName name="VWP取付" localSheetId="0">#REF!</definedName>
    <definedName name="VWP取付">#REF!</definedName>
    <definedName name="VWP特殊" localSheetId="0">#REF!</definedName>
    <definedName name="VWP特殊">#REF!</definedName>
    <definedName name="VWP歩道" localSheetId="0">#REF!</definedName>
    <definedName name="VWP歩道">#REF!</definedName>
    <definedName name="ぁ" localSheetId="0">#REF!</definedName>
    <definedName name="ぁ">#REF!</definedName>
    <definedName name="こおこここｋ" localSheetId="0">#REF!</definedName>
    <definedName name="こおこここｋ">#REF!</definedName>
    <definedName name="しどう" localSheetId="0">#REF!</definedName>
    <definedName name="しどう">#REF!</definedName>
    <definedName name="しどう1" localSheetId="0">[1]DCIP類!#REF!</definedName>
    <definedName name="しどう1">[1]DCIP類!#REF!</definedName>
    <definedName name="だｃっヴぁｄｖ" localSheetId="0">#REF!</definedName>
    <definedName name="だｃっヴぁｄｖ">#REF!</definedName>
    <definedName name="" localSheetId="0">#REF!</definedName>
    <definedName name="">#REF!</definedName>
    <definedName name="管明示ﾃｰﾌﾟ" localSheetId="0">#REF!</definedName>
    <definedName name="管明示ﾃｰﾌﾟ">#REF!</definedName>
    <definedName name="管明示行" localSheetId="0">#REF!</definedName>
    <definedName name="管明示行">#REF!</definedName>
    <definedName name="管明示列" localSheetId="0">#REF!</definedName>
    <definedName name="管明示列">#REF!</definedName>
    <definedName name="給水指定工事店" localSheetId="0">#REF!</definedName>
    <definedName name="給水指定工事店">#REF!</definedName>
    <definedName name="建設Ⅰ類単価" localSheetId="0">[1]DCIP類!#REF!</definedName>
    <definedName name="建設Ⅰ類単価">[1]DCIP類!#REF!</definedName>
    <definedName name="建設異形管" localSheetId="0">[1]DCIP類!#REF!</definedName>
    <definedName name="建設異形管">[1]DCIP類!#REF!</definedName>
    <definedName name="建設異形口径" localSheetId="0">[1]DCIP類!#REF!</definedName>
    <definedName name="建設異形口径">[1]DCIP類!#REF!</definedName>
    <definedName name="建設質量" localSheetId="0">[1]DCIP類!#REF!</definedName>
    <definedName name="建設質量">[1]DCIP類!#REF!</definedName>
    <definedName name="建設質量１０ｋ" localSheetId="0">#REF!</definedName>
    <definedName name="建設質量１０ｋ">#REF!</definedName>
    <definedName name="建設類" localSheetId="0">[1]DCIP類!#REF!</definedName>
    <definedName name="建設類">[1]DCIP類!#REF!</definedName>
    <definedName name="建設類10k" localSheetId="0">#REF!</definedName>
    <definedName name="建設類10k">#REF!</definedName>
    <definedName name="市道" localSheetId="0">#REF!</definedName>
    <definedName name="市道">#REF!</definedName>
    <definedName name="消費税" localSheetId="0">#REF!</definedName>
    <definedName name="消費税">#REF!</definedName>
    <definedName name="請負率" localSheetId="0">#REF!</definedName>
    <definedName name="請負率">#REF!</definedName>
    <definedName name="積算異形管" localSheetId="0">[1]DCIP類!#REF!</definedName>
    <definedName name="積算異形管">[1]DCIP類!#REF!</definedName>
    <definedName name="積算異形口径" localSheetId="0">[1]DCIP類!#REF!</definedName>
    <definedName name="積算異形口径">[1]DCIP類!#REF!</definedName>
    <definedName name="積算類" localSheetId="0">[1]DCIP類!#REF!</definedName>
    <definedName name="積算類">[1]DCIP類!#REF!</definedName>
    <definedName name="積算類10k" localSheetId="0">#REF!</definedName>
    <definedName name="積算類10k">#REF!</definedName>
    <definedName name="切りばり" localSheetId="0">[1]その他類!#REF!</definedName>
    <definedName name="切りばり">[1]その他類!#REF!</definedName>
    <definedName name="太鼓落" localSheetId="0">[1]その他類!#REF!</definedName>
    <definedName name="太鼓落">[1]その他類!#REF!</definedName>
    <definedName name="敷砂" localSheetId="0">#REF!</definedName>
    <definedName name="敷砂">#REF!</definedName>
    <definedName name="敷砂利" localSheetId="0">#REF!</definedName>
    <definedName name="敷砂利">#REF!</definedName>
    <definedName name="分水栓" localSheetId="0">#REF!</definedName>
    <definedName name="分水栓">#REF!</definedName>
    <definedName name="変PP" localSheetId="0">#REF!</definedName>
    <definedName name="変PP">#REF!</definedName>
    <definedName name="変ＰＰ継手工" localSheetId="0">#REF!</definedName>
    <definedName name="変ＰＰ継手工">#REF!</definedName>
    <definedName name="変Ｐｴﾙ" localSheetId="0">#REF!</definedName>
    <definedName name="変Ｐｴﾙ">#REF!</definedName>
    <definedName name="変Ｐｿｹ" localSheetId="0">#REF!</definedName>
    <definedName name="変Ｐｿｹ">#REF!</definedName>
    <definedName name="変Ｐﾁｽﾞ" localSheetId="0">#REF!</definedName>
    <definedName name="変Ｐﾁｽﾞ">#REF!</definedName>
    <definedName name="変Ｐメタ" localSheetId="0">#REF!</definedName>
    <definedName name="変Ｐメタ">#REF!</definedName>
    <definedName name="変Ｐ違径ソケ" localSheetId="0">#REF!</definedName>
    <definedName name="変Ｐ違径ソケ">#REF!</definedName>
    <definedName name="変Ｐ違径ソケ右" localSheetId="0">#REF!</definedName>
    <definedName name="変Ｐ違径ソケ右">#REF!</definedName>
    <definedName name="変Ｐ違径ソケ左" localSheetId="0">#REF!</definedName>
    <definedName name="変Ｐ違径ソケ左">#REF!</definedName>
    <definedName name="変Ｐ違径ソケ数" localSheetId="0">#REF!</definedName>
    <definedName name="変Ｐ違径ソケ数">#REF!</definedName>
    <definedName name="変Ｐ違径チズ" localSheetId="0">#REF!</definedName>
    <definedName name="変Ｐ違径チズ">#REF!</definedName>
    <definedName name="変Ｐ違径チズ右" localSheetId="0">#REF!</definedName>
    <definedName name="変Ｐ違径チズ右">#REF!</definedName>
    <definedName name="変Ｐ違径チズ左" localSheetId="0">#REF!</definedName>
    <definedName name="変Ｐ違径チズ左">#REF!</definedName>
    <definedName name="変Ｐ違径チズ数" localSheetId="0">#REF!</definedName>
    <definedName name="変Ｐ違径チズ数">#REF!</definedName>
    <definedName name="変Ｐ回転" localSheetId="0">#REF!</definedName>
    <definedName name="変Ｐ回転">#REF!</definedName>
    <definedName name="変Ｐ鋼管" localSheetId="0">#REF!</definedName>
    <definedName name="変Ｐ鋼管">#REF!</definedName>
    <definedName name="変Ｐ栓" localSheetId="0">#REF!</definedName>
    <definedName name="変Ｐ栓">#REF!</definedName>
    <definedName name="変Ｐ分止" localSheetId="0">#REF!</definedName>
    <definedName name="変Ｐ分止">#REF!</definedName>
    <definedName name="変VP" localSheetId="0">#REF!</definedName>
    <definedName name="変VP">#REF!</definedName>
    <definedName name="変" localSheetId="0">#REF!</definedName>
    <definedName name="変">#REF!</definedName>
    <definedName name="変一" localSheetId="0">#REF!</definedName>
    <definedName name="変一">#REF!</definedName>
    <definedName name="変口径" localSheetId="0">#REF!</definedName>
    <definedName name="変口径">#REF!</definedName>
    <definedName name="変止水栓" localSheetId="0">#REF!</definedName>
    <definedName name="変止水栓">#REF!</definedName>
    <definedName name="変資材１" localSheetId="0">#REF!</definedName>
    <definedName name="変資材１">#REF!</definedName>
    <definedName name="変資材２" localSheetId="0">#REF!</definedName>
    <definedName name="変資材２">#REF!</definedName>
    <definedName name="変資材３" localSheetId="0">#REF!</definedName>
    <definedName name="変資材３">#REF!</definedName>
    <definedName name="変資材４" localSheetId="0">#REF!</definedName>
    <definedName name="変資材４">#REF!</definedName>
    <definedName name="変資材数量" localSheetId="0">#REF!</definedName>
    <definedName name="変資材数量">#REF!</definedName>
    <definedName name="変伸ﾎﾟﾘ" localSheetId="0">#REF!</definedName>
    <definedName name="変伸ﾎﾟﾘ">#REF!</definedName>
    <definedName name="変伸メタ" localSheetId="0">#REF!</definedName>
    <definedName name="変伸メタ">#REF!</definedName>
    <definedName name="変伸鋼管" localSheetId="0">#REF!</definedName>
    <definedName name="変伸鋼管">#REF!</definedName>
    <definedName name="変伸分止" localSheetId="0">#REF!</definedName>
    <definedName name="変伸分止">#REF!</definedName>
    <definedName name="変数量１" localSheetId="0">#REF!</definedName>
    <definedName name="変数量１">#REF!</definedName>
    <definedName name="変数量２" localSheetId="0">#REF!</definedName>
    <definedName name="変数量２">#REF!</definedName>
    <definedName name="変数量３" localSheetId="0">#REF!</definedName>
    <definedName name="変数量３">#REF!</definedName>
    <definedName name="変数量４" localSheetId="0">#REF!</definedName>
    <definedName name="変数量４">#REF!</definedName>
    <definedName name="変分水栓" localSheetId="0">#REF!</definedName>
    <definedName name="変分水栓">#REF!</definedName>
    <definedName name="弁１" localSheetId="0">[1]その他類!#REF!</definedName>
    <definedName name="弁１">[1]その他類!#REF!</definedName>
    <definedName name="弁１Ｂ" localSheetId="0">[1]その他類!#REF!</definedName>
    <definedName name="弁１Ｂ">[1]その他類!#REF!</definedName>
    <definedName name="弁１改" localSheetId="0">[1]その他類!#REF!</definedName>
    <definedName name="弁１改">[1]その他類!#REF!</definedName>
    <definedName name="弁２改" localSheetId="0">[1]その他類!#REF!</definedName>
    <definedName name="弁２改">[1]その他類!#REF!</definedName>
    <definedName name="舗装" localSheetId="0">#REF!</definedName>
    <definedName name="舗装">#REF!</definedName>
    <definedName name="舗装工" localSheetId="0">#REF!</definedName>
    <definedName name="舗装工">#REF!</definedName>
    <definedName name="舗装取壊" localSheetId="0">#REF!</definedName>
    <definedName name="舗装取壊">#REF!</definedName>
    <definedName name="舗装切断" localSheetId="0">#REF!</definedName>
    <definedName name="舗装切断">#REF!</definedName>
    <definedName name="埋戻" localSheetId="0">#REF!</definedName>
    <definedName name="埋戻">#REF!</definedName>
    <definedName name="矢板２ｍ" localSheetId="0">[1]その他類!#REF!</definedName>
    <definedName name="矢板２ｍ">[1]その他類!#REF!</definedName>
    <definedName name="矢板４ｍ" localSheetId="0">[1]その他類!#REF!</definedName>
    <definedName name="矢板４ｍ">[1]その他類!#REF!</definedName>
    <definedName name="類" localSheetId="0">[1]DCIP類!#REF!</definedName>
    <definedName name="類">[1]DCIP類!#REF!</definedName>
    <definedName name="類10k" localSheetId="0">#REF!</definedName>
    <definedName name="類10k">#REF!</definedName>
    <definedName name="路盤" localSheetId="0">#REF!</definedName>
    <definedName name="路盤">#REF!</definedName>
    <definedName name="路盤工" localSheetId="0">#REF!</definedName>
    <definedName name="路盤工">#REF!</definedName>
  </definedNames>
  <calcPr calcId="162913"/>
</workbook>
</file>

<file path=xl/calcChain.xml><?xml version="1.0" encoding="utf-8"?>
<calcChain xmlns="http://schemas.openxmlformats.org/spreadsheetml/2006/main">
  <c r="F18" i="156" l="1"/>
  <c r="K21" i="156" l="1"/>
  <c r="B15" i="156"/>
  <c r="B14" i="156"/>
  <c r="F20" i="156"/>
  <c r="K16" i="156"/>
  <c r="A16" i="156"/>
  <c r="E14" i="156"/>
  <c r="C14" i="156"/>
  <c r="A7" i="156" l="1"/>
  <c r="A9" i="156"/>
  <c r="K9" i="156"/>
  <c r="K6" i="156"/>
  <c r="C3" i="156"/>
  <c r="X19" i="156" l="1"/>
  <c r="X20" i="156" s="1"/>
  <c r="Y16" i="156"/>
  <c r="Y15" i="156"/>
</calcChain>
</file>

<file path=xl/sharedStrings.xml><?xml version="1.0" encoding="utf-8"?>
<sst xmlns="http://schemas.openxmlformats.org/spreadsheetml/2006/main" count="89" uniqueCount="80">
  <si>
    <t>右</t>
    <rPh sb="0" eb="1">
      <t>ミギ</t>
    </rPh>
    <phoneticPr fontId="1"/>
  </si>
  <si>
    <t>VU</t>
    <phoneticPr fontId="1"/>
  </si>
  <si>
    <t>φ150</t>
    <phoneticPr fontId="1"/>
  </si>
  <si>
    <t>φ200</t>
    <phoneticPr fontId="1"/>
  </si>
  <si>
    <t>管底深さ</t>
    <rPh sb="0" eb="2">
      <t>カンテイ</t>
    </rPh>
    <rPh sb="2" eb="3">
      <t>フカ</t>
    </rPh>
    <phoneticPr fontId="1"/>
  </si>
  <si>
    <t>H2=</t>
    <phoneticPr fontId="1"/>
  </si>
  <si>
    <t>左</t>
    <rPh sb="0" eb="1">
      <t>ヒダリ</t>
    </rPh>
    <phoneticPr fontId="1"/>
  </si>
  <si>
    <t>下水管種</t>
    <rPh sb="0" eb="2">
      <t>ゲスイ</t>
    </rPh>
    <rPh sb="2" eb="4">
      <t>カンシュ</t>
    </rPh>
    <phoneticPr fontId="1"/>
  </si>
  <si>
    <t>PRP</t>
    <phoneticPr fontId="1"/>
  </si>
  <si>
    <t>HP</t>
    <phoneticPr fontId="1"/>
  </si>
  <si>
    <t>管径</t>
    <rPh sb="0" eb="2">
      <t>カンケイ</t>
    </rPh>
    <phoneticPr fontId="1"/>
  </si>
  <si>
    <t>φ100</t>
    <phoneticPr fontId="1"/>
  </si>
  <si>
    <t>φ300</t>
    <phoneticPr fontId="1"/>
  </si>
  <si>
    <t>φ250</t>
    <phoneticPr fontId="1"/>
  </si>
  <si>
    <t>防護蓋</t>
    <rPh sb="0" eb="3">
      <t>ボウゴフタ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</si>
  <si>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</si>
  <si>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</si>
  <si>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φ350</t>
    <phoneticPr fontId="1"/>
  </si>
  <si>
    <t>φ400</t>
    <phoneticPr fontId="1"/>
  </si>
  <si>
    <t>下流MH</t>
    <rPh sb="0" eb="2">
      <t>カリュウ</t>
    </rPh>
    <phoneticPr fontId="1"/>
  </si>
  <si>
    <t>上流MH</t>
    <rPh sb="0" eb="2">
      <t>ジョウリュウ</t>
    </rPh>
    <phoneticPr fontId="1"/>
  </si>
  <si>
    <t>天端高さ</t>
    <rPh sb="0" eb="2">
      <t>テンバ</t>
    </rPh>
    <rPh sb="2" eb="3">
      <t>タカ</t>
    </rPh>
    <phoneticPr fontId="1"/>
  </si>
  <si>
    <t>管底高</t>
    <rPh sb="0" eb="3">
      <t>カンテイダカ</t>
    </rPh>
    <phoneticPr fontId="1"/>
  </si>
  <si>
    <t>差</t>
    <rPh sb="0" eb="1">
      <t>サ</t>
    </rPh>
    <phoneticPr fontId="1"/>
  </si>
  <si>
    <t>下流MHからの距離</t>
    <rPh sb="0" eb="2">
      <t>カリュウ</t>
    </rPh>
    <rPh sb="7" eb="9">
      <t>キョリ</t>
    </rPh>
    <phoneticPr fontId="1"/>
  </si>
  <si>
    <t>MH間距離（ｍ）</t>
    <rPh sb="2" eb="3">
      <t>カン</t>
    </rPh>
    <rPh sb="3" eb="5">
      <t>キョリ</t>
    </rPh>
    <phoneticPr fontId="1"/>
  </si>
  <si>
    <t>（参考値）</t>
    <rPh sb="1" eb="4">
      <t>サンコウチ</t>
    </rPh>
    <phoneticPr fontId="1"/>
  </si>
  <si>
    <t>設置年月日</t>
    <rPh sb="0" eb="2">
      <t>セッチ</t>
    </rPh>
    <rPh sb="2" eb="5">
      <t>ネンガッピ</t>
    </rPh>
    <phoneticPr fontId="1"/>
  </si>
  <si>
    <t>設置場所</t>
    <rPh sb="0" eb="4">
      <t>セッチバショ</t>
    </rPh>
    <phoneticPr fontId="1"/>
  </si>
  <si>
    <t>路線番号</t>
    <rPh sb="0" eb="2">
      <t>ロセン</t>
    </rPh>
    <rPh sb="2" eb="4">
      <t>バンゴウ</t>
    </rPh>
    <phoneticPr fontId="1"/>
  </si>
  <si>
    <t>人孔番号</t>
    <rPh sb="0" eb="2">
      <t>ジンコウ</t>
    </rPh>
    <rPh sb="2" eb="4">
      <t>バンゴウ</t>
    </rPh>
    <phoneticPr fontId="1"/>
  </si>
  <si>
    <t>ｍ</t>
    <phoneticPr fontId="1"/>
  </si>
  <si>
    <t>公共桝</t>
    <rPh sb="0" eb="2">
      <t>コウキョウ</t>
    </rPh>
    <rPh sb="2" eb="3">
      <t>マス</t>
    </rPh>
    <phoneticPr fontId="1"/>
  </si>
  <si>
    <t>取付管</t>
    <rPh sb="0" eb="3">
      <t>トリツケカン</t>
    </rPh>
    <phoneticPr fontId="1"/>
  </si>
  <si>
    <t>接続状況</t>
    <rPh sb="0" eb="2">
      <t>セツゾク</t>
    </rPh>
    <rPh sb="2" eb="4">
      <t>ジョウキョウ</t>
    </rPh>
    <phoneticPr fontId="1"/>
  </si>
  <si>
    <t>H1=</t>
    <phoneticPr fontId="1"/>
  </si>
  <si>
    <t>備考</t>
    <rPh sb="0" eb="2">
      <t>ビコウ</t>
    </rPh>
    <phoneticPr fontId="1"/>
  </si>
  <si>
    <t>施工業者</t>
    <rPh sb="0" eb="2">
      <t>セコウ</t>
    </rPh>
    <rPh sb="2" eb="4">
      <t>ギョウシャ</t>
    </rPh>
    <phoneticPr fontId="1"/>
  </si>
  <si>
    <t>公共桝管理表</t>
    <rPh sb="0" eb="3">
      <t>コウキョウマス</t>
    </rPh>
    <rPh sb="3" eb="6">
      <t>カンリヒョウ</t>
    </rPh>
    <phoneticPr fontId="1"/>
  </si>
  <si>
    <t>-</t>
    <phoneticPr fontId="1"/>
  </si>
  <si>
    <t>北上市</t>
    <rPh sb="0" eb="2">
      <t>キタカミ</t>
    </rPh>
    <rPh sb="2" eb="3">
      <t>シ</t>
    </rPh>
    <phoneticPr fontId="1"/>
  </si>
  <si>
    <t>No.</t>
    <phoneticPr fontId="1"/>
  </si>
  <si>
    <t>～</t>
    <phoneticPr fontId="1"/>
  </si>
  <si>
    <t>号人孔</t>
    <rPh sb="0" eb="1">
      <t>ゴウ</t>
    </rPh>
    <rPh sb="1" eb="3">
      <t>ジンコウ</t>
    </rPh>
    <phoneticPr fontId="1"/>
  </si>
  <si>
    <t>(種別)</t>
    <rPh sb="1" eb="3">
      <t>シュベツ</t>
    </rPh>
    <phoneticPr fontId="1"/>
  </si>
  <si>
    <t>(桝深)</t>
    <rPh sb="1" eb="2">
      <t>マス</t>
    </rPh>
    <rPh sb="2" eb="3">
      <t>フカ</t>
    </rPh>
    <phoneticPr fontId="1"/>
  </si>
  <si>
    <t>(管種)</t>
    <rPh sb="1" eb="3">
      <t>カンシュ</t>
    </rPh>
    <phoneticPr fontId="1"/>
  </si>
  <si>
    <t>（管径）</t>
    <rPh sb="1" eb="3">
      <t>カンケイ</t>
    </rPh>
    <phoneticPr fontId="1"/>
  </si>
  <si>
    <t>φ500</t>
    <phoneticPr fontId="1"/>
  </si>
  <si>
    <t>φ600</t>
    <phoneticPr fontId="1"/>
  </si>
  <si>
    <t>（管径）</t>
    <phoneticPr fontId="1"/>
  </si>
  <si>
    <t>（土被り）</t>
    <rPh sb="1" eb="3">
      <t>ドカブ</t>
    </rPh>
    <phoneticPr fontId="1"/>
  </si>
  <si>
    <t>整理番号（年－番号）</t>
    <rPh sb="0" eb="2">
      <t>セイリ</t>
    </rPh>
    <rPh sb="2" eb="4">
      <t>バンゴウ</t>
    </rPh>
    <rPh sb="5" eb="6">
      <t>ネン</t>
    </rPh>
    <rPh sb="7" eb="9">
      <t>バンゴウ</t>
    </rPh>
    <phoneticPr fontId="1"/>
  </si>
  <si>
    <t>参考：本管管底深さ（赤字部を入力）</t>
    <rPh sb="0" eb="2">
      <t>サンコウ</t>
    </rPh>
    <rPh sb="3" eb="5">
      <t>ホンカン</t>
    </rPh>
    <rPh sb="5" eb="7">
      <t>カンテイ</t>
    </rPh>
    <rPh sb="7" eb="8">
      <t>フカ</t>
    </rPh>
    <rPh sb="10" eb="11">
      <t>アカ</t>
    </rPh>
    <rPh sb="11" eb="12">
      <t>ジ</t>
    </rPh>
    <rPh sb="12" eb="13">
      <t>ブ</t>
    </rPh>
    <rPh sb="14" eb="16">
      <t>ニュウリョク</t>
    </rPh>
    <phoneticPr fontId="1"/>
  </si>
  <si>
    <t>H3=</t>
    <phoneticPr fontId="1"/>
  </si>
  <si>
    <t>下流人孔からの距離
（人孔接続の時は０ｍ）</t>
    <rPh sb="0" eb="2">
      <t>カリュウ</t>
    </rPh>
    <rPh sb="2" eb="4">
      <t>ジンコウ</t>
    </rPh>
    <rPh sb="7" eb="9">
      <t>キョリ</t>
    </rPh>
    <rPh sb="11" eb="13">
      <t>ジンコウ</t>
    </rPh>
    <rPh sb="13" eb="15">
      <t>セツゾク</t>
    </rPh>
    <rPh sb="16" eb="17">
      <t>トキ</t>
    </rPh>
    <phoneticPr fontId="1"/>
  </si>
  <si>
    <t>（直角に接続の場合は０ｍ）</t>
    <rPh sb="1" eb="3">
      <t>チョッカク</t>
    </rPh>
    <rPh sb="4" eb="6">
      <t>セツゾク</t>
    </rPh>
    <rPh sb="7" eb="9">
      <t>バアイ</t>
    </rPh>
    <phoneticPr fontId="1"/>
  </si>
  <si>
    <t>桝種別</t>
    <rPh sb="0" eb="1">
      <t>マス</t>
    </rPh>
    <rPh sb="1" eb="3">
      <t>シュベツ</t>
    </rPh>
    <phoneticPr fontId="1"/>
  </si>
  <si>
    <t>０号人孔</t>
    <rPh sb="1" eb="2">
      <t>ゴウ</t>
    </rPh>
    <rPh sb="2" eb="4">
      <t>ジンコウ</t>
    </rPh>
    <phoneticPr fontId="1"/>
  </si>
  <si>
    <t>塩ビφ200</t>
    <rPh sb="0" eb="1">
      <t>エン</t>
    </rPh>
    <phoneticPr fontId="1"/>
  </si>
  <si>
    <t>塩ビφ300</t>
    <rPh sb="0" eb="1">
      <t>エン</t>
    </rPh>
    <phoneticPr fontId="1"/>
  </si>
  <si>
    <t>(蓋)</t>
    <rPh sb="1" eb="2">
      <t>フタ</t>
    </rPh>
    <phoneticPr fontId="1"/>
  </si>
  <si>
    <t>T-2</t>
    <phoneticPr fontId="1"/>
  </si>
  <si>
    <t>T-8</t>
    <phoneticPr fontId="1"/>
  </si>
  <si>
    <t>T-14</t>
    <phoneticPr fontId="1"/>
  </si>
  <si>
    <t>T-25</t>
    <phoneticPr fontId="1"/>
  </si>
  <si>
    <t>（落差）</t>
    <rPh sb="1" eb="3">
      <t>ラクサ</t>
    </rPh>
    <phoneticPr fontId="1"/>
  </si>
  <si>
    <t>L1=</t>
    <phoneticPr fontId="1"/>
  </si>
  <si>
    <t>L2=</t>
    <phoneticPr fontId="1"/>
  </si>
  <si>
    <t>L3=</t>
    <phoneticPr fontId="1"/>
  </si>
  <si>
    <t>L4=</t>
    <phoneticPr fontId="1"/>
  </si>
  <si>
    <t>(取付管延長)</t>
    <rPh sb="1" eb="4">
      <t>トリツケカン</t>
    </rPh>
    <rPh sb="4" eb="6">
      <t>エンチョウ</t>
    </rPh>
    <phoneticPr fontId="1"/>
  </si>
  <si>
    <t>(下流人孔から距離)</t>
    <rPh sb="1" eb="3">
      <t>カリュウ</t>
    </rPh>
    <rPh sb="3" eb="5">
      <t>ジンコウ</t>
    </rPh>
    <rPh sb="7" eb="9">
      <t>キョリ</t>
    </rPh>
    <phoneticPr fontId="1"/>
  </si>
  <si>
    <t>(接続点との距離)</t>
    <rPh sb="1" eb="4">
      <t>セツゾクテン</t>
    </rPh>
    <rPh sb="6" eb="8">
      <t>キョリ</t>
    </rPh>
    <phoneticPr fontId="1"/>
  </si>
  <si>
    <t>(官民境からの距離)</t>
    <rPh sb="1" eb="3">
      <t>カンミン</t>
    </rPh>
    <rPh sb="3" eb="4">
      <t>サカイ</t>
    </rPh>
    <rPh sb="7" eb="9">
      <t>キョリ</t>
    </rPh>
    <phoneticPr fontId="1"/>
  </si>
  <si>
    <t>公共桝
設置位置</t>
    <rPh sb="0" eb="2">
      <t>コウキョウ</t>
    </rPh>
    <rPh sb="2" eb="3">
      <t>マス</t>
    </rPh>
    <rPh sb="4" eb="6">
      <t>セッチ</t>
    </rPh>
    <rPh sb="6" eb="8">
      <t>イチ</t>
    </rPh>
    <phoneticPr fontId="1"/>
  </si>
  <si>
    <t>(下流人孔を向き、本管より)</t>
    <rPh sb="1" eb="3">
      <t>カリュウ</t>
    </rPh>
    <rPh sb="3" eb="5">
      <t>ジンコウ</t>
    </rPh>
    <rPh sb="6" eb="7">
      <t>ム</t>
    </rPh>
    <rPh sb="9" eb="11">
      <t>ホンカン</t>
    </rPh>
    <phoneticPr fontId="1"/>
  </si>
  <si>
    <t>本管
の場合</t>
    <rPh sb="0" eb="2">
      <t>ホンカン</t>
    </rPh>
    <rPh sb="4" eb="6">
      <t>バアイ</t>
    </rPh>
    <phoneticPr fontId="1"/>
  </si>
  <si>
    <t>人孔
の場合</t>
    <rPh sb="0" eb="2">
      <t>ジンコウ</t>
    </rPh>
    <rPh sb="4" eb="6">
      <t>バアイ</t>
    </rPh>
    <phoneticPr fontId="1"/>
  </si>
  <si>
    <t>取付管延長(水平距離)</t>
    <rPh sb="0" eb="3">
      <t>トリツケカン</t>
    </rPh>
    <rPh sb="3" eb="5">
      <t>エンチョウ</t>
    </rPh>
    <rPh sb="6" eb="8">
      <t>スイヘイ</t>
    </rPh>
    <rPh sb="8" eb="10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</si>
</sst>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"/>
    <numFmt numFmtId="177" formatCode="&quot;L1= &quot;#0.00&quot; m&quot;"/>
    <numFmt numFmtId="178" formatCode="&quot;L2= &quot;#0.00&quot; m&quot;"/>
    <numFmt numFmtId="179" formatCode="&quot;L3=&quot;#0.00&quot;m&quot;"/>
    <numFmt numFmtId="180" formatCode="&quot;L4= &quot;#0.00&quot; m&quot;"/>
    <numFmt numFmtId="181" formatCode="&quot;L= &quot;#0.00&quot; m&quot;"/>
    <numFmt numFmtId="182" formatCode="&quot;H1= &quot;#0.00&quot; m&quot;"/>
    <numFmt numFmtId="183" formatCode="&quot;H2= &quot;#0.00&quot; m&quot;"/>
    <numFmt numFmtId="184" formatCode="&quot;H3= &quot;#0.00&quot; m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6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6" xfId="0" applyFont="1" applyBorder="1">
      <alignment vertical="center"/>
    </xf>
    <xf numFmtId="40" fontId="0" fillId="0" borderId="6" xfId="0" applyNumberFormat="1" applyBorder="1">
      <alignment vertical="center"/>
    </xf>
    <xf numFmtId="176" fontId="12" fillId="0" borderId="6" xfId="0" applyNumberFormat="1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176" fontId="13" fillId="0" borderId="6" xfId="0" applyNumberFormat="1" applyFont="1" applyBorder="1">
      <alignment vertical="center"/>
    </xf>
    <xf numFmtId="38" fontId="3" fillId="0" borderId="0" xfId="1" applyFont="1" applyFill="1" applyBorder="1" applyAlignment="1">
      <alignment vertical="center" textRotation="180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textRotation="180"/>
    </xf>
    <xf numFmtId="0" fontId="5" fillId="0" borderId="0" xfId="0" applyFont="1" applyBorder="1" applyAlignment="1">
      <alignment vertical="center" textRotation="180"/>
    </xf>
    <xf numFmtId="38" fontId="3" fillId="0" borderId="4" xfId="1" applyFont="1" applyFill="1" applyBorder="1" applyAlignment="1">
      <alignment vertical="center" textRotation="180"/>
    </xf>
    <xf numFmtId="0" fontId="0" fillId="0" borderId="4" xfId="0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0" fillId="0" borderId="8" xfId="0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14" fillId="0" borderId="4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/>
    </xf>
    <xf numFmtId="0" fontId="17" fillId="0" borderId="12" xfId="0" applyFont="1" applyBorder="1" applyProtection="1">
      <alignment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40" fontId="14" fillId="2" borderId="0" xfId="0" applyNumberFormat="1" applyFont="1" applyFill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horizontal="right" vertical="center"/>
      <protection locked="0"/>
    </xf>
    <xf numFmtId="40" fontId="14" fillId="2" borderId="12" xfId="1" applyNumberFormat="1" applyFont="1" applyFill="1" applyBorder="1" applyProtection="1">
      <alignment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12" xfId="0" applyFont="1" applyBorder="1" applyProtection="1">
      <alignment vertical="center"/>
      <protection locked="0"/>
    </xf>
    <xf numFmtId="2" fontId="0" fillId="2" borderId="12" xfId="0" applyNumberFormat="1" applyFill="1" applyBorder="1" applyProtection="1">
      <alignment vertical="center"/>
      <protection locked="0"/>
    </xf>
    <xf numFmtId="0" fontId="8" fillId="0" borderId="9" xfId="0" applyFont="1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4" fillId="0" borderId="4" xfId="0" applyFont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40" fontId="14" fillId="2" borderId="0" xfId="1" applyNumberFormat="1" applyFont="1" applyFill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0" fontId="14" fillId="2" borderId="4" xfId="1" applyNumberFormat="1" applyFont="1" applyFill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2" borderId="11" xfId="0" applyFont="1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3" xfId="0" applyFont="1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5" xfId="0" applyFont="1" applyFill="1" applyBorder="1" applyProtection="1">
      <alignment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58" fontId="0" fillId="2" borderId="11" xfId="0" applyNumberFormat="1" applyFont="1" applyFill="1" applyBorder="1" applyAlignment="1" applyProtection="1">
      <alignment horizontal="center" vertical="center"/>
      <protection locked="0"/>
    </xf>
    <xf numFmtId="58" fontId="0" fillId="2" borderId="12" xfId="0" applyNumberFormat="1" applyFont="1" applyFill="1" applyBorder="1" applyAlignment="1" applyProtection="1">
      <alignment horizontal="center" vertical="center"/>
      <protection locked="0"/>
    </xf>
    <xf numFmtId="58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left" vertical="center"/>
    </xf>
    <xf numFmtId="182" fontId="0" fillId="0" borderId="8" xfId="0" applyNumberFormat="1" applyFont="1" applyFill="1" applyBorder="1" applyAlignment="1">
      <alignment horizontal="center" vertical="center" textRotation="180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78" fontId="0" fillId="0" borderId="0" xfId="0" applyNumberFormat="1" applyFont="1" applyFill="1" applyBorder="1" applyAlignment="1">
      <alignment horizontal="center" textRotation="180"/>
    </xf>
    <xf numFmtId="0" fontId="3" fillId="0" borderId="0" xfId="0" applyFont="1" applyBorder="1" applyAlignment="1">
      <alignment horizontal="center" vertical="center" textRotation="180" wrapText="1"/>
    </xf>
    <xf numFmtId="0" fontId="8" fillId="0" borderId="0" xfId="0" applyFont="1" applyBorder="1" applyAlignment="1">
      <alignment horizontal="center" vertical="center" textRotation="18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ill="1" applyBorder="1" applyAlignment="1">
      <alignment horizontal="center" vertical="center" textRotation="18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3" xfId="0" applyFont="1" applyBorder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179" fontId="19" fillId="0" borderId="8" xfId="0" applyNumberFormat="1" applyFont="1" applyFill="1" applyBorder="1" applyAlignment="1">
      <alignment horizontal="center" vertical="center" textRotation="180"/>
    </xf>
    <xf numFmtId="178" fontId="0" fillId="0" borderId="0" xfId="0" applyNumberFormat="1" applyFont="1" applyFill="1" applyBorder="1" applyAlignment="1">
      <alignment horizontal="center" vertical="top" textRotation="18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81" fontId="0" fillId="0" borderId="0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FFFF"/>
      <color rgb="FFFFFF99"/>
      <color rgb="FFFFFFCC"/>
      <color rgb="FFFF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</xdr:row>
          <xdr:rowOff>171450</xdr:rowOff>
        </xdr:from>
        <xdr:to>
          <xdr:col>8</xdr:col>
          <xdr:colOff>447675</xdr:colOff>
          <xdr:row>12</xdr:row>
          <xdr:rowOff>104775</xdr:rowOff>
        </xdr:to>
        <xdr:sp macro="" textlink="">
          <xdr:nvSpPr>
            <xdr:cNvPr id="1124353" name="Object 1" hidden="1">
              <a:extLst>
                <a:ext uri="{63B3BB69-23CF-44E3-9099-C40C66FF867C}">
                  <a14:compatExt spid="_x0000_s112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457200</xdr:colOff>
          <xdr:row>12</xdr:row>
          <xdr:rowOff>57150</xdr:rowOff>
        </xdr:from>
        <xdr:to>
          <xdr:col>10</xdr:col>
          <xdr:colOff>485775</xdr:colOff>
          <xdr:row>20</xdr:row>
          <xdr:rowOff>314325</xdr:rowOff>
        </xdr:to>
        <xdr:sp macro="" textlink="">
          <xdr:nvSpPr>
            <xdr:cNvPr id="1124354" name="Object 2" hidden="1">
              <a:extLst>
                <a:ext uri="{63B3BB69-23CF-44E3-9099-C40C66FF867C}">
                  <a14:compatExt spid="_x0000_s112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5467</xdr:colOff>
      <xdr:row>2</xdr:row>
      <xdr:rowOff>154084</xdr:rowOff>
    </xdr:from>
    <xdr:to>
      <xdr:col>8</xdr:col>
      <xdr:colOff>168088</xdr:colOff>
      <xdr:row>3</xdr:row>
      <xdr:rowOff>183203</xdr:rowOff>
    </xdr:to>
    <xdr:grpSp>
      <xdr:nvGrpSpPr>
        <xdr:cNvPr id="4" name="グループ化 3"/>
        <xdr:cNvGrpSpPr/>
      </xdr:nvGrpSpPr>
      <xdr:grpSpPr>
        <a:xfrm>
          <a:off x="1013996" y="848849"/>
          <a:ext cx="3188210" cy="342883"/>
          <a:chOff x="1064172" y="683173"/>
          <a:chExt cx="2483489" cy="342751"/>
        </a:xfrm>
      </xdr:grpSpPr>
      <xdr:cxnSp macro="">
        <xdr:nvCxnSpPr>
          <xdr:cNvPr id="5" name="直線矢印コネクタ 4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2741</xdr:colOff>
      <xdr:row>13</xdr:row>
      <xdr:rowOff>154086</xdr:rowOff>
    </xdr:from>
    <xdr:to>
      <xdr:col>3</xdr:col>
      <xdr:colOff>266700</xdr:colOff>
      <xdr:row>14</xdr:row>
      <xdr:rowOff>183204</xdr:rowOff>
    </xdr:to>
    <xdr:grpSp>
      <xdr:nvGrpSpPr>
        <xdr:cNvPr id="8" name="グループ化 7"/>
        <xdr:cNvGrpSpPr/>
      </xdr:nvGrpSpPr>
      <xdr:grpSpPr>
        <a:xfrm>
          <a:off x="1011270" y="4300262"/>
          <a:ext cx="768224" cy="342883"/>
          <a:chOff x="1064172" y="683173"/>
          <a:chExt cx="2483489" cy="342751"/>
        </a:xfrm>
      </xdr:grpSpPr>
      <xdr:cxnSp macro="">
        <xdr:nvCxnSpPr>
          <xdr:cNvPr id="9" name="直線矢印コネクタ 8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0</xdr:col>
      <xdr:colOff>337327</xdr:colOff>
      <xdr:row>14</xdr:row>
      <xdr:rowOff>309635</xdr:rowOff>
    </xdr:from>
    <xdr:to>
      <xdr:col>1</xdr:col>
      <xdr:colOff>373660</xdr:colOff>
      <xdr:row>18</xdr:row>
      <xdr:rowOff>136153</xdr:rowOff>
    </xdr:to>
    <xdr:grpSp>
      <xdr:nvGrpSpPr>
        <xdr:cNvPr id="12" name="グループ化 11"/>
        <xdr:cNvGrpSpPr/>
      </xdr:nvGrpSpPr>
      <xdr:grpSpPr>
        <a:xfrm rot="16200000">
          <a:off x="66837" y="5040066"/>
          <a:ext cx="1081577" cy="540598"/>
          <a:chOff x="1064172" y="683173"/>
          <a:chExt cx="2483489" cy="543622"/>
        </a:xfrm>
      </xdr:grpSpPr>
      <xdr:cxnSp macro="">
        <xdr:nvCxnSpPr>
          <xdr:cNvPr id="13" name="直線矢印コネクタ 12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1064174" y="684336"/>
            <a:ext cx="0" cy="542459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9</xdr:col>
      <xdr:colOff>104775</xdr:colOff>
      <xdr:row>15</xdr:row>
      <xdr:rowOff>1193</xdr:rowOff>
    </xdr:from>
    <xdr:to>
      <xdr:col>10</xdr:col>
      <xdr:colOff>172860</xdr:colOff>
      <xdr:row>19</xdr:row>
      <xdr:rowOff>249012</xdr:rowOff>
    </xdr:to>
    <xdr:grpSp>
      <xdr:nvGrpSpPr>
        <xdr:cNvPr id="16" name="グループ化 15"/>
        <xdr:cNvGrpSpPr/>
      </xdr:nvGrpSpPr>
      <xdr:grpSpPr>
        <a:xfrm rot="16200000">
          <a:off x="4177893" y="5240163"/>
          <a:ext cx="1502878" cy="572350"/>
          <a:chOff x="1064172" y="449238"/>
          <a:chExt cx="2483489" cy="575522"/>
        </a:xfrm>
      </xdr:grpSpPr>
      <xdr:cxnSp macro="">
        <xdr:nvCxnSpPr>
          <xdr:cNvPr id="17" name="直線矢印コネクタ 16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rot="5400000">
            <a:off x="785009" y="728403"/>
            <a:ext cx="560576" cy="2246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3</xdr:col>
      <xdr:colOff>266699</xdr:colOff>
      <xdr:row>13</xdr:row>
      <xdr:rowOff>144622</xdr:rowOff>
    </xdr:from>
    <xdr:to>
      <xdr:col>8</xdr:col>
      <xdr:colOff>171449</xdr:colOff>
      <xdr:row>14</xdr:row>
      <xdr:rowOff>175050</xdr:rowOff>
    </xdr:to>
    <xdr:grpSp>
      <xdr:nvGrpSpPr>
        <xdr:cNvPr id="20" name="グループ化 19"/>
        <xdr:cNvGrpSpPr/>
      </xdr:nvGrpSpPr>
      <xdr:grpSpPr>
        <a:xfrm>
          <a:off x="1779493" y="4290798"/>
          <a:ext cx="2426074" cy="344193"/>
          <a:chOff x="1064172" y="683173"/>
          <a:chExt cx="2483489" cy="342751"/>
        </a:xfrm>
      </xdr:grpSpPr>
      <xdr:cxnSp macro="">
        <xdr:nvCxnSpPr>
          <xdr:cNvPr id="21" name="直線矢印コネクタ 20"/>
          <xdr:cNvCxnSpPr/>
        </xdr:nvCxnSpPr>
        <xdr:spPr>
          <a:xfrm>
            <a:off x="1064172" y="86343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12</xdr:row>
          <xdr:rowOff>9525</xdr:rowOff>
        </xdr:from>
        <xdr:to>
          <xdr:col>4</xdr:col>
          <xdr:colOff>257175</xdr:colOff>
          <xdr:row>14</xdr:row>
          <xdr:rowOff>266700</xdr:rowOff>
        </xdr:to>
        <xdr:sp macro="" textlink="">
          <xdr:nvSpPr>
            <xdr:cNvPr id="1124355" name="Object 3" hidden="1">
              <a:extLst>
                <a:ext uri="{63B3BB69-23CF-44E3-9099-C40C66FF867C}">
                  <a14:compatExt spid="_x0000_s112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8</xdr:col>
      <xdr:colOff>164198</xdr:colOff>
      <xdr:row>6</xdr:row>
      <xdr:rowOff>984</xdr:rowOff>
    </xdr:from>
    <xdr:to>
      <xdr:col>8</xdr:col>
      <xdr:colOff>167772</xdr:colOff>
      <xdr:row>6</xdr:row>
      <xdr:rowOff>265827</xdr:rowOff>
    </xdr:to>
    <xdr:cxnSp macro="">
      <xdr:nvCxnSpPr>
        <xdr:cNvPr id="25" name="直線矢印コネクタ 24"/>
        <xdr:cNvCxnSpPr/>
      </xdr:nvCxnSpPr>
      <xdr:spPr>
        <a:xfrm flipH="1" flipV="1">
          <a:off x="4202798" y="1953609"/>
          <a:ext cx="3574" cy="264843"/>
        </a:xfrm>
        <a:prstGeom prst="straightConnector1">
          <a:avLst/>
        </a:prstGeom>
        <a:ln w="38100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8</xdr:col>
      <xdr:colOff>494110</xdr:colOff>
      <xdr:row>5</xdr:row>
      <xdr:rowOff>82023</xdr:rowOff>
    </xdr:from>
    <xdr:to>
      <xdr:col>10</xdr:col>
      <xdr:colOff>208359</xdr:colOff>
      <xdr:row>7</xdr:row>
      <xdr:rowOff>303323</xdr:rowOff>
    </xdr:to>
    <xdr:grpSp>
      <xdr:nvGrpSpPr>
        <xdr:cNvPr id="27" name="グループ化 26"/>
        <xdr:cNvGrpSpPr/>
      </xdr:nvGrpSpPr>
      <xdr:grpSpPr>
        <a:xfrm rot="5400000">
          <a:off x="4465202" y="1781108"/>
          <a:ext cx="848829" cy="722778"/>
          <a:chOff x="1064170" y="668868"/>
          <a:chExt cx="2483491" cy="599246"/>
        </a:xfrm>
      </xdr:grpSpPr>
      <xdr:cxnSp macro="">
        <xdr:nvCxnSpPr>
          <xdr:cNvPr id="28" name="直線矢印コネクタ 27"/>
          <xdr:cNvCxnSpPr/>
        </xdr:nvCxnSpPr>
        <xdr:spPr>
          <a:xfrm>
            <a:off x="1064170" y="853972"/>
            <a:ext cx="2483067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 rot="16200000" flipH="1">
            <a:off x="766471" y="966569"/>
            <a:ext cx="599246" cy="3843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7</xdr:col>
      <xdr:colOff>451354</xdr:colOff>
      <xdr:row>4</xdr:row>
      <xdr:rowOff>183288</xdr:rowOff>
    </xdr:from>
    <xdr:to>
      <xdr:col>8</xdr:col>
      <xdr:colOff>392307</xdr:colOff>
      <xdr:row>5</xdr:row>
      <xdr:rowOff>294830</xdr:rowOff>
    </xdr:to>
    <xdr:sp macro="" textlink="">
      <xdr:nvSpPr>
        <xdr:cNvPr id="31" name="楕円 30"/>
        <xdr:cNvSpPr/>
      </xdr:nvSpPr>
      <xdr:spPr>
        <a:xfrm>
          <a:off x="3985129" y="1507263"/>
          <a:ext cx="445778" cy="425867"/>
        </a:xfrm>
        <a:prstGeom prst="ellipse">
          <a:avLst/>
        </a:prstGeom>
        <a:noFill/>
        <a:ln w="412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8</xdr:col>
      <xdr:colOff>482783</xdr:colOff>
      <xdr:row>7</xdr:row>
      <xdr:rowOff>305780</xdr:rowOff>
    </xdr:from>
    <xdr:to>
      <xdr:col>10</xdr:col>
      <xdr:colOff>192178</xdr:colOff>
      <xdr:row>10</xdr:row>
      <xdr:rowOff>215441</xdr:rowOff>
    </xdr:to>
    <xdr:grpSp>
      <xdr:nvGrpSpPr>
        <xdr:cNvPr id="32" name="グループ化 31"/>
        <xdr:cNvGrpSpPr/>
      </xdr:nvGrpSpPr>
      <xdr:grpSpPr>
        <a:xfrm rot="5400000" flipH="1">
          <a:off x="4450385" y="2635884"/>
          <a:ext cx="850955" cy="717924"/>
          <a:chOff x="1064160" y="683173"/>
          <a:chExt cx="2483501" cy="589597"/>
        </a:xfrm>
      </xdr:grpSpPr>
      <xdr:cxnSp macro="">
        <xdr:nvCxnSpPr>
          <xdr:cNvPr id="33" name="直線矢印コネクタ 32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 rot="16200000" flipH="1" flipV="1">
            <a:off x="769952" y="978546"/>
            <a:ext cx="588432" cy="15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7</xdr:col>
      <xdr:colOff>446982</xdr:colOff>
      <xdr:row>10</xdr:row>
      <xdr:rowOff>8253</xdr:rowOff>
    </xdr:from>
    <xdr:to>
      <xdr:col>8</xdr:col>
      <xdr:colOff>387935</xdr:colOff>
      <xdr:row>11</xdr:row>
      <xdr:rowOff>119795</xdr:rowOff>
    </xdr:to>
    <xdr:sp macro="" textlink="">
      <xdr:nvSpPr>
        <xdr:cNvPr id="36" name="楕円 35"/>
        <xdr:cNvSpPr/>
      </xdr:nvSpPr>
      <xdr:spPr>
        <a:xfrm>
          <a:off x="3980757" y="3218178"/>
          <a:ext cx="445778" cy="425867"/>
        </a:xfrm>
        <a:prstGeom prst="ellipse">
          <a:avLst/>
        </a:prstGeom>
        <a:noFill/>
        <a:ln w="412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8</xdr:col>
      <xdr:colOff>164198</xdr:colOff>
      <xdr:row>9</xdr:row>
      <xdr:rowOff>43380</xdr:rowOff>
    </xdr:from>
    <xdr:to>
      <xdr:col>8</xdr:col>
      <xdr:colOff>167772</xdr:colOff>
      <xdr:row>9</xdr:row>
      <xdr:rowOff>308224</xdr:rowOff>
    </xdr:to>
    <xdr:cxnSp macro="">
      <xdr:nvCxnSpPr>
        <xdr:cNvPr id="37" name="直線矢印コネクタ 36"/>
        <xdr:cNvCxnSpPr/>
      </xdr:nvCxnSpPr>
      <xdr:spPr>
        <a:xfrm rot="-10800000" flipH="1" flipV="1">
          <a:off x="4202798" y="2938980"/>
          <a:ext cx="3574" cy="264844"/>
        </a:xfrm>
        <a:prstGeom prst="straightConnector1">
          <a:avLst/>
        </a:prstGeom>
        <a:ln w="38100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57150</xdr:colOff>
          <xdr:row>5</xdr:row>
          <xdr:rowOff>38100</xdr:rowOff>
        </xdr:from>
        <xdr:to>
          <xdr:col>8</xdr:col>
          <xdr:colOff>419100</xdr:colOff>
          <xdr:row>8</xdr:row>
          <xdr:rowOff>104775</xdr:rowOff>
        </xdr:to>
        <xdr:sp macro="" textlink="">
          <xdr:nvSpPr>
            <xdr:cNvPr id="1124356" name="Object 4" hidden="1">
              <a:extLst>
                <a:ext uri="{63B3BB69-23CF-44E3-9099-C40C66FF867C}">
                  <a14:compatExt spid="_x0000_s112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14</xdr:row>
          <xdr:rowOff>285750</xdr:rowOff>
        </xdr:from>
        <xdr:to>
          <xdr:col>9</xdr:col>
          <xdr:colOff>133350</xdr:colOff>
          <xdr:row>20</xdr:row>
          <xdr:rowOff>257175</xdr:rowOff>
        </xdr:to>
        <xdr:sp macro="" textlink="">
          <xdr:nvSpPr>
            <xdr:cNvPr id="1124357" name="Object 5" hidden="1">
              <a:extLst>
                <a:ext uri="{63B3BB69-23CF-44E3-9099-C40C66FF867C}">
                  <a14:compatExt spid="_x0000_s112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350045</xdr:colOff>
      <xdr:row>18</xdr:row>
      <xdr:rowOff>196453</xdr:rowOff>
    </xdr:from>
    <xdr:to>
      <xdr:col>7</xdr:col>
      <xdr:colOff>186419</xdr:colOff>
      <xdr:row>20</xdr:row>
      <xdr:rowOff>120604</xdr:rowOff>
    </xdr:to>
    <xdr:grpSp>
      <xdr:nvGrpSpPr>
        <xdr:cNvPr id="40" name="グループ化 39"/>
        <xdr:cNvGrpSpPr/>
      </xdr:nvGrpSpPr>
      <xdr:grpSpPr>
        <a:xfrm rot="16200000">
          <a:off x="3270113" y="6016973"/>
          <a:ext cx="551680" cy="340639"/>
          <a:chOff x="1064172" y="683173"/>
          <a:chExt cx="2483489" cy="342751"/>
        </a:xfrm>
      </xdr:grpSpPr>
      <xdr:cxnSp macro="">
        <xdr:nvCxnSpPr>
          <xdr:cNvPr id="41" name="直線矢印コネクタ 40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0</xdr:col>
      <xdr:colOff>352425</xdr:colOff>
      <xdr:row>6</xdr:row>
      <xdr:rowOff>559</xdr:rowOff>
    </xdr:from>
    <xdr:to>
      <xdr:col>1</xdr:col>
      <xdr:colOff>188798</xdr:colOff>
      <xdr:row>8</xdr:row>
      <xdr:rowOff>2</xdr:rowOff>
    </xdr:to>
    <xdr:grpSp>
      <xdr:nvGrpSpPr>
        <xdr:cNvPr id="44" name="グループ化 43"/>
        <xdr:cNvGrpSpPr/>
      </xdr:nvGrpSpPr>
      <xdr:grpSpPr>
        <a:xfrm rot="16200000">
          <a:off x="209258" y="2093550"/>
          <a:ext cx="626972" cy="340638"/>
          <a:chOff x="1064172" y="683173"/>
          <a:chExt cx="2483489" cy="342751"/>
        </a:xfrm>
      </xdr:grpSpPr>
      <xdr:cxnSp macro="">
        <xdr:nvCxnSpPr>
          <xdr:cNvPr id="45" name="直線矢印コネクタ 44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0</xdr:col>
      <xdr:colOff>352425</xdr:colOff>
      <xdr:row>8</xdr:row>
      <xdr:rowOff>0</xdr:rowOff>
    </xdr:from>
    <xdr:to>
      <xdr:col>1</xdr:col>
      <xdr:colOff>188798</xdr:colOff>
      <xdr:row>10</xdr:row>
      <xdr:rowOff>3</xdr:rowOff>
    </xdr:to>
    <xdr:grpSp>
      <xdr:nvGrpSpPr>
        <xdr:cNvPr id="48" name="グループ化 47"/>
        <xdr:cNvGrpSpPr/>
      </xdr:nvGrpSpPr>
      <xdr:grpSpPr>
        <a:xfrm rot="16200000">
          <a:off x="208978" y="2720800"/>
          <a:ext cx="627532" cy="340638"/>
          <a:chOff x="1064172" y="683173"/>
          <a:chExt cx="2483489" cy="342751"/>
        </a:xfrm>
      </xdr:grpSpPr>
      <xdr:cxnSp macro="">
        <xdr:nvCxnSpPr>
          <xdr:cNvPr id="49" name="直線矢印コネクタ 48"/>
          <xdr:cNvCxnSpPr/>
        </xdr:nvCxnSpPr>
        <xdr:spPr>
          <a:xfrm>
            <a:off x="1064172" y="853966"/>
            <a:ext cx="2483069" cy="0"/>
          </a:xfrm>
          <a:prstGeom prst="straightConnector1">
            <a:avLst/>
          </a:prstGeom>
          <a:ln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1064172" y="684337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>
            <a:off x="3547661" y="683173"/>
            <a:ext cx="0" cy="341587"/>
          </a:xfrm>
          <a:prstGeom prst="line">
            <a:avLst/>
          </a:prstGeom>
          <a:ln>
            <a:solidFill>
              <a:srgbClr val="FF0000"/>
            </a:solidFill>
            <a:headEnd type="none" w="sm" len="sm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7</xdr:row>
          <xdr:rowOff>228600</xdr:rowOff>
        </xdr:from>
        <xdr:to>
          <xdr:col>8</xdr:col>
          <xdr:colOff>419100</xdr:colOff>
          <xdr:row>10</xdr:row>
          <xdr:rowOff>295275</xdr:rowOff>
        </xdr:to>
        <xdr:sp macro="" textlink="">
          <xdr:nvSpPr>
            <xdr:cNvPr id="1124358" name="Object 6" hidden="1">
              <a:extLst>
                <a:ext uri="{63B3BB69-23CF-44E3-9099-C40C66FF867C}">
                  <a14:compatExt spid="_x0000_s112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261938</xdr:colOff>
      <xdr:row>20</xdr:row>
      <xdr:rowOff>113109</xdr:rowOff>
    </xdr:from>
    <xdr:to>
      <xdr:col>11</xdr:col>
      <xdr:colOff>160734</xdr:colOff>
      <xdr:row>20</xdr:row>
      <xdr:rowOff>309562</xdr:rowOff>
    </xdr:to>
    <xdr:sp macro="" textlink="">
      <xdr:nvSpPr>
        <xdr:cNvPr id="2" name="フリーフォーム 1"/>
        <xdr:cNvSpPr/>
      </xdr:nvSpPr>
      <xdr:spPr>
        <a:xfrm>
          <a:off x="4310063" y="6488906"/>
          <a:ext cx="1416843" cy="196453"/>
        </a:xfrm>
        <a:custGeom>
          <a:avLst/>
          <a:gdLst>
            <a:gd name="connsiteX0" fmla="*/ 0 w 1321593"/>
            <a:gd name="connsiteY0" fmla="*/ 0 h 208359"/>
            <a:gd name="connsiteX1" fmla="*/ 773906 w 1321593"/>
            <a:gd name="connsiteY1" fmla="*/ 208359 h 208359"/>
            <a:gd name="connsiteX2" fmla="*/ 1321593 w 1321593"/>
            <a:gd name="connsiteY2" fmla="*/ 208359 h 208359"/>
            <a:gd name="connsiteX3" fmla="*/ 1321593 w 1321593"/>
            <a:gd name="connsiteY3" fmla="*/ 208359 h 208359"/>
            <a:gd name="connsiteX0" fmla="*/ 0 w 1279921"/>
            <a:gd name="connsiteY0" fmla="*/ 0 h 196453"/>
            <a:gd name="connsiteX1" fmla="*/ 732234 w 1279921"/>
            <a:gd name="connsiteY1" fmla="*/ 196453 h 196453"/>
            <a:gd name="connsiteX2" fmla="*/ 1279921 w 1279921"/>
            <a:gd name="connsiteY2" fmla="*/ 196453 h 196453"/>
            <a:gd name="connsiteX3" fmla="*/ 1279921 w 1279921"/>
            <a:gd name="connsiteY3" fmla="*/ 196453 h 196453"/>
            <a:gd name="connsiteX0" fmla="*/ 0 w 1416843"/>
            <a:gd name="connsiteY0" fmla="*/ 0 h 196453"/>
            <a:gd name="connsiteX1" fmla="*/ 732234 w 1416843"/>
            <a:gd name="connsiteY1" fmla="*/ 196453 h 196453"/>
            <a:gd name="connsiteX2" fmla="*/ 1279921 w 1416843"/>
            <a:gd name="connsiteY2" fmla="*/ 196453 h 196453"/>
            <a:gd name="connsiteX3" fmla="*/ 1416843 w 1416843"/>
            <a:gd name="connsiteY3" fmla="*/ 196453 h 1964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16843" h="196453">
              <a:moveTo>
                <a:pt x="0" y="0"/>
              </a:moveTo>
              <a:lnTo>
                <a:pt x="732234" y="196453"/>
              </a:lnTo>
              <a:lnTo>
                <a:pt x="1279921" y="196453"/>
              </a:lnTo>
              <a:lnTo>
                <a:pt x="1416843" y="196453"/>
              </a:lnTo>
            </a:path>
          </a:pathLst>
        </a:cu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156882</xdr:colOff>
      <xdr:row>1</xdr:row>
      <xdr:rowOff>123265</xdr:rowOff>
    </xdr:from>
    <xdr:to>
      <xdr:col>12</xdr:col>
      <xdr:colOff>388677</xdr:colOff>
      <xdr:row>3</xdr:row>
      <xdr:rowOff>186734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794" y="504265"/>
          <a:ext cx="736059" cy="69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Share\Documents%20and%20Settings\jh7xqv\My%20Documents\DATA\&#25968;&#37327;&#35336;&#31639;2002-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道"/>
      <sheetName val="歩道"/>
      <sheetName val="砂利"/>
      <sheetName val="土"/>
      <sheetName val="県道"/>
      <sheetName val="読んで"/>
      <sheetName val="市特1"/>
      <sheetName val="県特1"/>
      <sheetName val="県特2"/>
      <sheetName val="県特3"/>
      <sheetName val="市特2"/>
      <sheetName val="市特3"/>
      <sheetName val="メニュー"/>
      <sheetName val="土工仮２"/>
      <sheetName val="土工本２"/>
      <sheetName val="土工計算表・仮"/>
      <sheetName val="土工計算表・仮・035"/>
      <sheetName val="土工計算表・仮・02"/>
      <sheetName val="土工計算表・仮・01"/>
      <sheetName val="土工計算表・本"/>
      <sheetName val="土工計算表・本・035"/>
      <sheetName val="土工計算表・本・02"/>
      <sheetName val="土工計算表・本・01"/>
      <sheetName val="配水管・資材"/>
      <sheetName val="配水管・労務"/>
      <sheetName val="配水管・土工"/>
      <sheetName val="DCIPデータ"/>
      <sheetName val="VPデータ"/>
      <sheetName val="TSデータ"/>
      <sheetName val="延長計算"/>
      <sheetName val="延長集計"/>
      <sheetName val="資材一覧抜粋"/>
      <sheetName val="資材一覧"/>
      <sheetName val="DCIP類"/>
      <sheetName val="労務一覧"/>
      <sheetName val="VWP類"/>
      <sheetName val="鋼管類"/>
      <sheetName val="その他類"/>
      <sheetName val="給水資材類"/>
      <sheetName val="テーブル"/>
      <sheetName val="メモ"/>
      <sheetName val="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headEnd type="triangle"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Z40"/>
  <sheetViews>
    <sheetView tabSelected="1" view="pageBreakPreview" zoomScale="85" zoomScaleNormal="100" zoomScaleSheetLayoutView="85" workbookViewId="0">
      <selection activeCell="P1" sqref="P1:T1"/>
    </sheetView>
  </sheetViews>
  <sheetFormatPr defaultRowHeight="13.5" x14ac:dyDescent="0.15"/>
  <cols>
    <col min="1" max="14" width="6.625" customWidth="1"/>
    <col min="15" max="15" width="5.625" customWidth="1"/>
    <col min="16" max="16" width="7.5" customWidth="1"/>
    <col min="17" max="20" width="6.625" customWidth="1"/>
    <col min="21" max="21" width="4.625" customWidth="1"/>
  </cols>
  <sheetData>
    <row r="1" spans="1:26" ht="30" customHeight="1" x14ac:dyDescent="0.15">
      <c r="A1" s="96" t="s">
        <v>38</v>
      </c>
      <c r="B1" s="97"/>
      <c r="C1" s="97"/>
      <c r="D1" s="97"/>
      <c r="E1" s="97"/>
      <c r="F1" s="98"/>
      <c r="G1" s="96" t="s">
        <v>52</v>
      </c>
      <c r="H1" s="97"/>
      <c r="I1" s="97"/>
      <c r="J1" s="98"/>
      <c r="K1" s="45"/>
      <c r="L1" s="46" t="s">
        <v>39</v>
      </c>
      <c r="M1" s="47"/>
      <c r="N1" s="99" t="s">
        <v>27</v>
      </c>
      <c r="O1" s="100"/>
      <c r="P1" s="101">
        <v>44562</v>
      </c>
      <c r="Q1" s="102"/>
      <c r="R1" s="102"/>
      <c r="S1" s="102"/>
      <c r="T1" s="103"/>
      <c r="W1" t="s">
        <v>7</v>
      </c>
      <c r="X1" t="s">
        <v>10</v>
      </c>
      <c r="Y1" t="s">
        <v>14</v>
      </c>
      <c r="Z1" t="s">
        <v>57</v>
      </c>
    </row>
    <row r="2" spans="1:26" ht="24.95" customHeight="1" x14ac:dyDescent="0.15">
      <c r="A2" s="104" t="s">
        <v>15</v>
      </c>
      <c r="B2" s="105"/>
      <c r="C2" s="2"/>
      <c r="D2" s="108" t="s">
        <v>79</v>
      </c>
      <c r="E2" s="108"/>
      <c r="F2" s="108"/>
      <c r="G2" s="108"/>
      <c r="H2" s="108"/>
      <c r="I2" s="2"/>
      <c r="J2" s="1"/>
      <c r="K2" s="1"/>
      <c r="L2" s="90"/>
      <c r="M2" s="91"/>
      <c r="N2" s="99" t="s">
        <v>28</v>
      </c>
      <c r="O2" s="100"/>
      <c r="P2" s="48" t="s">
        <v>40</v>
      </c>
      <c r="Q2" s="106"/>
      <c r="R2" s="106"/>
      <c r="S2" s="106"/>
      <c r="T2" s="107"/>
      <c r="V2" s="3"/>
      <c r="W2" s="3"/>
      <c r="X2" s="3"/>
      <c r="Y2" s="3"/>
      <c r="Z2" s="3"/>
    </row>
    <row r="3" spans="1:26" ht="24.95" customHeight="1" x14ac:dyDescent="0.15">
      <c r="A3" s="41"/>
      <c r="B3" s="40"/>
      <c r="C3" s="111">
        <f>S6</f>
        <v>0</v>
      </c>
      <c r="D3" s="111"/>
      <c r="E3" s="111"/>
      <c r="F3" s="111"/>
      <c r="G3" s="111"/>
      <c r="H3" s="111"/>
      <c r="I3" s="17"/>
      <c r="J3" s="19"/>
      <c r="K3" s="19"/>
      <c r="L3" s="92"/>
      <c r="M3" s="93"/>
      <c r="N3" s="99" t="s">
        <v>29</v>
      </c>
      <c r="O3" s="100"/>
      <c r="P3" s="99"/>
      <c r="Q3" s="112"/>
      <c r="R3" s="112"/>
      <c r="S3" s="112"/>
      <c r="T3" s="100"/>
      <c r="V3" s="3" t="s">
        <v>0</v>
      </c>
      <c r="W3" s="3" t="s">
        <v>1</v>
      </c>
      <c r="X3" s="3" t="s">
        <v>11</v>
      </c>
      <c r="Y3" s="3" t="s">
        <v>62</v>
      </c>
      <c r="Z3" s="3" t="s">
        <v>59</v>
      </c>
    </row>
    <row r="4" spans="1:26" ht="24.95" customHeight="1" x14ac:dyDescent="0.15">
      <c r="A4" s="28"/>
      <c r="B4" s="1"/>
      <c r="C4" s="1"/>
      <c r="D4" s="19"/>
      <c r="E4" s="19"/>
      <c r="F4" s="19"/>
      <c r="G4" s="19"/>
      <c r="H4" s="19"/>
      <c r="I4" s="19"/>
      <c r="J4" s="19"/>
      <c r="K4" s="19"/>
      <c r="L4" s="94"/>
      <c r="M4" s="95"/>
      <c r="N4" s="113" t="s">
        <v>30</v>
      </c>
      <c r="O4" s="114"/>
      <c r="P4" s="48" t="s">
        <v>41</v>
      </c>
      <c r="Q4" s="48"/>
      <c r="R4" s="49" t="s">
        <v>42</v>
      </c>
      <c r="S4" s="48" t="s">
        <v>41</v>
      </c>
      <c r="T4" s="50"/>
      <c r="V4" s="3" t="s">
        <v>6</v>
      </c>
      <c r="W4" s="3" t="s">
        <v>8</v>
      </c>
      <c r="X4" s="3" t="s">
        <v>2</v>
      </c>
      <c r="Y4" s="3" t="s">
        <v>63</v>
      </c>
      <c r="Z4" s="3" t="s">
        <v>60</v>
      </c>
    </row>
    <row r="5" spans="1:26" ht="24.95" customHeight="1" x14ac:dyDescent="0.15">
      <c r="A5" s="125" t="s">
        <v>56</v>
      </c>
      <c r="B5" s="126"/>
      <c r="C5" s="126"/>
      <c r="D5" s="17"/>
      <c r="E5" s="17"/>
      <c r="F5" s="17"/>
      <c r="G5" s="17"/>
      <c r="H5" s="17"/>
      <c r="I5" s="17"/>
      <c r="J5" s="19"/>
      <c r="K5" s="19"/>
      <c r="L5" s="1"/>
      <c r="M5" s="32"/>
      <c r="N5" s="115" t="s">
        <v>75</v>
      </c>
      <c r="O5" s="116"/>
      <c r="P5" s="51" t="s">
        <v>76</v>
      </c>
      <c r="Q5" s="52"/>
      <c r="R5" s="52"/>
      <c r="S5" s="53"/>
      <c r="T5" s="54"/>
      <c r="V5" s="3"/>
      <c r="W5" s="3" t="s">
        <v>9</v>
      </c>
      <c r="X5" s="3" t="s">
        <v>3</v>
      </c>
      <c r="Y5" s="3" t="s">
        <v>64</v>
      </c>
      <c r="Z5" s="3" t="s">
        <v>58</v>
      </c>
    </row>
    <row r="6" spans="1:26" ht="24.95" customHeight="1" x14ac:dyDescent="0.15">
      <c r="A6" s="27"/>
      <c r="B6" s="17"/>
      <c r="C6" s="17"/>
      <c r="D6" s="17"/>
      <c r="E6" s="17"/>
      <c r="F6" s="17"/>
      <c r="G6" s="17"/>
      <c r="H6" s="17"/>
      <c r="I6" s="29"/>
      <c r="J6" s="19"/>
      <c r="K6" s="118" t="str">
        <f>IF(S5="左",S7,"　")</f>
        <v>　</v>
      </c>
      <c r="L6" s="119" t="s">
        <v>55</v>
      </c>
      <c r="M6" s="31"/>
      <c r="N6" s="117"/>
      <c r="O6" s="116"/>
      <c r="P6" s="55" t="s">
        <v>71</v>
      </c>
      <c r="Q6" s="56"/>
      <c r="R6" s="57" t="s">
        <v>67</v>
      </c>
      <c r="S6" s="58"/>
      <c r="T6" s="59" t="s">
        <v>31</v>
      </c>
      <c r="V6" s="3"/>
      <c r="W6" s="3"/>
      <c r="X6" s="3" t="s">
        <v>13</v>
      </c>
      <c r="Y6" s="3" t="s">
        <v>65</v>
      </c>
      <c r="Z6" s="3"/>
    </row>
    <row r="7" spans="1:26" ht="24.95" customHeight="1" x14ac:dyDescent="0.15">
      <c r="A7" s="133" t="str">
        <f>IF(S5="右",S8,"　")</f>
        <v>　</v>
      </c>
      <c r="B7" s="17"/>
      <c r="C7" s="17"/>
      <c r="D7" s="17"/>
      <c r="E7" s="17"/>
      <c r="F7" s="17"/>
      <c r="G7" s="30"/>
      <c r="H7" s="20"/>
      <c r="I7" s="18"/>
      <c r="J7" s="18"/>
      <c r="K7" s="118"/>
      <c r="L7" s="120"/>
      <c r="M7" s="1"/>
      <c r="N7" s="117"/>
      <c r="O7" s="116"/>
      <c r="P7" s="60" t="s">
        <v>72</v>
      </c>
      <c r="Q7" s="61"/>
      <c r="R7" s="62" t="s">
        <v>68</v>
      </c>
      <c r="S7" s="63"/>
      <c r="T7" s="64" t="s">
        <v>31</v>
      </c>
      <c r="V7" s="3"/>
      <c r="W7" s="3"/>
      <c r="X7" s="3" t="s">
        <v>12</v>
      </c>
      <c r="Y7" s="3"/>
      <c r="Z7" s="3"/>
    </row>
    <row r="8" spans="1:26" ht="24.95" customHeight="1" x14ac:dyDescent="0.15">
      <c r="A8" s="133"/>
      <c r="B8" s="17"/>
      <c r="C8" s="17"/>
      <c r="D8" s="17"/>
      <c r="E8" s="17"/>
      <c r="F8" s="17"/>
      <c r="G8" s="17"/>
      <c r="H8" s="17"/>
      <c r="I8" s="17"/>
      <c r="J8" s="19"/>
      <c r="K8" s="118"/>
      <c r="L8" s="120"/>
      <c r="M8" s="1"/>
      <c r="N8" s="117"/>
      <c r="O8" s="116"/>
      <c r="P8" s="60" t="s">
        <v>73</v>
      </c>
      <c r="Q8" s="65"/>
      <c r="R8" s="62" t="s">
        <v>69</v>
      </c>
      <c r="S8" s="66"/>
      <c r="T8" s="54" t="s">
        <v>31</v>
      </c>
      <c r="V8" s="3"/>
      <c r="W8" s="3"/>
      <c r="X8" s="3" t="s">
        <v>17</v>
      </c>
      <c r="Y8" s="3"/>
      <c r="Z8" s="3"/>
    </row>
    <row r="9" spans="1:26" ht="24.95" customHeight="1" x14ac:dyDescent="0.15">
      <c r="A9" s="133" t="str">
        <f>IF(S5="左",S8,"　")</f>
        <v>　</v>
      </c>
      <c r="B9" s="17"/>
      <c r="C9" s="17"/>
      <c r="D9" s="17"/>
      <c r="E9" s="26"/>
      <c r="F9" s="18"/>
      <c r="G9" s="18"/>
      <c r="H9" s="18"/>
      <c r="I9" s="18"/>
      <c r="J9" s="18"/>
      <c r="K9" s="134" t="str">
        <f>IF(S5="右",S7,"　")</f>
        <v>　</v>
      </c>
      <c r="L9" s="120"/>
      <c r="M9" s="1"/>
      <c r="N9" s="117"/>
      <c r="O9" s="116"/>
      <c r="P9" s="67" t="s">
        <v>74</v>
      </c>
      <c r="Q9" s="68"/>
      <c r="R9" s="69" t="s">
        <v>70</v>
      </c>
      <c r="S9" s="70"/>
      <c r="T9" s="71" t="s">
        <v>31</v>
      </c>
      <c r="V9" s="3"/>
      <c r="W9" s="3"/>
      <c r="X9" s="3" t="s">
        <v>18</v>
      </c>
      <c r="Y9" s="3"/>
      <c r="Z9" s="3"/>
    </row>
    <row r="10" spans="1:26" ht="24.95" customHeight="1" x14ac:dyDescent="0.15">
      <c r="A10" s="133"/>
      <c r="B10" s="17"/>
      <c r="C10" s="17"/>
      <c r="D10" s="17"/>
      <c r="E10" s="17"/>
      <c r="F10" s="17"/>
      <c r="G10" s="17"/>
      <c r="H10" s="17"/>
      <c r="I10" s="17"/>
      <c r="J10" s="19"/>
      <c r="K10" s="134"/>
      <c r="L10" s="120"/>
      <c r="M10" s="1"/>
      <c r="N10" s="135" t="s">
        <v>32</v>
      </c>
      <c r="O10" s="136"/>
      <c r="P10" s="72" t="s">
        <v>44</v>
      </c>
      <c r="Q10" s="121"/>
      <c r="R10" s="121"/>
      <c r="S10" s="121"/>
      <c r="T10" s="122"/>
      <c r="V10" s="3"/>
      <c r="W10" s="3"/>
      <c r="X10" s="3" t="s">
        <v>48</v>
      </c>
      <c r="Y10" s="3"/>
      <c r="Z10" s="3"/>
    </row>
    <row r="11" spans="1:26" ht="24.95" customHeight="1" x14ac:dyDescent="0.15">
      <c r="A11" s="27"/>
      <c r="B11" s="17"/>
      <c r="C11" s="17"/>
      <c r="D11" s="17"/>
      <c r="E11" s="18"/>
      <c r="F11" s="18"/>
      <c r="G11" s="25"/>
      <c r="H11" s="18"/>
      <c r="I11" s="18"/>
      <c r="J11" s="18"/>
      <c r="K11" s="134"/>
      <c r="L11" s="120"/>
      <c r="M11" s="33"/>
      <c r="N11" s="135"/>
      <c r="O11" s="136"/>
      <c r="P11" s="73" t="s">
        <v>61</v>
      </c>
      <c r="Q11" s="123"/>
      <c r="R11" s="123"/>
      <c r="S11" s="123"/>
      <c r="T11" s="124"/>
      <c r="V11" s="3"/>
      <c r="W11" s="3"/>
      <c r="X11" s="3" t="s">
        <v>49</v>
      </c>
      <c r="Y11" s="3"/>
      <c r="Z11" s="3"/>
    </row>
    <row r="12" spans="1:26" ht="24.95" customHeight="1" x14ac:dyDescent="0.15">
      <c r="A12" s="27"/>
      <c r="B12" s="17"/>
      <c r="C12" s="17"/>
      <c r="D12" s="17"/>
      <c r="E12" s="17"/>
      <c r="F12" s="17"/>
      <c r="G12" s="17"/>
      <c r="H12" s="17"/>
      <c r="I12" s="17"/>
      <c r="J12" s="19"/>
      <c r="K12" s="19"/>
      <c r="L12" s="1"/>
      <c r="M12" s="1"/>
      <c r="N12" s="135"/>
      <c r="O12" s="136"/>
      <c r="P12" s="72" t="s">
        <v>45</v>
      </c>
      <c r="Q12" s="74"/>
      <c r="R12" s="57" t="s">
        <v>35</v>
      </c>
      <c r="S12" s="75"/>
      <c r="T12" s="59" t="s">
        <v>31</v>
      </c>
      <c r="V12" s="3"/>
      <c r="W12" s="3"/>
      <c r="X12" s="3"/>
      <c r="Y12" s="3"/>
      <c r="Z12" s="3"/>
    </row>
    <row r="13" spans="1:26" ht="24.95" customHeight="1" x14ac:dyDescent="0.15">
      <c r="A13" s="137" t="s">
        <v>16</v>
      </c>
      <c r="B13" s="138"/>
      <c r="C13" s="17"/>
      <c r="D13" s="17"/>
      <c r="E13" s="17"/>
      <c r="F13" s="17"/>
      <c r="G13" s="17"/>
      <c r="H13" s="17"/>
      <c r="I13" s="17"/>
      <c r="J13" s="19"/>
      <c r="K13" s="19"/>
      <c r="L13" s="1"/>
      <c r="M13" s="1"/>
      <c r="N13" s="139" t="s">
        <v>33</v>
      </c>
      <c r="O13" s="140"/>
      <c r="P13" s="76" t="s">
        <v>46</v>
      </c>
      <c r="Q13" s="77" t="s">
        <v>1</v>
      </c>
      <c r="R13" s="78" t="s">
        <v>47</v>
      </c>
      <c r="S13" s="79"/>
      <c r="T13" s="54"/>
      <c r="V13" t="s">
        <v>53</v>
      </c>
    </row>
    <row r="14" spans="1:26" ht="24.95" customHeight="1" x14ac:dyDescent="0.15">
      <c r="A14" s="42"/>
      <c r="B14" s="44">
        <f>Q10</f>
        <v>0</v>
      </c>
      <c r="C14" s="109">
        <f>S9</f>
        <v>0</v>
      </c>
      <c r="D14" s="109"/>
      <c r="E14" s="146">
        <f>S6-S9</f>
        <v>0</v>
      </c>
      <c r="F14" s="146"/>
      <c r="G14" s="146"/>
      <c r="H14" s="146"/>
      <c r="I14" s="17"/>
      <c r="J14" s="19"/>
      <c r="K14" s="19"/>
      <c r="L14" s="1"/>
      <c r="M14" s="1"/>
      <c r="N14" s="117" t="s">
        <v>34</v>
      </c>
      <c r="O14" s="116"/>
      <c r="P14" s="141" t="s">
        <v>77</v>
      </c>
      <c r="Q14" s="80" t="s">
        <v>46</v>
      </c>
      <c r="R14" s="81"/>
      <c r="S14" s="76" t="s">
        <v>50</v>
      </c>
      <c r="T14" s="82"/>
      <c r="V14" s="3"/>
      <c r="W14" s="3" t="s">
        <v>21</v>
      </c>
      <c r="X14" s="3" t="s">
        <v>22</v>
      </c>
      <c r="Y14" s="3" t="s">
        <v>23</v>
      </c>
    </row>
    <row r="15" spans="1:26" ht="24.95" customHeight="1" x14ac:dyDescent="0.15">
      <c r="A15" s="27"/>
      <c r="B15" s="43">
        <f>Q11</f>
        <v>0</v>
      </c>
      <c r="C15" s="17"/>
      <c r="D15" s="17"/>
      <c r="E15" s="17"/>
      <c r="F15" s="17"/>
      <c r="G15" s="17"/>
      <c r="H15" s="17"/>
      <c r="I15" s="17"/>
      <c r="J15" s="19"/>
      <c r="K15" s="19"/>
      <c r="L15" s="1"/>
      <c r="M15" s="34"/>
      <c r="N15" s="117"/>
      <c r="O15" s="116"/>
      <c r="P15" s="142"/>
      <c r="Q15" s="83" t="s">
        <v>51</v>
      </c>
      <c r="R15" s="69" t="s">
        <v>5</v>
      </c>
      <c r="S15" s="84"/>
      <c r="T15" s="85" t="s">
        <v>31</v>
      </c>
      <c r="V15" s="3" t="s">
        <v>19</v>
      </c>
      <c r="W15" s="8">
        <v>59.43</v>
      </c>
      <c r="X15" s="11">
        <v>57.652000000000001</v>
      </c>
      <c r="Y15" s="12">
        <f>W15-X15</f>
        <v>1.7779999999999987</v>
      </c>
    </row>
    <row r="16" spans="1:26" ht="24.95" customHeight="1" x14ac:dyDescent="0.15">
      <c r="A16" s="110">
        <f>S12</f>
        <v>0</v>
      </c>
      <c r="B16" s="17"/>
      <c r="C16" s="17"/>
      <c r="D16" s="17"/>
      <c r="E16" s="17"/>
      <c r="F16" s="17"/>
      <c r="G16" s="17"/>
      <c r="H16" s="17"/>
      <c r="I16" s="17"/>
      <c r="J16" s="19"/>
      <c r="K16" s="128" t="str">
        <f>IF(S15="","",S15)</f>
        <v/>
      </c>
      <c r="L16" s="1"/>
      <c r="M16" s="33"/>
      <c r="N16" s="117"/>
      <c r="O16" s="116"/>
      <c r="P16" s="141" t="s">
        <v>78</v>
      </c>
      <c r="Q16" s="86"/>
      <c r="R16" s="87"/>
      <c r="S16" s="88"/>
      <c r="T16" s="54" t="s">
        <v>43</v>
      </c>
      <c r="V16" s="3" t="s">
        <v>20</v>
      </c>
      <c r="W16" s="8">
        <v>59.65</v>
      </c>
      <c r="X16" s="11">
        <v>57.82</v>
      </c>
      <c r="Y16" s="12">
        <f>W16-X16</f>
        <v>1.8299999999999983</v>
      </c>
    </row>
    <row r="17" spans="1:25" ht="24.95" customHeight="1" x14ac:dyDescent="0.15">
      <c r="A17" s="110"/>
      <c r="B17" s="17"/>
      <c r="C17" s="17"/>
      <c r="D17" s="17"/>
      <c r="E17" s="17"/>
      <c r="F17" s="17"/>
      <c r="G17" s="17"/>
      <c r="H17" s="19"/>
      <c r="I17" s="17"/>
      <c r="J17" s="19"/>
      <c r="K17" s="128"/>
      <c r="L17" s="1"/>
      <c r="M17" s="1"/>
      <c r="N17" s="117"/>
      <c r="O17" s="116"/>
      <c r="P17" s="142"/>
      <c r="Q17" s="89" t="s">
        <v>66</v>
      </c>
      <c r="R17" s="57" t="s">
        <v>54</v>
      </c>
      <c r="S17" s="75"/>
      <c r="T17" s="59" t="s">
        <v>31</v>
      </c>
    </row>
    <row r="18" spans="1:25" ht="24.95" customHeight="1" x14ac:dyDescent="0.15">
      <c r="A18" s="110"/>
      <c r="B18" s="17"/>
      <c r="C18" s="17"/>
      <c r="D18" s="17"/>
      <c r="E18" s="17"/>
      <c r="F18" s="17" t="str">
        <f>Q13&amp;S13</f>
        <v>VU</v>
      </c>
      <c r="G18" s="17"/>
      <c r="H18" s="19"/>
      <c r="I18" s="17"/>
      <c r="J18" s="19"/>
      <c r="K18" s="128"/>
      <c r="L18" s="1"/>
      <c r="M18" s="33"/>
      <c r="N18" s="139" t="s">
        <v>37</v>
      </c>
      <c r="O18" s="140"/>
      <c r="P18" s="143"/>
      <c r="Q18" s="144"/>
      <c r="R18" s="144"/>
      <c r="S18" s="144"/>
      <c r="T18" s="145"/>
      <c r="V18" s="3" t="s">
        <v>25</v>
      </c>
      <c r="W18" s="3"/>
      <c r="X18" s="9">
        <v>55.9</v>
      </c>
    </row>
    <row r="19" spans="1:25" ht="24.95" customHeight="1" x14ac:dyDescent="0.15">
      <c r="A19" s="110"/>
      <c r="B19" s="1"/>
      <c r="C19" s="1"/>
      <c r="D19" s="17"/>
      <c r="E19" s="17"/>
      <c r="F19" s="17"/>
      <c r="G19" s="17"/>
      <c r="H19" s="17"/>
      <c r="I19" s="17"/>
      <c r="J19" s="19"/>
      <c r="K19" s="128"/>
      <c r="L19" s="1"/>
      <c r="M19" s="1"/>
      <c r="N19" s="117" t="s">
        <v>36</v>
      </c>
      <c r="O19" s="116"/>
      <c r="P19" s="129"/>
      <c r="Q19" s="129"/>
      <c r="R19" s="129"/>
      <c r="S19" s="129"/>
      <c r="T19" s="130"/>
      <c r="V19" s="3" t="s">
        <v>24</v>
      </c>
      <c r="W19" s="3"/>
      <c r="X19" s="10">
        <f>S7</f>
        <v>0</v>
      </c>
    </row>
    <row r="20" spans="1:25" ht="24.95" customHeight="1" x14ac:dyDescent="0.15">
      <c r="A20" s="27"/>
      <c r="B20" s="1"/>
      <c r="C20" s="1"/>
      <c r="D20" s="17"/>
      <c r="E20" s="17"/>
      <c r="F20" s="127" t="str">
        <f>IF(S17="","",S17)</f>
        <v/>
      </c>
      <c r="G20" s="127"/>
      <c r="H20" s="17"/>
      <c r="I20" s="17"/>
      <c r="J20" s="19"/>
      <c r="K20" s="128"/>
      <c r="L20" s="1"/>
      <c r="M20" s="33"/>
      <c r="N20" s="117"/>
      <c r="O20" s="116"/>
      <c r="P20" s="129"/>
      <c r="Q20" s="129"/>
      <c r="R20" s="129"/>
      <c r="S20" s="129"/>
      <c r="T20" s="130"/>
      <c r="V20" s="13" t="s">
        <v>4</v>
      </c>
      <c r="W20" s="14"/>
      <c r="X20" s="15">
        <f>Y15-(Y15-Y16)*X19/X18</f>
        <v>1.7779999999999987</v>
      </c>
      <c r="Y20" t="s">
        <v>26</v>
      </c>
    </row>
    <row r="21" spans="1:25" ht="30.75" customHeight="1" x14ac:dyDescent="0.15">
      <c r="A21" s="36"/>
      <c r="B21" s="37"/>
      <c r="C21" s="23"/>
      <c r="D21" s="37"/>
      <c r="E21" s="37"/>
      <c r="F21" s="37"/>
      <c r="G21" s="37"/>
      <c r="H21" s="37"/>
      <c r="I21" s="37"/>
      <c r="J21" s="38"/>
      <c r="K21" s="38" t="str">
        <f>R14&amp;T14</f>
        <v/>
      </c>
      <c r="L21" s="24"/>
      <c r="M21" s="39"/>
      <c r="N21" s="117"/>
      <c r="O21" s="116"/>
      <c r="P21" s="131"/>
      <c r="Q21" s="131"/>
      <c r="R21" s="131"/>
      <c r="S21" s="131"/>
      <c r="T21" s="132"/>
    </row>
    <row r="22" spans="1:25" ht="24.95" customHeight="1" x14ac:dyDescent="0.15">
      <c r="A22" s="17"/>
      <c r="B22" s="17"/>
      <c r="C22" s="16"/>
      <c r="D22" s="17"/>
      <c r="E22" s="17"/>
      <c r="F22" s="17"/>
      <c r="G22" s="17"/>
      <c r="H22" s="17"/>
      <c r="I22" s="17"/>
      <c r="J22" s="19"/>
      <c r="K22" s="19"/>
      <c r="L22" s="33"/>
      <c r="M22" s="33"/>
      <c r="N22" s="33"/>
      <c r="O22" s="33"/>
      <c r="P22" s="33"/>
      <c r="Q22" s="33"/>
      <c r="R22" s="33"/>
      <c r="S22" s="33"/>
      <c r="T22" s="33"/>
    </row>
    <row r="23" spans="1:25" ht="24.95" customHeight="1" x14ac:dyDescent="0.15">
      <c r="A23" s="17"/>
      <c r="B23" s="17"/>
      <c r="C23" s="16"/>
      <c r="D23" s="17"/>
      <c r="E23" s="17"/>
      <c r="F23" s="17"/>
      <c r="G23" s="17"/>
      <c r="H23" s="17"/>
      <c r="I23" s="17"/>
      <c r="J23" s="19"/>
      <c r="K23" s="19"/>
      <c r="L23" s="33"/>
      <c r="M23" s="33"/>
      <c r="N23" s="33"/>
      <c r="O23" s="33"/>
    </row>
    <row r="24" spans="1:25" ht="24.9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9"/>
      <c r="K24" s="19"/>
      <c r="L24" s="33"/>
      <c r="M24" s="33"/>
      <c r="N24" s="33"/>
      <c r="O24" s="33"/>
    </row>
    <row r="25" spans="1:25" ht="24.9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9"/>
      <c r="K25" s="19"/>
      <c r="L25" s="33"/>
      <c r="M25" s="33"/>
      <c r="N25" s="33"/>
      <c r="O25" s="33"/>
      <c r="P25" s="33"/>
      <c r="Q25" s="33"/>
      <c r="R25" s="33"/>
      <c r="S25" s="33"/>
      <c r="T25" s="33"/>
    </row>
    <row r="26" spans="1:25" ht="24.9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9"/>
      <c r="K26" s="19"/>
      <c r="L26" s="33"/>
      <c r="M26" s="33"/>
      <c r="N26" s="33"/>
      <c r="O26" s="33"/>
      <c r="P26" s="35"/>
      <c r="Q26" s="35"/>
      <c r="R26" s="35"/>
      <c r="S26" s="33"/>
      <c r="T26" s="33"/>
    </row>
    <row r="27" spans="1:25" ht="20.100000000000001" customHeight="1" x14ac:dyDescent="0.15">
      <c r="A27" s="2"/>
      <c r="B27" s="1"/>
      <c r="C27" s="1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5"/>
      <c r="Q27" s="6"/>
      <c r="R27" s="1"/>
      <c r="S27" s="6"/>
      <c r="T27" s="1"/>
    </row>
    <row r="28" spans="1:25" ht="20.100000000000001" customHeight="1" x14ac:dyDescent="0.15">
      <c r="A28" s="2"/>
      <c r="B28" s="1"/>
      <c r="C28" s="1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5" ht="20.100000000000001" customHeight="1" x14ac:dyDescent="0.15">
      <c r="A29" s="2"/>
      <c r="B29" s="2"/>
      <c r="C29" s="2"/>
      <c r="D29" s="2"/>
      <c r="E29" s="2"/>
      <c r="F29" s="2"/>
      <c r="G29" s="4"/>
      <c r="H29" s="2"/>
      <c r="I29" s="17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</row>
    <row r="30" spans="1:25" ht="20.100000000000001" customHeight="1" x14ac:dyDescent="0.15">
      <c r="A30" s="2"/>
      <c r="B30" s="1"/>
      <c r="C30" s="7"/>
      <c r="D30" s="2"/>
      <c r="E30" s="2"/>
      <c r="F30" s="2"/>
      <c r="G30" s="2"/>
      <c r="H30" s="2"/>
      <c r="I30" s="17"/>
      <c r="J30" s="19"/>
      <c r="K30" s="18"/>
      <c r="L30" s="1"/>
      <c r="M30" s="1"/>
      <c r="N30" s="1"/>
      <c r="O30" s="1"/>
      <c r="P30" s="1"/>
      <c r="Q30" s="1"/>
      <c r="R30" s="1"/>
      <c r="S30" s="1"/>
      <c r="T30" s="1"/>
    </row>
    <row r="31" spans="1:25" ht="20.100000000000001" customHeight="1" x14ac:dyDescent="0.15">
      <c r="A31" s="2"/>
      <c r="B31" s="1"/>
      <c r="C31" s="1"/>
      <c r="D31" s="2"/>
      <c r="E31" s="2"/>
      <c r="F31" s="2"/>
      <c r="G31" s="2"/>
      <c r="H31" s="2"/>
      <c r="I31" s="17"/>
      <c r="J31" s="19"/>
      <c r="K31" s="19"/>
      <c r="L31" s="1"/>
      <c r="M31" s="1"/>
      <c r="N31" s="1"/>
      <c r="O31" s="1"/>
      <c r="P31" s="1"/>
      <c r="Q31" s="1"/>
      <c r="R31" s="1"/>
      <c r="S31" s="1"/>
      <c r="T31" s="1"/>
    </row>
    <row r="32" spans="1:25" ht="20.100000000000001" customHeight="1" x14ac:dyDescent="0.15">
      <c r="A32" s="2"/>
      <c r="B32" s="1"/>
      <c r="C32" s="1"/>
      <c r="D32" s="2"/>
      <c r="E32" s="2"/>
      <c r="F32" s="2"/>
      <c r="G32" s="2"/>
      <c r="H32" s="2"/>
      <c r="I32" s="2"/>
      <c r="J32" s="19"/>
      <c r="K32" s="19"/>
      <c r="L32" s="1"/>
      <c r="M32" s="1"/>
      <c r="N32" s="1"/>
      <c r="O32" s="1"/>
      <c r="P32" s="1"/>
      <c r="Q32" s="1"/>
      <c r="R32" s="1"/>
      <c r="S32" s="1"/>
      <c r="T32" s="1"/>
    </row>
    <row r="33" spans="1:20" ht="20.10000000000000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0"/>
      <c r="K33" s="18"/>
      <c r="L33" s="1"/>
      <c r="M33" s="1"/>
      <c r="N33" s="1"/>
      <c r="O33" s="1"/>
      <c r="P33" s="1"/>
      <c r="Q33" s="1"/>
      <c r="R33" s="1"/>
      <c r="S33" s="1"/>
      <c r="T33" s="1"/>
    </row>
    <row r="34" spans="1:20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19"/>
      <c r="K34" s="19"/>
      <c r="L34" s="1"/>
      <c r="M34" s="1"/>
      <c r="N34" s="1"/>
      <c r="O34" s="1"/>
      <c r="P34" s="1"/>
      <c r="Q34" s="1"/>
      <c r="R34" s="1"/>
      <c r="S34" s="1"/>
      <c r="T34" s="1"/>
    </row>
    <row r="35" spans="1:20" ht="20.10000000000000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20.100000000000001" customHeight="1" x14ac:dyDescent="0.15">
      <c r="A36" s="2"/>
      <c r="B36" s="21"/>
      <c r="C36" s="16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20.100000000000001" customHeight="1" x14ac:dyDescent="0.15">
      <c r="A37" s="2"/>
      <c r="B37" s="22"/>
      <c r="C37" s="16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20.100000000000001" customHeight="1" x14ac:dyDescent="0.15">
      <c r="A38" s="2"/>
      <c r="B38" s="22"/>
      <c r="C38" s="16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20.100000000000001" customHeight="1" x14ac:dyDescent="0.15">
      <c r="A39" s="2"/>
      <c r="B39" s="22"/>
      <c r="C39" s="16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sheetProtection sheet="1" objects="1" scenarios="1" selectLockedCells="1"/>
  <mergeCells count="36">
    <mergeCell ref="F20:G20"/>
    <mergeCell ref="K16:K20"/>
    <mergeCell ref="N19:O21"/>
    <mergeCell ref="P19:T21"/>
    <mergeCell ref="A7:A8"/>
    <mergeCell ref="A9:A10"/>
    <mergeCell ref="K9:K11"/>
    <mergeCell ref="N10:O12"/>
    <mergeCell ref="A13:B13"/>
    <mergeCell ref="N13:O13"/>
    <mergeCell ref="N14:O17"/>
    <mergeCell ref="P14:P15"/>
    <mergeCell ref="P16:P17"/>
    <mergeCell ref="N18:O18"/>
    <mergeCell ref="P18:T18"/>
    <mergeCell ref="E14:H14"/>
    <mergeCell ref="C14:D14"/>
    <mergeCell ref="A16:A19"/>
    <mergeCell ref="C3:H3"/>
    <mergeCell ref="N3:O3"/>
    <mergeCell ref="P3:T3"/>
    <mergeCell ref="N4:O4"/>
    <mergeCell ref="N5:O9"/>
    <mergeCell ref="K6:K8"/>
    <mergeCell ref="L6:L11"/>
    <mergeCell ref="Q10:T10"/>
    <mergeCell ref="Q11:T11"/>
    <mergeCell ref="A5:C5"/>
    <mergeCell ref="A1:F1"/>
    <mergeCell ref="G1:J1"/>
    <mergeCell ref="N1:O1"/>
    <mergeCell ref="P1:T1"/>
    <mergeCell ref="A2:B2"/>
    <mergeCell ref="N2:O2"/>
    <mergeCell ref="Q2:T2"/>
    <mergeCell ref="D2:H2"/>
  </mergeCells>
  <phoneticPr fontId="1"/>
  <dataValidations count="6">
    <dataValidation type="list" allowBlank="1" showInputMessage="1" showErrorMessage="1" sqref="S13">
      <formula1>$X$2:$X$7</formula1>
    </dataValidation>
    <dataValidation type="list" allowBlank="1" showInputMessage="1" showErrorMessage="1" sqref="T14">
      <formula1>$X$2:$X$12</formula1>
    </dataValidation>
    <dataValidation type="list" allowBlank="1" showInputMessage="1" showErrorMessage="1" sqref="R14">
      <formula1>$W$2:$W$5</formula1>
    </dataValidation>
    <dataValidation type="list" allowBlank="1" showInputMessage="1" showErrorMessage="1" sqref="S5">
      <formula1>$V$2:$V$4</formula1>
    </dataValidation>
    <dataValidation type="list" allowBlank="1" showInputMessage="1" showErrorMessage="1" sqref="Q10:T10">
      <formula1>$Z$2:$Z$5</formula1>
    </dataValidation>
    <dataValidation type="list" allowBlank="1" showInputMessage="1" showErrorMessage="1" sqref="Q11:T11">
      <formula1>$Y$2:$Y$6</formula1>
    </dataValidation>
  </dataValidations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zwRAPID20Pro" shapeId="1124353" r:id="rId4">
          <objectPr defaultSize="0" autoPict="0" r:id="rId5">
            <anchor>
              <from>
                <xdr:col>1</xdr:col>
                <xdr:colOff>0</xdr:colOff>
                <xdr:row>3</xdr:row>
                <xdr:rowOff>171450</xdr:rowOff>
              </from>
              <to>
                <xdr:col>8</xdr:col>
                <xdr:colOff>447675</xdr:colOff>
                <xdr:row>12</xdr:row>
                <xdr:rowOff>104775</xdr:rowOff>
              </to>
            </anchor>
          </objectPr>
        </oleObject>
      </mc:Choice>
      <mc:Fallback>
        <oleObject progId="zwRAPID20Pro" shapeId="1124353" r:id="rId4"/>
      </mc:Fallback>
    </mc:AlternateContent>
    <mc:AlternateContent xmlns:mc="http://schemas.openxmlformats.org/markup-compatibility/2006">
      <mc:Choice Requires="x14">
        <oleObject progId="zwRAPID20Pro" shapeId="1124354" r:id="rId6">
          <objectPr defaultSize="0" autoPict="0" r:id="rId7">
            <anchor>
              <from>
                <xdr:col>0</xdr:col>
                <xdr:colOff>457200</xdr:colOff>
                <xdr:row>12</xdr:row>
                <xdr:rowOff>57150</xdr:rowOff>
              </from>
              <to>
                <xdr:col>10</xdr:col>
                <xdr:colOff>485775</xdr:colOff>
                <xdr:row>20</xdr:row>
                <xdr:rowOff>314325</xdr:rowOff>
              </to>
            </anchor>
          </objectPr>
        </oleObject>
      </mc:Choice>
      <mc:Fallback>
        <oleObject progId="zwRAPID20Pro" shapeId="1124354" r:id="rId6"/>
      </mc:Fallback>
    </mc:AlternateContent>
    <mc:AlternateContent xmlns:mc="http://schemas.openxmlformats.org/markup-compatibility/2006">
      <mc:Choice Requires="x14">
        <oleObject progId="zwRAPID20Pro" shapeId="1124355" r:id="rId8">
          <objectPr defaultSize="0" autoPict="0" r:id="rId9">
            <anchor moveWithCells="1">
              <from>
                <xdr:col>2</xdr:col>
                <xdr:colOff>285750</xdr:colOff>
                <xdr:row>12</xdr:row>
                <xdr:rowOff>9525</xdr:rowOff>
              </from>
              <to>
                <xdr:col>4</xdr:col>
                <xdr:colOff>257175</xdr:colOff>
                <xdr:row>14</xdr:row>
                <xdr:rowOff>266700</xdr:rowOff>
              </to>
            </anchor>
          </objectPr>
        </oleObject>
      </mc:Choice>
      <mc:Fallback>
        <oleObject progId="zwRAPID20Pro" shapeId="1124355" r:id="rId8"/>
      </mc:Fallback>
    </mc:AlternateContent>
    <mc:AlternateContent xmlns:mc="http://schemas.openxmlformats.org/markup-compatibility/2006">
      <mc:Choice Requires="x14">
        <oleObject progId="zwRAPID20Pro" shapeId="1124356" r:id="rId10">
          <objectPr defaultSize="0" autoPict="0" r:id="rId11">
            <anchor>
              <from>
                <xdr:col>1</xdr:col>
                <xdr:colOff>57150</xdr:colOff>
                <xdr:row>5</xdr:row>
                <xdr:rowOff>38100</xdr:rowOff>
              </from>
              <to>
                <xdr:col>8</xdr:col>
                <xdr:colOff>419100</xdr:colOff>
                <xdr:row>8</xdr:row>
                <xdr:rowOff>104775</xdr:rowOff>
              </to>
            </anchor>
          </objectPr>
        </oleObject>
      </mc:Choice>
      <mc:Fallback>
        <oleObject progId="zwRAPID20Pro" shapeId="1124356" r:id="rId10"/>
      </mc:Fallback>
    </mc:AlternateContent>
    <mc:AlternateContent xmlns:mc="http://schemas.openxmlformats.org/markup-compatibility/2006">
      <mc:Choice Requires="x14">
        <oleObject progId="zwRAPID20Pro" shapeId="1124357" r:id="rId12">
          <objectPr defaultSize="0" autoPict="0" r:id="rId13">
            <anchor moveWithCells="1">
              <from>
                <xdr:col>7</xdr:col>
                <xdr:colOff>247650</xdr:colOff>
                <xdr:row>14</xdr:row>
                <xdr:rowOff>285750</xdr:rowOff>
              </from>
              <to>
                <xdr:col>9</xdr:col>
                <xdr:colOff>133350</xdr:colOff>
                <xdr:row>20</xdr:row>
                <xdr:rowOff>257175</xdr:rowOff>
              </to>
            </anchor>
          </objectPr>
        </oleObject>
      </mc:Choice>
      <mc:Fallback>
        <oleObject progId="zwRAPID20Pro" shapeId="1124357" r:id="rId12"/>
      </mc:Fallback>
    </mc:AlternateContent>
    <mc:AlternateContent xmlns:mc="http://schemas.openxmlformats.org/markup-compatibility/2006">
      <mc:Choice Requires="x14">
        <oleObject progId="zwRAPID20Pro" shapeId="1124358" r:id="rId14">
          <objectPr defaultSize="0" autoPict="0" r:id="rId15">
            <anchor>
              <from>
                <xdr:col>1</xdr:col>
                <xdr:colOff>66675</xdr:colOff>
                <xdr:row>7</xdr:row>
                <xdr:rowOff>228600</xdr:rowOff>
              </from>
              <to>
                <xdr:col>8</xdr:col>
                <xdr:colOff>419100</xdr:colOff>
                <xdr:row>10</xdr:row>
                <xdr:rowOff>295275</xdr:rowOff>
              </to>
            </anchor>
          </objectPr>
        </oleObject>
      </mc:Choice>
      <mc:Fallback>
        <oleObject progId="zwRAPID20Pro" shapeId="1124358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公共桝管理表</vt:lpstr>
      <vt:lpstr>公共桝管理表!Print_Area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大沼興</dc:creator>
  <cp:lastModifiedBy>kitakami</cp:lastModifiedBy>
  <cp:lastPrinted>2022-03-18T02:47:57Z</cp:lastPrinted>
  <dcterms:created xsi:type="dcterms:W3CDTF">2013-08-20T04:32:39Z</dcterms:created>
  <dcterms:modified xsi:type="dcterms:W3CDTF">2022-04-05T08:10:10Z</dcterms:modified>
</cp:coreProperties>
</file>