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ad01.kitakami.local\Profile$\Redirect\1507\Desktop\"/>
    </mc:Choice>
  </mc:AlternateContent>
  <bookViews>
    <workbookView xWindow="0" yWindow="0" windowWidth="15360" windowHeight="7635"/>
  </bookViews>
  <sheets>
    <sheet name="経常経費分析表（経常収支比率の分析）" sheetId="14" r:id="rId1"/>
    <sheet name="経常経費分析表（人件費・公債費・普通建設事業費の分析）" sheetId="15" r:id="rId2"/>
    <sheet name="性質別歳出決算分析表（住民一人当たりのコスト）" sheetId="16" r:id="rId3"/>
    <sheet name="目的別歳出決算分析表（住民一人当たりのコスト）" sheetId="17" r:id="rId4"/>
    <sheet name="実質収支比率等に係る経年分析" sheetId="4" r:id="rId5"/>
    <sheet name="連結実質赤字比率に係る赤字・黒字の構成分析" sheetId="5" r:id="rId6"/>
    <sheet name="実質公債費比率（分子）の構造" sheetId="6" r:id="rId7"/>
    <sheet name="将来負担比率（分子）の構造" sheetId="7" r:id="rId8"/>
    <sheet name="基金残高に係る経年分析" sheetId="8" r:id="rId9"/>
    <sheet name="データシート" sheetId="9" state="hidden" r:id="rId10"/>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<sst xmlns="http://schemas.openxmlformats.org/spreadsheetml/2006/main" count="285" uniqueCount="163">
  <si>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</si>
  <si>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</si>
  <si>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</si>
  <si>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</si>
  <si>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</si>
  <si>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</si>
  <si>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</si>
  <si>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</si>
  <si>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</si>
  <si>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</si>
  <si>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</si>
  <si>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</si>
  <si>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</si>
  <si>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</si>
  <si>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</si>
  <si>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</si>
  <si>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</si>
  <si>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</si>
  <si>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</si>
  <si>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</si>
  <si>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</si>
  <si>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</si>
  <si>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</si>
  <si>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</si>
  <si>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</si>
  <si>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</si>
  <si>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</si>
  <si>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</si>
  <si>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</si>
  <si>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</si>
  <si>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</si>
  <si>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</si>
  <si>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</si>
  <si>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</si>
  <si>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</si>
  <si>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</si>
  <si>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</si>
  <si>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</si>
  <si>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</si>
  <si>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</si>
  <si>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</si>
  <si>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</si>
  <si>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</si>
  <si>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</si>
  <si>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</si>
  <si>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</si>
  <si>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</si>
  <si>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</si>
  <si>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</si>
  <si>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</si>
  <si>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</si>
  <si>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</si>
  <si>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</si>
  <si>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</si>
  <si>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</si>
  <si>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</si>
  <si>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</si>
  <si>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</si>
  <si>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</si>
  <si>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</si>
  <si>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</si>
  <si>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</si>
  <si>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</si>
  <si>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</si>
  <si>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</si>
  <si>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</si>
  <si>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</si>
  <si>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</si>
  <si>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</si>
  <si>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</si>
  <si>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</si>
  <si>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</si>
  <si>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</si>
  <si>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</si>
  <si>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</si>
  <si>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</si>
  <si>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</si>
  <si>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</si>
  <si>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</si>
  <si>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</si>
  <si>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合計</t>
    <rPh sb="0" eb="2">
      <t>ゴウケイ</t>
    </rPh>
    <phoneticPr fontId="5"/>
  </si>
  <si>
    <t>合計</t>
  </si>
  <si>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</si>
  <si>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</si>
  <si>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</si>
  <si>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</si>
  <si>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</si>
  <si>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</si>
  <si>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</si>
  <si>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</si>
  <si>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</si>
  <si>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</si>
  <si>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</si>
  <si>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</si>
  <si>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</si>
  <si>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</si>
  <si>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</si>
  <si>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</si>
  <si>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</si>
  <si>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</si>
  <si>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</si>
  <si>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</si>
  <si>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</si>
  <si>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</si>
  <si>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</si>
  <si>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</si>
  <si>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</si>
  <si>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</si>
  <si>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</si>
  <si>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</si>
  <si>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</si>
  <si>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</si>
  <si>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</si>
  <si>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</si>
  <si>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</si>
  <si>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</si>
  <si>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</si>
  <si>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</si>
  <si>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</si>
  <si>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</si>
  <si>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</si>
  <si>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</si>
  <si>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</si>
  <si>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</si>
  <si>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</si>
  <si>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</si>
  <si>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</si>
  <si>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</si>
  <si>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</si>
  <si>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</si>
  <si>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</si>
  <si>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</si>
  <si>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</si>
  <si>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</si>
  <si>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</si>
  <si>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</si>
  <si>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</si>
  <si>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</si>
  <si>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</si>
  <si>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</si>
  <si>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0.07</t>
  </si>
  <si>
    <t>▲ 0.05</t>
  </si>
  <si>
    <t>下水道事業</t>
  </si>
  <si>
    <t>一般会計</t>
  </si>
  <si>
    <t>宅地造成事業</t>
  </si>
  <si>
    <t>介護保険</t>
  </si>
  <si>
    <t>電気事業</t>
  </si>
  <si>
    <t>国民健康保険</t>
  </si>
  <si>
    <t>後期高齢者医療</t>
  </si>
  <si>
    <t>駐車場事業</t>
  </si>
  <si>
    <t>その他会計（赤字）</t>
  </si>
  <si>
    <t>その他会計（黒字）</t>
  </si>
  <si>
    <t>（百万円）</t>
    <phoneticPr fontId="5"/>
  </si>
  <si>
    <t>H26末</t>
    <phoneticPr fontId="5"/>
  </si>
  <si>
    <t>H27末</t>
    <phoneticPr fontId="5"/>
  </si>
  <si>
    <t>H28末</t>
    <phoneticPr fontId="5"/>
  </si>
  <si>
    <t>H29末</t>
    <phoneticPr fontId="5"/>
  </si>
  <si>
    <t>H30末</t>
    <phoneticPr fontId="5"/>
  </si>
  <si>
    <t>庁舎建設基金</t>
    <rPh sb="0" eb="2">
      <t>チョウシャ</t>
    </rPh>
    <rPh sb="2" eb="4">
      <t>ケンセツ</t>
    </rPh>
    <rPh sb="4" eb="6">
      <t>キキン</t>
    </rPh>
    <phoneticPr fontId="19"/>
  </si>
  <si>
    <t>地域振興基金</t>
    <rPh sb="0" eb="2">
      <t>チイキ</t>
    </rPh>
    <rPh sb="2" eb="4">
      <t>シンコウ</t>
    </rPh>
    <rPh sb="4" eb="6">
      <t>キキン</t>
    </rPh>
    <phoneticPr fontId="18"/>
  </si>
  <si>
    <t>日本現代詩歌文学館基金</t>
    <rPh sb="0" eb="2">
      <t>ニホン</t>
    </rPh>
    <rPh sb="2" eb="4">
      <t>ゲンダイ</t>
    </rPh>
    <rPh sb="4" eb="6">
      <t>シイカ</t>
    </rPh>
    <rPh sb="6" eb="9">
      <t>ブンガクカン</t>
    </rPh>
    <rPh sb="9" eb="11">
      <t>キキン</t>
    </rPh>
    <phoneticPr fontId="19"/>
  </si>
  <si>
    <t>がん対策金</t>
    <rPh sb="2" eb="4">
      <t>タイサク</t>
    </rPh>
    <rPh sb="4" eb="5">
      <t>キン</t>
    </rPh>
    <phoneticPr fontId="19"/>
  </si>
  <si>
    <t>教育施設設備整備基金</t>
    <rPh sb="0" eb="2">
      <t>キョウイク</t>
    </rPh>
    <rPh sb="2" eb="4">
      <t>シセツ</t>
    </rPh>
    <rPh sb="4" eb="6">
      <t>セツビ</t>
    </rPh>
    <rPh sb="6" eb="8">
      <t>セイビ</t>
    </rPh>
    <rPh sb="8" eb="10">
      <t>キキン</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</si>
</sst>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0;&quot;▲ &quot;0.00"/>
    <numFmt numFmtId="177" formatCode="#,##0;&quot;▲ &quot;#,##0"/>
    <numFmt numFmtId="178" formatCode="#,##0_ "/>
    <numFmt numFmtId="179" formatCode="#,##0;&quot;△ &quot;#,##0"/>
    <numFmt numFmtId="180" formatCode="#,##0.0;&quot;△ &quot;#,##0.0"/>
    <numFmt numFmtId="187" formatCode="#,##0.0;&quot;▲ &quot;#,##0.0"/>
    <numFmt numFmtId="189" formatCode="#,##0.0_ "/>
    <numFmt numFmtId="190" formatCode="#,##0.00;&quot;▲ &quot;#,##0.00"/>
  </numFmts>
  <fonts count="2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sz val="9"/>
      <name val="ＭＳ ゴシック"/>
      <family val="3"/>
      <charset val="128"/>
    </font>
    <font>
      <sz val="14"/>
      <color indexed="8"/>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s>
  <borders count="6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15">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20"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37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16" fillId="5" borderId="0" xfId="6" applyFill="1" applyProtection="1">
      <protection hidden="1"/>
    </xf>
    <xf numFmtId="0" fontId="16" fillId="5" borderId="0" xfId="6" applyFill="1"/>
    <xf numFmtId="0" fontId="1" fillId="0" borderId="0" xfId="11" applyFont="1" applyFill="1">
      <alignment vertical="center"/>
    </xf>
    <xf numFmtId="0" fontId="1" fillId="0" borderId="0" xfId="11" applyFont="1" applyFill="1" applyBorder="1">
      <alignment vertical="center"/>
    </xf>
    <xf numFmtId="0" fontId="22" fillId="0" borderId="41" xfId="11" applyFont="1" applyFill="1" applyBorder="1">
      <alignment vertical="center"/>
    </xf>
    <xf numFmtId="0" fontId="1" fillId="0" borderId="12" xfId="11" applyFont="1" applyFill="1" applyBorder="1">
      <alignment vertical="center"/>
    </xf>
    <xf numFmtId="0" fontId="1" fillId="0" borderId="48" xfId="11" applyFont="1" applyFill="1" applyBorder="1">
      <alignment vertical="center"/>
    </xf>
    <xf numFmtId="0" fontId="1" fillId="0" borderId="62" xfId="11" applyFont="1" applyFill="1" applyBorder="1">
      <alignment vertical="center"/>
    </xf>
    <xf numFmtId="178" fontId="3" fillId="0" borderId="0" xfId="11" applyNumberFormat="1" applyFont="1" applyFill="1" applyBorder="1">
      <alignment vertical="center"/>
    </xf>
    <xf numFmtId="0" fontId="1" fillId="0" borderId="38" xfId="11" applyFont="1" applyFill="1" applyBorder="1">
      <alignment vertical="center"/>
    </xf>
    <xf numFmtId="0" fontId="1" fillId="5" borderId="41" xfId="11" applyFont="1" applyFill="1" applyBorder="1">
      <alignment vertical="center"/>
    </xf>
    <xf numFmtId="0" fontId="1" fillId="5" borderId="12" xfId="11" applyFont="1" applyFill="1" applyBorder="1">
      <alignment vertical="center"/>
    </xf>
    <xf numFmtId="0" fontId="1" fillId="5" borderId="48" xfId="11" applyFont="1" applyFill="1" applyBorder="1">
      <alignment vertical="center"/>
    </xf>
    <xf numFmtId="0" fontId="1" fillId="5" borderId="39" xfId="11" applyFont="1" applyFill="1" applyBorder="1">
      <alignment vertical="center"/>
    </xf>
    <xf numFmtId="0" fontId="1" fillId="5" borderId="31" xfId="11" applyFont="1" applyFill="1" applyBorder="1">
      <alignment vertical="center"/>
    </xf>
    <xf numFmtId="0" fontId="1" fillId="5" borderId="42" xfId="11" applyFont="1" applyFill="1" applyBorder="1">
      <alignment vertical="center"/>
    </xf>
    <xf numFmtId="178" fontId="3" fillId="5" borderId="37" xfId="11" applyNumberFormat="1" applyFont="1" applyFill="1" applyBorder="1">
      <alignment vertical="center"/>
    </xf>
    <xf numFmtId="178" fontId="3" fillId="5" borderId="54" xfId="11" applyNumberFormat="1" applyFont="1" applyFill="1" applyBorder="1">
      <alignment vertical="center"/>
    </xf>
    <xf numFmtId="178" fontId="3" fillId="5" borderId="40" xfId="11" applyNumberFormat="1" applyFont="1" applyFill="1" applyBorder="1">
      <alignment vertical="center"/>
    </xf>
    <xf numFmtId="178" fontId="3" fillId="5" borderId="34" xfId="11" applyNumberFormat="1" applyFont="1" applyFill="1" applyBorder="1" applyAlignment="1">
      <alignment horizontal="center" vertical="center"/>
    </xf>
    <xf numFmtId="178" fontId="20" fillId="5" borderId="63" xfId="11" applyNumberFormat="1" applyFont="1" applyFill="1" applyBorder="1" applyAlignment="1">
      <alignment horizontal="center" vertical="center"/>
    </xf>
    <xf numFmtId="178" fontId="3" fillId="5" borderId="52" xfId="11" applyNumberFormat="1" applyFont="1" applyFill="1" applyBorder="1" applyAlignment="1">
      <alignment horizontal="center" vertical="center"/>
    </xf>
    <xf numFmtId="177" fontId="3" fillId="5" borderId="47" xfId="12" applyNumberFormat="1" applyFont="1" applyFill="1" applyBorder="1" applyAlignment="1">
      <alignment horizontal="right" vertical="center" shrinkToFit="1"/>
    </xf>
    <xf numFmtId="177" fontId="3" fillId="5" borderId="37" xfId="12" applyNumberFormat="1" applyFont="1" applyFill="1" applyBorder="1" applyAlignment="1">
      <alignment horizontal="right" vertical="center" shrinkToFit="1"/>
    </xf>
    <xf numFmtId="187" fontId="3" fillId="5" borderId="64" xfId="12" applyNumberFormat="1" applyFont="1" applyFill="1" applyBorder="1" applyAlignment="1">
      <alignment horizontal="right" vertical="center" shrinkToFit="1"/>
    </xf>
    <xf numFmtId="177" fontId="3" fillId="5" borderId="34" xfId="12" applyNumberFormat="1" applyFont="1" applyFill="1" applyBorder="1" applyAlignment="1">
      <alignment horizontal="right" vertical="center" shrinkToFit="1"/>
    </xf>
    <xf numFmtId="177" fontId="3" fillId="5" borderId="39" xfId="12" applyNumberFormat="1" applyFont="1" applyFill="1" applyBorder="1" applyAlignment="1">
      <alignment horizontal="right" vertical="center" shrinkToFit="1"/>
    </xf>
    <xf numFmtId="187" fontId="3" fillId="5" borderId="52" xfId="12" applyNumberFormat="1" applyFont="1" applyFill="1" applyBorder="1" applyAlignment="1">
      <alignment horizontal="right" vertical="center" shrinkToFit="1"/>
    </xf>
    <xf numFmtId="189" fontId="3" fillId="0" borderId="0" xfId="11" applyNumberFormat="1" applyFont="1" applyFill="1" applyBorder="1">
      <alignment vertical="center"/>
    </xf>
    <xf numFmtId="178" fontId="3" fillId="0" borderId="39" xfId="11" applyNumberFormat="1" applyFont="1" applyFill="1" applyBorder="1">
      <alignment vertical="center"/>
    </xf>
    <xf numFmtId="178" fontId="3" fillId="0" borderId="31" xfId="11" applyNumberFormat="1" applyFont="1" applyFill="1" applyBorder="1">
      <alignment vertical="center"/>
    </xf>
    <xf numFmtId="178" fontId="3" fillId="0" borderId="42" xfId="11" applyNumberFormat="1" applyFont="1" applyFill="1" applyBorder="1">
      <alignment vertical="center"/>
    </xf>
    <xf numFmtId="178" fontId="3" fillId="0" borderId="34" xfId="11" applyNumberFormat="1" applyFont="1" applyFill="1" applyBorder="1" applyAlignment="1">
      <alignment horizontal="center" vertical="center"/>
    </xf>
    <xf numFmtId="178" fontId="3" fillId="0" borderId="63" xfId="11" applyNumberFormat="1" applyFont="1" applyFill="1" applyBorder="1" applyAlignment="1">
      <alignment horizontal="center" vertical="center"/>
    </xf>
    <xf numFmtId="178" fontId="3" fillId="0" borderId="52" xfId="11" applyNumberFormat="1" applyFont="1" applyFill="1" applyBorder="1" applyAlignment="1">
      <alignment horizontal="center" vertical="center"/>
    </xf>
    <xf numFmtId="178" fontId="3" fillId="0" borderId="0" xfId="11" applyNumberFormat="1" applyFont="1" applyFill="1" applyBorder="1" applyAlignment="1">
      <alignment horizontal="center" vertical="center"/>
    </xf>
    <xf numFmtId="178" fontId="3" fillId="0" borderId="62" xfId="11" applyNumberFormat="1" applyFont="1" applyFill="1" applyBorder="1">
      <alignment vertical="center"/>
    </xf>
    <xf numFmtId="190" fontId="17" fillId="0" borderId="34" xfId="11" applyNumberFormat="1" applyFont="1" applyFill="1" applyBorder="1" applyAlignment="1">
      <alignment horizontal="right" vertical="center" shrinkToFit="1"/>
    </xf>
    <xf numFmtId="190" fontId="17" fillId="0" borderId="63" xfId="11" applyNumberFormat="1" applyFont="1" applyFill="1" applyBorder="1" applyAlignment="1">
      <alignment horizontal="right" vertical="center" shrinkToFit="1"/>
    </xf>
    <xf numFmtId="190" fontId="3" fillId="0" borderId="52" xfId="11" applyNumberFormat="1" applyFont="1" applyFill="1" applyBorder="1" applyAlignment="1">
      <alignment horizontal="right" vertical="center" shrinkToFit="1"/>
    </xf>
    <xf numFmtId="178" fontId="3" fillId="0" borderId="38" xfId="11" applyNumberFormat="1" applyFont="1" applyFill="1" applyBorder="1">
      <alignment vertical="center"/>
    </xf>
    <xf numFmtId="178" fontId="3" fillId="0" borderId="0" xfId="11" applyNumberFormat="1" applyFont="1" applyFill="1">
      <alignment vertical="center"/>
    </xf>
    <xf numFmtId="187" fontId="17" fillId="0" borderId="34" xfId="11" applyNumberFormat="1" applyFont="1" applyFill="1" applyBorder="1" applyAlignment="1">
      <alignment horizontal="right" vertical="center" shrinkToFit="1"/>
    </xf>
    <xf numFmtId="187" fontId="17" fillId="0" borderId="63" xfId="11" applyNumberFormat="1" applyFont="1" applyFill="1" applyBorder="1" applyAlignment="1">
      <alignment horizontal="right" vertical="center" shrinkToFit="1"/>
    </xf>
    <xf numFmtId="187" fontId="3" fillId="0" borderId="52" xfId="11" applyNumberFormat="1" applyFont="1" applyFill="1" applyBorder="1" applyAlignment="1">
      <alignment horizontal="right" vertical="center" shrinkToFit="1"/>
    </xf>
    <xf numFmtId="178" fontId="3" fillId="0" borderId="37" xfId="11" applyNumberFormat="1" applyFont="1" applyFill="1" applyBorder="1">
      <alignment vertical="center"/>
    </xf>
    <xf numFmtId="178" fontId="3" fillId="0" borderId="54" xfId="11" applyNumberFormat="1" applyFont="1" applyFill="1" applyBorder="1">
      <alignment vertical="center"/>
    </xf>
    <xf numFmtId="189" fontId="3" fillId="0" borderId="54" xfId="11" applyNumberFormat="1" applyFont="1" applyFill="1" applyBorder="1">
      <alignment vertical="center"/>
    </xf>
    <xf numFmtId="178" fontId="3" fillId="0" borderId="40" xfId="11" applyNumberFormat="1" applyFont="1" applyFill="1" applyBorder="1">
      <alignment vertical="center"/>
    </xf>
    <xf numFmtId="0" fontId="3" fillId="0" borderId="0" xfId="11" applyFont="1" applyFill="1">
      <alignment vertical="center"/>
    </xf>
    <xf numFmtId="0" fontId="1" fillId="0" borderId="48" xfId="11" applyFont="1" applyFill="1" applyBorder="1" applyAlignment="1"/>
    <xf numFmtId="0" fontId="1" fillId="0" borderId="38" xfId="11" applyFont="1" applyFill="1" applyBorder="1" applyAlignment="1"/>
    <xf numFmtId="177" fontId="3" fillId="5" borderId="34" xfId="11" applyNumberFormat="1" applyFont="1" applyFill="1" applyBorder="1" applyAlignment="1">
      <alignment horizontal="right" vertical="center" shrinkToFit="1"/>
    </xf>
    <xf numFmtId="177" fontId="3" fillId="5" borderId="63" xfId="11" applyNumberFormat="1" applyFont="1" applyFill="1" applyBorder="1" applyAlignment="1">
      <alignment horizontal="right" vertical="center" shrinkToFit="1"/>
    </xf>
    <xf numFmtId="187" fontId="3" fillId="5" borderId="52" xfId="11" applyNumberFormat="1" applyFont="1" applyFill="1" applyBorder="1" applyAlignment="1">
      <alignment horizontal="right" vertical="center" shrinkToFit="1"/>
    </xf>
    <xf numFmtId="177" fontId="3" fillId="0" borderId="34" xfId="11" applyNumberFormat="1" applyFont="1" applyFill="1" applyBorder="1" applyAlignment="1">
      <alignment horizontal="right" vertical="center" shrinkToFit="1"/>
    </xf>
    <xf numFmtId="177" fontId="3" fillId="0" borderId="63" xfId="11" applyNumberFormat="1" applyFont="1" applyFill="1" applyBorder="1" applyAlignment="1">
      <alignment horizontal="right" vertical="center" shrinkToFit="1"/>
    </xf>
    <xf numFmtId="0" fontId="3" fillId="0" borderId="0" xfId="11" applyFont="1" applyFill="1" applyBorder="1" applyAlignment="1"/>
    <xf numFmtId="0" fontId="1" fillId="0" borderId="0" xfId="11" applyFont="1" applyFill="1" applyBorder="1" applyAlignment="1"/>
    <xf numFmtId="189" fontId="3" fillId="0" borderId="12" xfId="11" applyNumberFormat="1" applyFont="1" applyFill="1" applyBorder="1">
      <alignment vertical="center"/>
    </xf>
    <xf numFmtId="0" fontId="1" fillId="0" borderId="54" xfId="11" applyFont="1" applyFill="1" applyBorder="1">
      <alignment vertical="center"/>
    </xf>
    <xf numFmtId="0" fontId="22" fillId="0" borderId="62" xfId="11" applyFont="1" applyFill="1" applyBorder="1">
      <alignment vertical="center"/>
    </xf>
    <xf numFmtId="0" fontId="1" fillId="0" borderId="54" xfId="12" applyFont="1" applyFill="1" applyBorder="1">
      <alignment vertical="center"/>
    </xf>
    <xf numFmtId="189" fontId="3" fillId="0" borderId="54" xfId="12" applyNumberFormat="1" applyFont="1" applyFill="1" applyBorder="1">
      <alignment vertical="center"/>
    </xf>
    <xf numFmtId="178" fontId="17" fillId="0" borderId="41" xfId="13" applyNumberFormat="1" applyFont="1" applyBorder="1" applyAlignment="1">
      <alignment vertical="center"/>
    </xf>
    <xf numFmtId="178" fontId="17" fillId="0" borderId="48" xfId="13" applyNumberFormat="1" applyFont="1" applyBorder="1" applyAlignment="1">
      <alignment vertical="center"/>
    </xf>
    <xf numFmtId="178" fontId="17" fillId="0" borderId="37" xfId="13" applyNumberFormat="1" applyFont="1" applyBorder="1" applyAlignment="1">
      <alignment vertical="center"/>
    </xf>
    <xf numFmtId="178" fontId="17" fillId="0" borderId="40" xfId="13" applyNumberFormat="1" applyFont="1" applyBorder="1" applyAlignment="1">
      <alignment vertical="center"/>
    </xf>
    <xf numFmtId="178" fontId="17" fillId="0" borderId="41" xfId="13" applyNumberFormat="1" applyFont="1" applyBorder="1" applyAlignment="1">
      <alignment horizontal="center" vertical="center"/>
    </xf>
    <xf numFmtId="178" fontId="17" fillId="0" borderId="52" xfId="13" applyNumberFormat="1" applyFont="1" applyBorder="1" applyAlignment="1">
      <alignment horizontal="center" vertical="center" wrapText="1"/>
    </xf>
    <xf numFmtId="178" fontId="21" fillId="0" borderId="53" xfId="13" applyNumberFormat="1" applyFont="1" applyBorder="1" applyAlignment="1">
      <alignment horizontal="center" vertical="center"/>
    </xf>
    <xf numFmtId="178" fontId="17" fillId="0" borderId="54" xfId="13" applyNumberFormat="1" applyFont="1" applyBorder="1" applyAlignment="1">
      <alignment horizontal="center" vertical="center" wrapText="1"/>
    </xf>
    <xf numFmtId="178" fontId="17" fillId="0" borderId="34" xfId="13" applyNumberFormat="1" applyFont="1" applyBorder="1" applyAlignment="1">
      <alignment horizontal="center" vertical="center"/>
    </xf>
    <xf numFmtId="177" fontId="17" fillId="0" borderId="15" xfId="14" applyNumberFormat="1" applyFont="1" applyFill="1" applyBorder="1" applyAlignment="1">
      <alignment horizontal="right" vertical="center" shrinkToFit="1"/>
    </xf>
    <xf numFmtId="177" fontId="17" fillId="0" borderId="41" xfId="14" applyNumberFormat="1" applyFont="1" applyFill="1" applyBorder="1" applyAlignment="1">
      <alignment horizontal="right" vertical="center" shrinkToFit="1"/>
    </xf>
    <xf numFmtId="187" fontId="17" fillId="0" borderId="55" xfId="14" applyNumberFormat="1" applyFont="1" applyFill="1" applyBorder="1" applyAlignment="1">
      <alignment horizontal="right" vertical="center" shrinkToFit="1"/>
    </xf>
    <xf numFmtId="177" fontId="17" fillId="0" borderId="53" xfId="14" applyNumberFormat="1" applyFont="1" applyFill="1" applyBorder="1" applyAlignment="1">
      <alignment horizontal="right" vertical="center" shrinkToFit="1"/>
    </xf>
    <xf numFmtId="187" fontId="17" fillId="0" borderId="56" xfId="14" applyNumberFormat="1" applyFont="1" applyFill="1" applyBorder="1" applyAlignment="1">
      <alignment horizontal="right" vertical="center" shrinkToFit="1"/>
    </xf>
    <xf numFmtId="187" fontId="17" fillId="0" borderId="15" xfId="14" applyNumberFormat="1" applyFont="1" applyBorder="1" applyAlignment="1">
      <alignment horizontal="right" vertical="center" shrinkToFit="1"/>
    </xf>
    <xf numFmtId="178" fontId="17" fillId="0" borderId="37" xfId="13" applyNumberFormat="1" applyFont="1" applyBorder="1" applyAlignment="1">
      <alignment horizontal="center" vertical="center"/>
    </xf>
    <xf numFmtId="178" fontId="17" fillId="0" borderId="57" xfId="13" applyNumberFormat="1" applyFont="1" applyBorder="1" applyAlignment="1">
      <alignment horizontal="center" vertical="center"/>
    </xf>
    <xf numFmtId="177" fontId="17" fillId="0" borderId="58" xfId="14" applyNumberFormat="1" applyFont="1" applyFill="1" applyBorder="1" applyAlignment="1">
      <alignment horizontal="right" vertical="center" shrinkToFit="1"/>
    </xf>
    <xf numFmtId="177" fontId="17" fillId="0" borderId="59" xfId="14" applyNumberFormat="1" applyFont="1" applyFill="1" applyBorder="1" applyAlignment="1">
      <alignment horizontal="right" vertical="center" shrinkToFit="1"/>
    </xf>
    <xf numFmtId="187" fontId="17" fillId="0" borderId="57" xfId="14" applyNumberFormat="1" applyFont="1" applyFill="1" applyBorder="1" applyAlignment="1">
      <alignment horizontal="right" vertical="center" shrinkToFit="1"/>
    </xf>
    <xf numFmtId="177" fontId="17" fillId="0" borderId="60" xfId="14" applyNumberFormat="1" applyFont="1" applyFill="1" applyBorder="1" applyAlignment="1">
      <alignment horizontal="right" vertical="center" shrinkToFit="1"/>
    </xf>
    <xf numFmtId="187" fontId="17" fillId="0" borderId="61" xfId="14" applyNumberFormat="1" applyFont="1" applyFill="1" applyBorder="1" applyAlignment="1">
      <alignment horizontal="right" vertical="center" shrinkToFit="1"/>
    </xf>
    <xf numFmtId="187" fontId="17" fillId="0" borderId="58" xfId="14" applyNumberFormat="1" applyFont="1" applyBorder="1" applyAlignment="1">
      <alignment horizontal="right" vertical="center" shrinkToFit="1"/>
    </xf>
    <xf numFmtId="178" fontId="17" fillId="0" borderId="48" xfId="13" applyNumberFormat="1" applyFont="1" applyBorder="1" applyAlignment="1">
      <alignment horizontal="center" vertical="center"/>
    </xf>
    <xf numFmtId="177" fontId="17" fillId="0" borderId="15" xfId="14" applyNumberFormat="1" applyFont="1" applyBorder="1" applyAlignment="1">
      <alignment horizontal="right" vertical="center" shrinkToFit="1"/>
    </xf>
    <xf numFmtId="177" fontId="17" fillId="0" borderId="41" xfId="14" applyNumberFormat="1" applyFont="1" applyBorder="1" applyAlignment="1">
      <alignment horizontal="right" vertical="center" shrinkToFit="1"/>
    </xf>
    <xf numFmtId="187" fontId="17" fillId="0" borderId="55" xfId="14" applyNumberFormat="1" applyFont="1" applyBorder="1" applyAlignment="1">
      <alignment horizontal="right" vertical="center" shrinkToFit="1"/>
    </xf>
    <xf numFmtId="177" fontId="17" fillId="0" borderId="53" xfId="14" applyNumberFormat="1" applyFont="1" applyBorder="1" applyAlignment="1">
      <alignment horizontal="right" vertical="center" shrinkToFit="1"/>
    </xf>
    <xf numFmtId="187" fontId="17" fillId="0" borderId="12" xfId="14" applyNumberFormat="1" applyFont="1" applyBorder="1" applyAlignment="1">
      <alignment horizontal="right" vertical="center" shrinkToFit="1"/>
    </xf>
    <xf numFmtId="0" fontId="1" fillId="0" borderId="37" xfId="11" applyFont="1" applyFill="1" applyBorder="1">
      <alignment vertical="center"/>
    </xf>
    <xf numFmtId="0" fontId="1" fillId="0" borderId="40" xfId="11" applyFont="1" applyFill="1" applyBorder="1">
      <alignment vertical="center"/>
    </xf>
    <xf numFmtId="178" fontId="17" fillId="0" borderId="15" xfId="13" applyNumberFormat="1" applyFont="1" applyBorder="1" applyAlignment="1">
      <alignment horizontal="center" vertical="center" wrapText="1"/>
    </xf>
    <xf numFmtId="178" fontId="17" fillId="0" borderId="47" xfId="13" applyNumberFormat="1" applyFont="1" applyBorder="1" applyAlignment="1">
      <alignment horizontal="center" vertical="center" wrapText="1"/>
    </xf>
    <xf numFmtId="178" fontId="17" fillId="0" borderId="39" xfId="13" applyNumberFormat="1" applyFont="1" applyBorder="1" applyAlignment="1">
      <alignment horizontal="center" vertical="center"/>
    </xf>
    <xf numFmtId="178" fontId="17" fillId="0" borderId="31" xfId="13" applyNumberFormat="1" applyFont="1" applyBorder="1" applyAlignment="1">
      <alignment horizontal="center" vertical="center"/>
    </xf>
    <xf numFmtId="178" fontId="17" fillId="0" borderId="42" xfId="13" applyNumberFormat="1" applyFont="1" applyBorder="1" applyAlignment="1">
      <alignment horizontal="center" vertical="center"/>
    </xf>
    <xf numFmtId="0" fontId="1" fillId="5" borderId="34" xfId="11" applyFont="1" applyFill="1" applyBorder="1" applyAlignment="1">
      <alignment horizontal="center" vertical="center" wrapText="1"/>
    </xf>
    <xf numFmtId="0" fontId="1" fillId="5" borderId="34" xfId="11" applyFont="1" applyFill="1" applyBorder="1" applyAlignment="1">
      <alignment horizontal="center" vertical="center"/>
    </xf>
    <xf numFmtId="178" fontId="3" fillId="5" borderId="39" xfId="11" applyNumberFormat="1" applyFont="1" applyFill="1" applyBorder="1" applyAlignment="1">
      <alignment vertical="center" wrapText="1"/>
    </xf>
    <xf numFmtId="178" fontId="3" fillId="5" borderId="31" xfId="11" applyNumberFormat="1" applyFont="1" applyFill="1" applyBorder="1" applyAlignment="1">
      <alignment vertical="center" wrapText="1"/>
    </xf>
    <xf numFmtId="178" fontId="3" fillId="5" borderId="42" xfId="11" applyNumberFormat="1" applyFont="1" applyFill="1" applyBorder="1" applyAlignment="1">
      <alignment vertical="center" wrapText="1"/>
    </xf>
    <xf numFmtId="178" fontId="3" fillId="0" borderId="39" xfId="11" applyNumberFormat="1" applyFont="1" applyFill="1" applyBorder="1" applyAlignment="1">
      <alignment vertical="center" wrapText="1"/>
    </xf>
    <xf numFmtId="178" fontId="3" fillId="0" borderId="31" xfId="11" applyNumberFormat="1" applyFont="1" applyFill="1" applyBorder="1" applyAlignment="1">
      <alignment vertical="center" wrapText="1"/>
    </xf>
    <xf numFmtId="178" fontId="3" fillId="0" borderId="42" xfId="11" applyNumberFormat="1" applyFont="1" applyFill="1" applyBorder="1" applyAlignment="1">
      <alignment vertical="center" wrapText="1"/>
    </xf>
    <xf numFmtId="0" fontId="3" fillId="5" borderId="39" xfId="11" applyFont="1" applyFill="1" applyBorder="1" applyAlignment="1">
      <alignment vertical="center"/>
    </xf>
    <xf numFmtId="0" fontId="3" fillId="5" borderId="31" xfId="11" applyFont="1" applyFill="1" applyBorder="1" applyAlignment="1">
      <alignment vertical="center"/>
    </xf>
    <xf numFmtId="0" fontId="3" fillId="5" borderId="42" xfId="11" applyFont="1" applyFill="1" applyBorder="1" applyAlignment="1">
      <alignment vertical="center"/>
    </xf>
    <xf numFmtId="178" fontId="17" fillId="0" borderId="39" xfId="11" applyNumberFormat="1" applyFont="1" applyFill="1" applyBorder="1" applyAlignment="1">
      <alignment vertical="center"/>
    </xf>
    <xf numFmtId="178" fontId="17" fillId="0" borderId="31" xfId="11" applyNumberFormat="1" applyFont="1" applyFill="1" applyBorder="1" applyAlignment="1">
      <alignment vertical="center"/>
    </xf>
    <xf numFmtId="178" fontId="17" fillId="0" borderId="42" xfId="11" applyNumberFormat="1" applyFont="1" applyFill="1" applyBorder="1" applyAlignment="1">
      <alignment vertical="center"/>
    </xf>
    <xf numFmtId="179" fontId="3" fillId="5" borderId="39" xfId="12" applyNumberFormat="1" applyFont="1" applyFill="1" applyBorder="1" applyAlignment="1">
      <alignment horizontal="left" vertical="center" wrapText="1"/>
    </xf>
    <xf numFmtId="179" fontId="3" fillId="5" borderId="31" xfId="12" applyNumberFormat="1" applyFont="1" applyFill="1" applyBorder="1" applyAlignment="1">
      <alignment horizontal="left" vertical="center" wrapText="1"/>
    </xf>
    <xf numFmtId="179" fontId="3" fillId="5" borderId="42" xfId="12" applyNumberFormat="1" applyFont="1" applyFill="1" applyBorder="1" applyAlignment="1">
      <alignment horizontal="left" vertical="center" wrapText="1"/>
    </xf>
    <xf numFmtId="0" fontId="3" fillId="5" borderId="39" xfId="12" applyFont="1" applyFill="1" applyBorder="1" applyAlignment="1">
      <alignment horizontal="left" vertical="center"/>
    </xf>
    <xf numFmtId="0" fontId="3" fillId="5" borderId="31" xfId="12" applyFont="1" applyFill="1" applyBorder="1" applyAlignment="1">
      <alignment horizontal="left" vertical="center"/>
    </xf>
    <xf numFmtId="0" fontId="3" fillId="5" borderId="42" xfId="12"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15">
    <cellStyle name="標準" xfId="0" builtinId="0"/>
    <cellStyle name="標準 2" xfId="6"/>
    <cellStyle name="標準 2 2" xfId="7"/>
    <cellStyle name="標準 2 3" xfId="9"/>
    <cellStyle name="標準 3" xfId="10"/>
    <cellStyle name="標準 4" xfId="5"/>
    <cellStyle name="標準 4_APAHO401600" xfId="1"/>
    <cellStyle name="標準 4_APAHO4019001" xfId="4"/>
    <cellStyle name="標準 4_ZJ08_022012_青森市_2010" xfId="3"/>
    <cellStyle name="標準 6" xfId="8"/>
    <cellStyle name="標準_【レイアウト】（県）資料３（Ｐ２）　歳出比較分析表" xfId="11"/>
    <cellStyle name="標準_【レイアウト】（市）資料３（Ｐ２）　歳出比較分析表" xfId="12"/>
    <cellStyle name="標準_APAHO251300" xfId="13"/>
    <cellStyle name="標準_APAHO252300"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E94B-4505-8A8A-77221AA088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34172</c:v>
                </c:pt>
                <c:pt idx="1">
                  <c:v>33160</c:v>
                </c:pt>
                <c:pt idx="2">
                  <c:v>48158</c:v>
                </c:pt>
                <c:pt idx="3">
                  <c:v>56183</c:v>
                </c:pt>
                <c:pt idx="4">
                  <c:v>90847</c:v>
                </c:pt>
              </c:numCache>
            </c:numRef>
          </c:val>
          <c:smooth val="0"/>
          <c:extLst>
            <c:ext xmlns:c16="http://schemas.microsoft.com/office/drawing/2014/chart" uri="{C3380CC4-5D6E-409C-BE32-E72D297353CC}">
              <c16:uniqueId val="{00000001-E94B-4505-8A8A-77221AA088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1.65</c:v>
                </c:pt>
                <c:pt idx="1">
                  <c:v>1.41</c:v>
                </c:pt>
                <c:pt idx="2">
                  <c:v>1.77</c:v>
                </c:pt>
                <c:pt idx="3">
                  <c:v>2.34</c:v>
                </c:pt>
                <c:pt idx="4">
                  <c:v>1.73</c:v>
                </c:pt>
              </c:numCache>
            </c:numRef>
          </c:val>
          <c:extLst>
            <c:ext xmlns:c16="http://schemas.microsoft.com/office/drawing/2014/chart" uri="{C3380CC4-5D6E-409C-BE32-E72D297353CC}">
              <c16:uniqueId val="{00000000-823C-4785-8F10-3F46D76CBE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4.09</c:v>
                </c:pt>
                <c:pt idx="1">
                  <c:v>4.0599999999999996</c:v>
                </c:pt>
                <c:pt idx="2">
                  <c:v>4.09</c:v>
                </c:pt>
                <c:pt idx="3">
                  <c:v>4.1100000000000003</c:v>
                </c:pt>
                <c:pt idx="4">
                  <c:v>4.16</c:v>
                </c:pt>
              </c:numCache>
            </c:numRef>
          </c:val>
          <c:extLst>
            <c:ext xmlns:c16="http://schemas.microsoft.com/office/drawing/2014/chart" uri="{C3380CC4-5D6E-409C-BE32-E72D297353CC}">
              <c16:uniqueId val="{00000001-823C-4785-8F10-3F46D76CBE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1.87</c:v>
                </c:pt>
                <c:pt idx="1">
                  <c:v>-7.0000000000000007E-2</c:v>
                </c:pt>
                <c:pt idx="2">
                  <c:v>0.36</c:v>
                </c:pt>
                <c:pt idx="3">
                  <c:v>0.56999999999999995</c:v>
                </c:pt>
                <c:pt idx="4">
                  <c:v>-0.05</c:v>
                </c:pt>
              </c:numCache>
            </c:numRef>
          </c:val>
          <c:smooth val="0"/>
          <c:extLst>
            <c:ext xmlns:c16="http://schemas.microsoft.com/office/drawing/2014/chart" uri="{C3380CC4-5D6E-409C-BE32-E72D297353CC}">
              <c16:uniqueId val="{00000002-823C-4785-8F10-3F46D76CBE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6.01</c:v>
                </c:pt>
                <c:pt idx="2">
                  <c:v>#N/A</c:v>
                </c:pt>
                <c:pt idx="3">
                  <c:v>6.65</c:v>
                </c:pt>
                <c:pt idx="4">
                  <c:v>#N/A</c:v>
                </c:pt>
                <c:pt idx="5">
                  <c:v>7.03</c:v>
                </c:pt>
                <c:pt idx="6">
                  <c:v>#N/A</c:v>
                </c:pt>
                <c:pt idx="7">
                  <c:v>2.29</c:v>
                </c:pt>
                <c:pt idx="8">
                  <c:v>#N/A</c:v>
                </c:pt>
                <c:pt idx="9">
                  <c:v>0</c:v>
                </c:pt>
              </c:numCache>
            </c:numRef>
          </c:val>
          <c:extLst>
            <c:ext xmlns:c16="http://schemas.microsoft.com/office/drawing/2014/chart" uri="{C3380CC4-5D6E-409C-BE32-E72D297353CC}">
              <c16:uniqueId val="{00000000-E1DD-487F-A99E-9A459F58E53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1DD-487F-A99E-9A459F58E532}"/>
            </c:ext>
          </c:extLst>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2-E1DD-487F-A99E-9A459F58E532}"/>
            </c:ext>
          </c:extLst>
        </c:ser>
        <c:ser>
          <c:idx val="3"/>
          <c:order val="3"/>
          <c:tx>
            <c:strRef>
              <c:f>データシート!$A$30</c:f>
              <c:strCache>
                <c:ptCount val="1"/>
                <c:pt idx="0">
                  <c:v>後期高齢者医療</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E1DD-487F-A99E-9A459F58E532}"/>
            </c:ext>
          </c:extLst>
        </c:ser>
        <c:ser>
          <c:idx val="4"/>
          <c:order val="4"/>
          <c:tx>
            <c:strRef>
              <c:f>データシート!$A$31</c:f>
              <c:strCache>
                <c:ptCount val="1"/>
                <c:pt idx="0">
                  <c:v>国民健康保険</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0.23</c:v>
                </c:pt>
                <c:pt idx="2">
                  <c:v>#N/A</c:v>
                </c:pt>
                <c:pt idx="3">
                  <c:v>0.03</c:v>
                </c:pt>
                <c:pt idx="4">
                  <c:v>#N/A</c:v>
                </c:pt>
                <c:pt idx="5">
                  <c:v>0.42</c:v>
                </c:pt>
                <c:pt idx="6">
                  <c:v>#N/A</c:v>
                </c:pt>
                <c:pt idx="7">
                  <c:v>0.01</c:v>
                </c:pt>
                <c:pt idx="8">
                  <c:v>#N/A</c:v>
                </c:pt>
                <c:pt idx="9">
                  <c:v>0.04</c:v>
                </c:pt>
              </c:numCache>
            </c:numRef>
          </c:val>
          <c:extLst>
            <c:ext xmlns:c16="http://schemas.microsoft.com/office/drawing/2014/chart" uri="{C3380CC4-5D6E-409C-BE32-E72D297353CC}">
              <c16:uniqueId val="{00000004-E1DD-487F-A99E-9A459F58E532}"/>
            </c:ext>
          </c:extLst>
        </c:ser>
        <c:ser>
          <c:idx val="5"/>
          <c:order val="5"/>
          <c:tx>
            <c:strRef>
              <c:f>データシート!$A$32</c:f>
              <c:strCache>
                <c:ptCount val="1"/>
                <c:pt idx="0">
                  <c:v>電気事業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c:v>
                </c:pt>
                <c:pt idx="2">
                  <c:v>#N/A</c:v>
                </c:pt>
                <c:pt idx="3">
                  <c:v>0.15</c:v>
                </c:pt>
                <c:pt idx="4">
                  <c:v>#N/A</c:v>
                </c:pt>
                <c:pt idx="5">
                  <c:v>0.1</c:v>
                </c:pt>
                <c:pt idx="6">
                  <c:v>#N/A</c:v>
                </c:pt>
                <c:pt idx="7">
                  <c:v>0.17</c:v>
                </c:pt>
                <c:pt idx="8">
                  <c:v>#N/A</c:v>
                </c:pt>
                <c:pt idx="9">
                  <c:v>0.1</c:v>
                </c:pt>
              </c:numCache>
            </c:numRef>
          </c:val>
          <c:extLst>
            <c:ext xmlns:c16="http://schemas.microsoft.com/office/drawing/2014/chart" uri="{C3380CC4-5D6E-409C-BE32-E72D297353CC}">
              <c16:uniqueId val="{00000005-E1DD-487F-A99E-9A459F58E532}"/>
            </c:ext>
          </c:extLst>
        </c:ser>
        <c:ser>
          <c:idx val="6"/>
          <c:order val="6"/>
          <c:tx>
            <c:strRef>
              <c:f>データシート!$A$33</c:f>
              <c:strCache>
                <c:ptCount val="1"/>
                <c:pt idx="0">
                  <c:v>介護保険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c:v>
                </c:pt>
                <c:pt idx="2">
                  <c:v>#N/A</c:v>
                </c:pt>
                <c:pt idx="3">
                  <c:v>0</c:v>
                </c:pt>
                <c:pt idx="4">
                  <c:v>#N/A</c:v>
                </c:pt>
                <c:pt idx="5">
                  <c:v>0.01</c:v>
                </c:pt>
                <c:pt idx="6">
                  <c:v>#N/A</c:v>
                </c:pt>
                <c:pt idx="7">
                  <c:v>0.01</c:v>
                </c:pt>
                <c:pt idx="8">
                  <c:v>#N/A</c:v>
                </c:pt>
                <c:pt idx="9">
                  <c:v>0.63</c:v>
                </c:pt>
              </c:numCache>
            </c:numRef>
          </c:val>
          <c:extLst>
            <c:ext xmlns:c16="http://schemas.microsoft.com/office/drawing/2014/chart" uri="{C3380CC4-5D6E-409C-BE32-E72D297353CC}">
              <c16:uniqueId val="{00000006-E1DD-487F-A99E-9A459F58E532}"/>
            </c:ext>
          </c:extLst>
        </c:ser>
        <c:ser>
          <c:idx val="7"/>
          <c:order val="7"/>
          <c:tx>
            <c:strRef>
              <c:f>データシート!$A$34</c:f>
              <c:strCache>
                <c:ptCount val="1"/>
                <c:pt idx="0">
                  <c:v>宅地造成事業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1.21</c:v>
                </c:pt>
                <c:pt idx="2">
                  <c:v>#N/A</c:v>
                </c:pt>
                <c:pt idx="3">
                  <c:v>1.07</c:v>
                </c:pt>
                <c:pt idx="4">
                  <c:v>#N/A</c:v>
                </c:pt>
                <c:pt idx="5">
                  <c:v>0.91</c:v>
                </c:pt>
                <c:pt idx="6">
                  <c:v>#N/A</c:v>
                </c:pt>
                <c:pt idx="7">
                  <c:v>1.1000000000000001</c:v>
                </c:pt>
                <c:pt idx="8">
                  <c:v>#N/A</c:v>
                </c:pt>
                <c:pt idx="9">
                  <c:v>0.93</c:v>
                </c:pt>
              </c:numCache>
            </c:numRef>
          </c:val>
          <c:extLst>
            <c:ext xmlns:c16="http://schemas.microsoft.com/office/drawing/2014/chart" uri="{C3380CC4-5D6E-409C-BE32-E72D297353CC}">
              <c16:uniqueId val="{00000007-E1DD-487F-A99E-9A459F58E53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1.65</c:v>
                </c:pt>
                <c:pt idx="2">
                  <c:v>#N/A</c:v>
                </c:pt>
                <c:pt idx="3">
                  <c:v>1.41</c:v>
                </c:pt>
                <c:pt idx="4">
                  <c:v>#N/A</c:v>
                </c:pt>
                <c:pt idx="5">
                  <c:v>1.77</c:v>
                </c:pt>
                <c:pt idx="6">
                  <c:v>#N/A</c:v>
                </c:pt>
                <c:pt idx="7">
                  <c:v>2.34</c:v>
                </c:pt>
                <c:pt idx="8">
                  <c:v>#N/A</c:v>
                </c:pt>
                <c:pt idx="9">
                  <c:v>1.72</c:v>
                </c:pt>
              </c:numCache>
            </c:numRef>
          </c:val>
          <c:extLst>
            <c:ext xmlns:c16="http://schemas.microsoft.com/office/drawing/2014/chart" uri="{C3380CC4-5D6E-409C-BE32-E72D297353CC}">
              <c16:uniqueId val="{00000008-E1DD-487F-A99E-9A459F58E532}"/>
            </c:ext>
          </c:extLst>
        </c:ser>
        <c:ser>
          <c:idx val="9"/>
          <c:order val="9"/>
          <c:tx>
            <c:strRef>
              <c:f>データシート!$A$36</c:f>
              <c:strCache>
                <c:ptCount val="1"/>
                <c:pt idx="0">
                  <c:v>下水道事業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1.84</c:v>
                </c:pt>
                <c:pt idx="2">
                  <c:v>#N/A</c:v>
                </c:pt>
                <c:pt idx="3">
                  <c:v>3.05</c:v>
                </c:pt>
                <c:pt idx="4">
                  <c:v>#N/A</c:v>
                </c:pt>
                <c:pt idx="5">
                  <c:v>2.91</c:v>
                </c:pt>
                <c:pt idx="6">
                  <c:v>#N/A</c:v>
                </c:pt>
                <c:pt idx="7">
                  <c:v>4.32</c:v>
                </c:pt>
                <c:pt idx="8">
                  <c:v>#N/A</c:v>
                </c:pt>
                <c:pt idx="9">
                  <c:v>3.97</c:v>
                </c:pt>
              </c:numCache>
            </c:numRef>
          </c:val>
          <c:extLst>
            <c:ext xmlns:c16="http://schemas.microsoft.com/office/drawing/2014/chart" uri="{C3380CC4-5D6E-409C-BE32-E72D297353CC}">
              <c16:uniqueId val="{00000009-E1DD-487F-A99E-9A459F58E53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3522</c:v>
                </c:pt>
                <c:pt idx="5">
                  <c:v>3533</c:v>
                </c:pt>
                <c:pt idx="8">
                  <c:v>3481</c:v>
                </c:pt>
                <c:pt idx="11">
                  <c:v>3215</c:v>
                </c:pt>
                <c:pt idx="14">
                  <c:v>3087</c:v>
                </c:pt>
              </c:numCache>
            </c:numRef>
          </c:val>
          <c:extLst>
            <c:ext xmlns:c16="http://schemas.microsoft.com/office/drawing/2014/chart" uri="{C3380CC4-5D6E-409C-BE32-E72D297353CC}">
              <c16:uniqueId val="{00000000-70BD-4A39-96D7-85BA669E29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1</c:v>
                </c:pt>
                <c:pt idx="9">
                  <c:v>0</c:v>
                </c:pt>
                <c:pt idx="12">
                  <c:v>0</c:v>
                </c:pt>
              </c:numCache>
            </c:numRef>
          </c:val>
          <c:extLst>
            <c:ext xmlns:c16="http://schemas.microsoft.com/office/drawing/2014/chart" uri="{C3380CC4-5D6E-409C-BE32-E72D297353CC}">
              <c16:uniqueId val="{00000001-70BD-4A39-96D7-85BA669E29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65</c:v>
                </c:pt>
                <c:pt idx="3">
                  <c:v>59</c:v>
                </c:pt>
                <c:pt idx="6">
                  <c:v>649</c:v>
                </c:pt>
                <c:pt idx="9">
                  <c:v>57</c:v>
                </c:pt>
                <c:pt idx="12">
                  <c:v>56</c:v>
                </c:pt>
              </c:numCache>
            </c:numRef>
          </c:val>
          <c:extLst>
            <c:ext xmlns:c16="http://schemas.microsoft.com/office/drawing/2014/chart" uri="{C3380CC4-5D6E-409C-BE32-E72D297353CC}">
              <c16:uniqueId val="{00000002-70BD-4A39-96D7-85BA669E29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c:v>
                </c:pt>
                <c:pt idx="3">
                  <c:v>50</c:v>
                </c:pt>
                <c:pt idx="6">
                  <c:v>104</c:v>
                </c:pt>
                <c:pt idx="9">
                  <c:v>113</c:v>
                </c:pt>
                <c:pt idx="12">
                  <c:v>128</c:v>
                </c:pt>
              </c:numCache>
            </c:numRef>
          </c:val>
          <c:extLst>
            <c:ext xmlns:c16="http://schemas.microsoft.com/office/drawing/2014/chart" uri="{C3380CC4-5D6E-409C-BE32-E72D297353CC}">
              <c16:uniqueId val="{00000003-70BD-4A39-96D7-85BA669E29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1742</c:v>
                </c:pt>
                <c:pt idx="3">
                  <c:v>1681</c:v>
                </c:pt>
                <c:pt idx="6">
                  <c:v>1283</c:v>
                </c:pt>
                <c:pt idx="9">
                  <c:v>1379</c:v>
                </c:pt>
                <c:pt idx="12">
                  <c:v>1203</c:v>
                </c:pt>
              </c:numCache>
            </c:numRef>
          </c:val>
          <c:extLst>
            <c:ext xmlns:c16="http://schemas.microsoft.com/office/drawing/2014/chart" uri="{C3380CC4-5D6E-409C-BE32-E72D297353CC}">
              <c16:uniqueId val="{00000004-70BD-4A39-96D7-85BA669E29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5</c:v>
                </c:pt>
                <c:pt idx="3">
                  <c:v>0</c:v>
                </c:pt>
                <c:pt idx="6">
                  <c:v>0</c:v>
                </c:pt>
                <c:pt idx="9">
                  <c:v>0</c:v>
                </c:pt>
                <c:pt idx="12">
                  <c:v>0</c:v>
                </c:pt>
              </c:numCache>
            </c:numRef>
          </c:val>
          <c:extLst>
            <c:ext xmlns:c16="http://schemas.microsoft.com/office/drawing/2014/chart" uri="{C3380CC4-5D6E-409C-BE32-E72D297353CC}">
              <c16:uniqueId val="{00000005-70BD-4A39-96D7-85BA669E29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0BD-4A39-96D7-85BA669E29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4590</c:v>
                </c:pt>
                <c:pt idx="3">
                  <c:v>4560</c:v>
                </c:pt>
                <c:pt idx="6">
                  <c:v>4381</c:v>
                </c:pt>
                <c:pt idx="9">
                  <c:v>3593</c:v>
                </c:pt>
                <c:pt idx="12">
                  <c:v>3029</c:v>
                </c:pt>
              </c:numCache>
            </c:numRef>
          </c:val>
          <c:extLst>
            <c:ext xmlns:c16="http://schemas.microsoft.com/office/drawing/2014/chart" uri="{C3380CC4-5D6E-409C-BE32-E72D297353CC}">
              <c16:uniqueId val="{00000007-70BD-4A39-96D7-85BA669E29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2942</c:v>
                </c:pt>
                <c:pt idx="2">
                  <c:v>#N/A</c:v>
                </c:pt>
                <c:pt idx="3">
                  <c:v>#N/A</c:v>
                </c:pt>
                <c:pt idx="4">
                  <c:v>2817</c:v>
                </c:pt>
                <c:pt idx="5">
                  <c:v>#N/A</c:v>
                </c:pt>
                <c:pt idx="6">
                  <c:v>#N/A</c:v>
                </c:pt>
                <c:pt idx="7">
                  <c:v>2937</c:v>
                </c:pt>
                <c:pt idx="8">
                  <c:v>#N/A</c:v>
                </c:pt>
                <c:pt idx="9">
                  <c:v>#N/A</c:v>
                </c:pt>
                <c:pt idx="10">
                  <c:v>1927</c:v>
                </c:pt>
                <c:pt idx="11">
                  <c:v>#N/A</c:v>
                </c:pt>
                <c:pt idx="12">
                  <c:v>#N/A</c:v>
                </c:pt>
                <c:pt idx="13">
                  <c:v>1329</c:v>
                </c:pt>
                <c:pt idx="14">
                  <c:v>#N/A</c:v>
                </c:pt>
              </c:numCache>
            </c:numRef>
          </c:val>
          <c:smooth val="0"/>
          <c:extLst>
            <c:ext xmlns:c16="http://schemas.microsoft.com/office/drawing/2014/chart" uri="{C3380CC4-5D6E-409C-BE32-E72D297353CC}">
              <c16:uniqueId val="{00000008-70BD-4A39-96D7-85BA669E29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38775</c:v>
                </c:pt>
                <c:pt idx="5">
                  <c:v>37715</c:v>
                </c:pt>
                <c:pt idx="8">
                  <c:v>36687</c:v>
                </c:pt>
                <c:pt idx="11">
                  <c:v>36503</c:v>
                </c:pt>
                <c:pt idx="14">
                  <c:v>36775</c:v>
                </c:pt>
              </c:numCache>
            </c:numRef>
          </c:val>
          <c:extLst>
            <c:ext xmlns:c16="http://schemas.microsoft.com/office/drawing/2014/chart" uri="{C3380CC4-5D6E-409C-BE32-E72D297353CC}">
              <c16:uniqueId val="{00000000-28AB-40C0-ACD6-923C57EF17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1001</c:v>
                </c:pt>
                <c:pt idx="5">
                  <c:v>947</c:v>
                </c:pt>
                <c:pt idx="8">
                  <c:v>840</c:v>
                </c:pt>
                <c:pt idx="11">
                  <c:v>786</c:v>
                </c:pt>
                <c:pt idx="14">
                  <c:v>671</c:v>
                </c:pt>
              </c:numCache>
            </c:numRef>
          </c:val>
          <c:extLst>
            <c:ext xmlns:c16="http://schemas.microsoft.com/office/drawing/2014/chart" uri="{C3380CC4-5D6E-409C-BE32-E72D297353CC}">
              <c16:uniqueId val="{00000001-28AB-40C0-ACD6-923C57EF17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4447</c:v>
                </c:pt>
                <c:pt idx="5">
                  <c:v>8293</c:v>
                </c:pt>
                <c:pt idx="8">
                  <c:v>8356</c:v>
                </c:pt>
                <c:pt idx="11">
                  <c:v>9607</c:v>
                </c:pt>
                <c:pt idx="14">
                  <c:v>10554</c:v>
                </c:pt>
              </c:numCache>
            </c:numRef>
          </c:val>
          <c:extLst>
            <c:ext xmlns:c16="http://schemas.microsoft.com/office/drawing/2014/chart" uri="{C3380CC4-5D6E-409C-BE32-E72D297353CC}">
              <c16:uniqueId val="{00000002-28AB-40C0-ACD6-923C57EF17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8AB-40C0-ACD6-923C57EF17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8AB-40C0-ACD6-923C57EF17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8AB-40C0-ACD6-923C57EF17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3765</c:v>
                </c:pt>
                <c:pt idx="3">
                  <c:v>3737</c:v>
                </c:pt>
                <c:pt idx="6">
                  <c:v>3728</c:v>
                </c:pt>
                <c:pt idx="9">
                  <c:v>4360</c:v>
                </c:pt>
                <c:pt idx="12">
                  <c:v>4127</c:v>
                </c:pt>
              </c:numCache>
            </c:numRef>
          </c:val>
          <c:extLst>
            <c:ext xmlns:c16="http://schemas.microsoft.com/office/drawing/2014/chart" uri="{C3380CC4-5D6E-409C-BE32-E72D297353CC}">
              <c16:uniqueId val="{00000006-28AB-40C0-ACD6-923C57EF17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1090</c:v>
                </c:pt>
                <c:pt idx="3">
                  <c:v>618</c:v>
                </c:pt>
                <c:pt idx="6">
                  <c:v>561</c:v>
                </c:pt>
                <c:pt idx="9">
                  <c:v>985</c:v>
                </c:pt>
                <c:pt idx="12">
                  <c:v>1164</c:v>
                </c:pt>
              </c:numCache>
            </c:numRef>
          </c:val>
          <c:extLst>
            <c:ext xmlns:c16="http://schemas.microsoft.com/office/drawing/2014/chart" uri="{C3380CC4-5D6E-409C-BE32-E72D297353CC}">
              <c16:uniqueId val="{00000007-28AB-40C0-ACD6-923C57EF17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21774</c:v>
                </c:pt>
                <c:pt idx="3">
                  <c:v>18681</c:v>
                </c:pt>
                <c:pt idx="6">
                  <c:v>16790</c:v>
                </c:pt>
                <c:pt idx="9">
                  <c:v>15724</c:v>
                </c:pt>
                <c:pt idx="12">
                  <c:v>15321</c:v>
                </c:pt>
              </c:numCache>
            </c:numRef>
          </c:val>
          <c:extLst>
            <c:ext xmlns:c16="http://schemas.microsoft.com/office/drawing/2014/chart" uri="{C3380CC4-5D6E-409C-BE32-E72D297353CC}">
              <c16:uniqueId val="{00000008-28AB-40C0-ACD6-923C57EF17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312</c:v>
                </c:pt>
                <c:pt idx="3">
                  <c:v>258</c:v>
                </c:pt>
                <c:pt idx="6">
                  <c:v>205</c:v>
                </c:pt>
                <c:pt idx="9">
                  <c:v>151</c:v>
                </c:pt>
                <c:pt idx="12">
                  <c:v>1810</c:v>
                </c:pt>
              </c:numCache>
            </c:numRef>
          </c:val>
          <c:extLst>
            <c:ext xmlns:c16="http://schemas.microsoft.com/office/drawing/2014/chart" uri="{C3380CC4-5D6E-409C-BE32-E72D297353CC}">
              <c16:uniqueId val="{00000009-28AB-40C0-ACD6-923C57EF17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37416</c:v>
                </c:pt>
                <c:pt idx="3">
                  <c:v>35557</c:v>
                </c:pt>
                <c:pt idx="6">
                  <c:v>34556</c:v>
                </c:pt>
                <c:pt idx="9">
                  <c:v>35287</c:v>
                </c:pt>
                <c:pt idx="12">
                  <c:v>37916</c:v>
                </c:pt>
              </c:numCache>
            </c:numRef>
          </c:val>
          <c:extLst>
            <c:ext xmlns:c16="http://schemas.microsoft.com/office/drawing/2014/chart" uri="{C3380CC4-5D6E-409C-BE32-E72D297353CC}">
              <c16:uniqueId val="{0000000A-28AB-40C0-ACD6-923C57EF17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20133</c:v>
                </c:pt>
                <c:pt idx="2">
                  <c:v>#N/A</c:v>
                </c:pt>
                <c:pt idx="3">
                  <c:v>#N/A</c:v>
                </c:pt>
                <c:pt idx="4">
                  <c:v>11896</c:v>
                </c:pt>
                <c:pt idx="5">
                  <c:v>#N/A</c:v>
                </c:pt>
                <c:pt idx="6">
                  <c:v>#N/A</c:v>
                </c:pt>
                <c:pt idx="7">
                  <c:v>9958</c:v>
                </c:pt>
                <c:pt idx="8">
                  <c:v>#N/A</c:v>
                </c:pt>
                <c:pt idx="9">
                  <c:v>#N/A</c:v>
                </c:pt>
                <c:pt idx="10">
                  <c:v>9612</c:v>
                </c:pt>
                <c:pt idx="11">
                  <c:v>#N/A</c:v>
                </c:pt>
                <c:pt idx="12">
                  <c:v>#N/A</c:v>
                </c:pt>
                <c:pt idx="13">
                  <c:v>12338</c:v>
                </c:pt>
                <c:pt idx="14">
                  <c:v>#N/A</c:v>
                </c:pt>
              </c:numCache>
            </c:numRef>
          </c:val>
          <c:smooth val="0"/>
          <c:extLst>
            <c:ext xmlns:c16="http://schemas.microsoft.com/office/drawing/2014/chart" uri="{C3380CC4-5D6E-409C-BE32-E72D297353CC}">
              <c16:uniqueId val="{0000000B-28AB-40C0-ACD6-923C57EF17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900</c:v>
                </c:pt>
                <c:pt idx="1">
                  <c:v>901</c:v>
                </c:pt>
                <c:pt idx="2">
                  <c:v>904</c:v>
                </c:pt>
              </c:numCache>
            </c:numRef>
          </c:val>
          <c:extLst>
            <c:ext xmlns:c16="http://schemas.microsoft.com/office/drawing/2014/chart" uri="{C3380CC4-5D6E-409C-BE32-E72D297353CC}">
              <c16:uniqueId val="{00000000-3BA7-4C4B-85AE-0D3AA201446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3747</c:v>
                </c:pt>
                <c:pt idx="1">
                  <c:v>5095</c:v>
                </c:pt>
                <c:pt idx="2">
                  <c:v>5327</c:v>
                </c:pt>
              </c:numCache>
            </c:numRef>
          </c:val>
          <c:extLst>
            <c:ext xmlns:c16="http://schemas.microsoft.com/office/drawing/2014/chart" uri="{C3380CC4-5D6E-409C-BE32-E72D297353CC}">
              <c16:uniqueId val="{00000001-3BA7-4C4B-85AE-0D3AA201446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2158</c:v>
                </c:pt>
                <c:pt idx="1">
                  <c:v>1951</c:v>
                </c:pt>
                <c:pt idx="2">
                  <c:v>2575</c:v>
                </c:pt>
              </c:numCache>
            </c:numRef>
          </c:val>
          <c:extLst>
            <c:ext xmlns:c16="http://schemas.microsoft.com/office/drawing/2014/chart" uri="{C3380CC4-5D6E-409C-BE32-E72D297353CC}">
              <c16:uniqueId val="{00000002-3BA7-4C4B-85AE-0D3AA201446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92,546
91,797
437.55
42,594,170
41,810,416
375,604
21,721,997
37,915,951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人件費に係る経常収支比率は、対前年度比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ポイントの増となったが、類似団体平均、全国平均及び岩手県平均を下回っている。</a:t>
          </a:r>
          <a:endParaRPr lang="ja-JP" altLang="ja-JP" sz="1400">
            <a:effectLst/>
          </a:endParaRPr>
        </a:p>
        <a:p>
          <a:r>
            <a:rPr kumimoji="1" lang="ja-JP" altLang="ja-JP" sz="1100">
              <a:solidFill>
                <a:schemeClr val="dk1"/>
              </a:solidFill>
              <a:effectLst/>
              <a:latin typeface="+mn-lt"/>
              <a:ea typeface="+mn-ea"/>
              <a:cs typeface="+mn-cs"/>
            </a:rPr>
            <a:t>　今後もより適正な人員配置と人件費管理に努める。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165100</xdr:rowOff>
    </xdr:from>
    <xdr:to>
      <xdr:col>24</xdr:col>
      <xdr:colOff>25400</xdr:colOff>
      <xdr:row>35</xdr:row>
      <xdr:rowOff>77470</xdr:rowOff>
    </xdr:to>
    <xdr:cxnSp macro="">
      <xdr:nvCxnSpPr>
        <xdr:cNvPr id="66" name="直線コネクタ 65"/>
        <xdr:cNvCxnSpPr/>
      </xdr:nvCxnSpPr>
      <xdr:spPr>
        <a:xfrm>
          <a:off x="3987800" y="5994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158767</xdr:rowOff>
    </xdr:from>
    <xdr:ext cx="762000" cy="259045"/>
    <xdr:sp macro="" textlink="">
      <xdr:nvSpPr>
        <xdr:cNvPr id="67" name="人件費平均値テキスト"/>
        <xdr:cNvSpPr txBox="1"/>
      </xdr:nvSpPr>
      <xdr:spPr>
        <a:xfrm>
          <a:off x="4914900" y="6159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149860</xdr:rowOff>
    </xdr:from>
    <xdr:to>
      <xdr:col>19</xdr:col>
      <xdr:colOff>187325</xdr:colOff>
      <xdr:row>34</xdr:row>
      <xdr:rowOff>165100</xdr:rowOff>
    </xdr:to>
    <xdr:cxnSp macro="">
      <xdr:nvCxnSpPr>
        <xdr:cNvPr id="69" name="直線コネクタ 68"/>
        <xdr:cNvCxnSpPr/>
      </xdr:nvCxnSpPr>
      <xdr:spPr>
        <a:xfrm>
          <a:off x="3098800" y="5979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149860</xdr:rowOff>
    </xdr:from>
    <xdr:to>
      <xdr:col>15</xdr:col>
      <xdr:colOff>98425</xdr:colOff>
      <xdr:row>35</xdr:row>
      <xdr:rowOff>1270</xdr:rowOff>
    </xdr:to>
    <xdr:cxnSp macro="">
      <xdr:nvCxnSpPr>
        <xdr:cNvPr id="72" name="直線コネクタ 71"/>
        <xdr:cNvCxnSpPr/>
      </xdr:nvCxnSpPr>
      <xdr:spPr>
        <a:xfrm flipV="1">
          <a:off x="2209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157480</xdr:rowOff>
    </xdr:from>
    <xdr:to>
      <xdr:col>11</xdr:col>
      <xdr:colOff>9525</xdr:colOff>
      <xdr:row>35</xdr:row>
      <xdr:rowOff>1270</xdr:rowOff>
    </xdr:to>
    <xdr:cxnSp macro="">
      <xdr:nvCxnSpPr>
        <xdr:cNvPr id="75" name="直線コネクタ 74"/>
        <xdr:cNvCxnSpPr/>
      </xdr:nvCxnSpPr>
      <xdr:spPr>
        <a:xfrm>
          <a:off x="1320800" y="59867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26670</xdr:rowOff>
    </xdr:from>
    <xdr:to>
      <xdr:col>24</xdr:col>
      <xdr:colOff>76200</xdr:colOff>
      <xdr:row>35</xdr:row>
      <xdr:rowOff>128270</xdr:rowOff>
    </xdr:to>
    <xdr:sp macro="" textlink="">
      <xdr:nvSpPr>
        <xdr:cNvPr id="85" name="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114300</xdr:rowOff>
    </xdr:from>
    <xdr:to>
      <xdr:col>20</xdr:col>
      <xdr:colOff>38100</xdr:colOff>
      <xdr:row>35</xdr:row>
      <xdr:rowOff>44450</xdr:rowOff>
    </xdr:to>
    <xdr:sp macro="" textlink="">
      <xdr:nvSpPr>
        <xdr:cNvPr id="87" name="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99060</xdr:rowOff>
    </xdr:from>
    <xdr:to>
      <xdr:col>15</xdr:col>
      <xdr:colOff>149225</xdr:colOff>
      <xdr:row>35</xdr:row>
      <xdr:rowOff>29210</xdr:rowOff>
    </xdr:to>
    <xdr:sp macro="" textlink="">
      <xdr:nvSpPr>
        <xdr:cNvPr id="89" name="楕円 88"/>
        <xdr:cNvSpPr/>
      </xdr:nvSpPr>
      <xdr:spPr>
        <a:xfrm>
          <a:off x="3048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39387</xdr:rowOff>
    </xdr:from>
    <xdr:ext cx="762000" cy="259045"/>
    <xdr:sp macro="" textlink="">
      <xdr:nvSpPr>
        <xdr:cNvPr id="90" name="テキスト ボックス 89"/>
        <xdr:cNvSpPr txBox="1"/>
      </xdr:nvSpPr>
      <xdr:spPr>
        <a:xfrm>
          <a:off x="2717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121920</xdr:rowOff>
    </xdr:from>
    <xdr:to>
      <xdr:col>11</xdr:col>
      <xdr:colOff>60325</xdr:colOff>
      <xdr:row>35</xdr:row>
      <xdr:rowOff>52070</xdr:rowOff>
    </xdr:to>
    <xdr:sp macro="" textlink="">
      <xdr:nvSpPr>
        <xdr:cNvPr id="91" name="楕円 90"/>
        <xdr:cNvSpPr/>
      </xdr:nvSpPr>
      <xdr:spPr>
        <a:xfrm>
          <a:off x="2159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62247</xdr:rowOff>
    </xdr:from>
    <xdr:ext cx="762000" cy="259045"/>
    <xdr:sp macro="" textlink="">
      <xdr:nvSpPr>
        <xdr:cNvPr id="92" name="テキスト ボックス 91"/>
        <xdr:cNvSpPr txBox="1"/>
      </xdr:nvSpPr>
      <xdr:spPr>
        <a:xfrm>
          <a:off x="1828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106680</xdr:rowOff>
    </xdr:from>
    <xdr:to>
      <xdr:col>6</xdr:col>
      <xdr:colOff>171450</xdr:colOff>
      <xdr:row>35</xdr:row>
      <xdr:rowOff>36830</xdr:rowOff>
    </xdr:to>
    <xdr:sp macro="" textlink="">
      <xdr:nvSpPr>
        <xdr:cNvPr id="93" name="楕円 92"/>
        <xdr:cNvSpPr/>
      </xdr:nvSpPr>
      <xdr:spPr>
        <a:xfrm>
          <a:off x="1270000" y="59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47007</xdr:rowOff>
    </xdr:from>
    <xdr:ext cx="762000" cy="259045"/>
    <xdr:sp macro="" textlink="">
      <xdr:nvSpPr>
        <xdr:cNvPr id="94" name="テキスト ボックス 93"/>
        <xdr:cNvSpPr txBox="1"/>
      </xdr:nvSpPr>
      <xdr:spPr>
        <a:xfrm>
          <a:off x="939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物件費に係る経常収支比率は、対前年度比で</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、類似団体平均、全国平均及び岩手県平均を上回っている。</a:t>
          </a:r>
          <a:endParaRPr lang="ja-JP" altLang="ja-JP" sz="1400">
            <a:effectLst/>
          </a:endParaRPr>
        </a:p>
        <a:p>
          <a:r>
            <a:rPr kumimoji="1" lang="ja-JP" altLang="ja-JP" sz="1100">
              <a:solidFill>
                <a:schemeClr val="dk1"/>
              </a:solidFill>
              <a:effectLst/>
              <a:latin typeface="+mn-lt"/>
              <a:ea typeface="+mn-ea"/>
              <a:cs typeface="+mn-cs"/>
            </a:rPr>
            <a:t>　前年度比</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の主な要因は、ふるさと納税に係る返礼品の調達及び発送に係る経費が増加したことなどが挙げられる。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また、施設</a:t>
          </a:r>
          <a:r>
            <a:rPr kumimoji="1" lang="ja-JP" altLang="ja-JP" sz="1100">
              <a:solidFill>
                <a:schemeClr val="dk1"/>
              </a:solidFill>
              <a:effectLst/>
              <a:latin typeface="+mn-lt"/>
              <a:ea typeface="+mn-ea"/>
              <a:cs typeface="+mn-cs"/>
            </a:rPr>
            <a:t>管理等にかかる経費は年々増加傾向にあることから、経費の節減に努めていく。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168148</xdr:rowOff>
    </xdr:from>
    <xdr:to>
      <xdr:col>82</xdr:col>
      <xdr:colOff>107950</xdr:colOff>
      <xdr:row>19</xdr:row>
      <xdr:rowOff>19558</xdr:rowOff>
    </xdr:to>
    <xdr:cxnSp macro="">
      <xdr:nvCxnSpPr>
        <xdr:cNvPr id="125" name="直線コネクタ 124"/>
        <xdr:cNvCxnSpPr/>
      </xdr:nvCxnSpPr>
      <xdr:spPr>
        <a:xfrm>
          <a:off x="15671800" y="2911348"/>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168148</xdr:rowOff>
    </xdr:from>
    <xdr:to>
      <xdr:col>78</xdr:col>
      <xdr:colOff>69850</xdr:colOff>
      <xdr:row>17</xdr:row>
      <xdr:rowOff>33274</xdr:rowOff>
    </xdr:to>
    <xdr:cxnSp macro="">
      <xdr:nvCxnSpPr>
        <xdr:cNvPr id="128" name="直線コネクタ 127"/>
        <xdr:cNvCxnSpPr/>
      </xdr:nvCxnSpPr>
      <xdr:spPr>
        <a:xfrm flipV="1">
          <a:off x="14782800" y="2911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159004</xdr:rowOff>
    </xdr:from>
    <xdr:to>
      <xdr:col>73</xdr:col>
      <xdr:colOff>180975</xdr:colOff>
      <xdr:row>17</xdr:row>
      <xdr:rowOff>33274</xdr:rowOff>
    </xdr:to>
    <xdr:cxnSp macro="">
      <xdr:nvCxnSpPr>
        <xdr:cNvPr id="131" name="直線コネクタ 130"/>
        <xdr:cNvCxnSpPr/>
      </xdr:nvCxnSpPr>
      <xdr:spPr>
        <a:xfrm>
          <a:off x="13893800" y="2902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149860</xdr:rowOff>
    </xdr:from>
    <xdr:to>
      <xdr:col>69</xdr:col>
      <xdr:colOff>92075</xdr:colOff>
      <xdr:row>16</xdr:row>
      <xdr:rowOff>159004</xdr:rowOff>
    </xdr:to>
    <xdr:cxnSp macro="">
      <xdr:nvCxnSpPr>
        <xdr:cNvPr id="134" name="直線コネクタ 133"/>
        <xdr:cNvCxnSpPr/>
      </xdr:nvCxnSpPr>
      <xdr:spPr>
        <a:xfrm>
          <a:off x="13004800" y="2893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140208</xdr:rowOff>
    </xdr:from>
    <xdr:to>
      <xdr:col>82</xdr:col>
      <xdr:colOff>158750</xdr:colOff>
      <xdr:row>19</xdr:row>
      <xdr:rowOff>70358</xdr:rowOff>
    </xdr:to>
    <xdr:sp macro="" textlink="">
      <xdr:nvSpPr>
        <xdr:cNvPr id="144" name="楕円 143"/>
        <xdr:cNvSpPr/>
      </xdr:nvSpPr>
      <xdr:spPr>
        <a:xfrm>
          <a:off x="164592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112285</xdr:rowOff>
    </xdr:from>
    <xdr:ext cx="762000" cy="259045"/>
    <xdr:sp macro="" textlink="">
      <xdr:nvSpPr>
        <xdr:cNvPr id="145" name="物件費該当値テキスト"/>
        <xdr:cNvSpPr txBox="1"/>
      </xdr:nvSpPr>
      <xdr:spPr>
        <a:xfrm>
          <a:off x="165989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117348</xdr:rowOff>
    </xdr:from>
    <xdr:to>
      <xdr:col>78</xdr:col>
      <xdr:colOff>120650</xdr:colOff>
      <xdr:row>17</xdr:row>
      <xdr:rowOff>47498</xdr:rowOff>
    </xdr:to>
    <xdr:sp macro="" textlink="">
      <xdr:nvSpPr>
        <xdr:cNvPr id="146" name="楕円 145"/>
        <xdr:cNvSpPr/>
      </xdr:nvSpPr>
      <xdr:spPr>
        <a:xfrm>
          <a:off x="156210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32275</xdr:rowOff>
    </xdr:from>
    <xdr:ext cx="736600" cy="259045"/>
    <xdr:sp macro="" textlink="">
      <xdr:nvSpPr>
        <xdr:cNvPr id="147" name="テキスト ボックス 146"/>
        <xdr:cNvSpPr txBox="1"/>
      </xdr:nvSpPr>
      <xdr:spPr>
        <a:xfrm>
          <a:off x="15290800" y="2946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153924</xdr:rowOff>
    </xdr:from>
    <xdr:to>
      <xdr:col>74</xdr:col>
      <xdr:colOff>31750</xdr:colOff>
      <xdr:row>17</xdr:row>
      <xdr:rowOff>84074</xdr:rowOff>
    </xdr:to>
    <xdr:sp macro="" textlink="">
      <xdr:nvSpPr>
        <xdr:cNvPr id="148" name="楕円 147"/>
        <xdr:cNvSpPr/>
      </xdr:nvSpPr>
      <xdr:spPr>
        <a:xfrm>
          <a:off x="14732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68851</xdr:rowOff>
    </xdr:from>
    <xdr:ext cx="762000" cy="259045"/>
    <xdr:sp macro="" textlink="">
      <xdr:nvSpPr>
        <xdr:cNvPr id="149" name="テキスト ボックス 148"/>
        <xdr:cNvSpPr txBox="1"/>
      </xdr:nvSpPr>
      <xdr:spPr>
        <a:xfrm>
          <a:off x="14401800" y="298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108204</xdr:rowOff>
    </xdr:from>
    <xdr:to>
      <xdr:col>69</xdr:col>
      <xdr:colOff>142875</xdr:colOff>
      <xdr:row>17</xdr:row>
      <xdr:rowOff>38354</xdr:rowOff>
    </xdr:to>
    <xdr:sp macro="" textlink="">
      <xdr:nvSpPr>
        <xdr:cNvPr id="150" name="楕円 149"/>
        <xdr:cNvSpPr/>
      </xdr:nvSpPr>
      <xdr:spPr>
        <a:xfrm>
          <a:off x="13843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23131</xdr:rowOff>
    </xdr:from>
    <xdr:ext cx="762000" cy="259045"/>
    <xdr:sp macro="" textlink="">
      <xdr:nvSpPr>
        <xdr:cNvPr id="151" name="テキスト ボックス 150"/>
        <xdr:cNvSpPr txBox="1"/>
      </xdr:nvSpPr>
      <xdr:spPr>
        <a:xfrm>
          <a:off x="13512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2" name="楕円 151"/>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13987</xdr:rowOff>
    </xdr:from>
    <xdr:ext cx="762000" cy="259045"/>
    <xdr:sp macro="" textlink="">
      <xdr:nvSpPr>
        <xdr:cNvPr id="153" name="テキスト ボックス 152"/>
        <xdr:cNvSpPr txBox="1"/>
      </xdr:nvSpPr>
      <xdr:spPr>
        <a:xfrm>
          <a:off x="12623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となり、依然として類似団体、全国平均及び岩手県平均を下回っている。</a:t>
          </a:r>
          <a:endParaRPr lang="ja-JP" altLang="ja-JP" sz="1400">
            <a:effectLst/>
          </a:endParaRPr>
        </a:p>
        <a:p>
          <a:r>
            <a:rPr kumimoji="1" lang="ja-JP" altLang="ja-JP" sz="1100">
              <a:solidFill>
                <a:schemeClr val="dk1"/>
              </a:solidFill>
              <a:effectLst/>
              <a:latin typeface="+mn-lt"/>
              <a:ea typeface="+mn-ea"/>
              <a:cs typeface="+mn-cs"/>
            </a:rPr>
            <a:t>　主な</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要因としては、</a:t>
          </a:r>
          <a:r>
            <a:rPr kumimoji="1" lang="ja-JP" altLang="en-US" sz="1100">
              <a:solidFill>
                <a:schemeClr val="dk1"/>
              </a:solidFill>
              <a:effectLst/>
              <a:latin typeface="+mn-lt"/>
              <a:ea typeface="+mn-ea"/>
              <a:cs typeface="+mn-cs"/>
            </a:rPr>
            <a:t>施設型給付費等負担金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が大きいほか、</a:t>
          </a:r>
          <a:r>
            <a:rPr kumimoji="1" lang="ja-JP" altLang="en-US" sz="1100">
              <a:solidFill>
                <a:schemeClr val="dk1"/>
              </a:solidFill>
              <a:effectLst/>
              <a:latin typeface="+mn-lt"/>
              <a:ea typeface="+mn-ea"/>
              <a:cs typeface="+mn-cs"/>
            </a:rPr>
            <a:t>障がい者介護給付費や</a:t>
          </a:r>
          <a:r>
            <a:rPr kumimoji="1" lang="ja-JP" altLang="ja-JP" sz="1100">
              <a:solidFill>
                <a:schemeClr val="dk1"/>
              </a:solidFill>
              <a:effectLst/>
              <a:latin typeface="+mn-lt"/>
              <a:ea typeface="+mn-ea"/>
              <a:cs typeface="+mn-cs"/>
            </a:rPr>
            <a:t>児童</a:t>
          </a:r>
          <a:r>
            <a:rPr kumimoji="1" lang="ja-JP" altLang="en-US" sz="1100">
              <a:solidFill>
                <a:schemeClr val="dk1"/>
              </a:solidFill>
              <a:effectLst/>
              <a:latin typeface="+mn-lt"/>
              <a:ea typeface="+mn-ea"/>
              <a:cs typeface="+mn-cs"/>
            </a:rPr>
            <a:t>扶養</a:t>
          </a:r>
          <a:r>
            <a:rPr kumimoji="1" lang="ja-JP" altLang="ja-JP" sz="1100">
              <a:solidFill>
                <a:schemeClr val="dk1"/>
              </a:solidFill>
              <a:effectLst/>
              <a:latin typeface="+mn-lt"/>
              <a:ea typeface="+mn-ea"/>
              <a:cs typeface="+mn-cs"/>
            </a:rPr>
            <a:t>手当</a:t>
          </a:r>
          <a:r>
            <a:rPr kumimoji="1" lang="ja-JP" altLang="en-US" sz="1100">
              <a:solidFill>
                <a:schemeClr val="dk1"/>
              </a:solidFill>
              <a:effectLst/>
              <a:latin typeface="+mn-lt"/>
              <a:ea typeface="+mn-ea"/>
              <a:cs typeface="+mn-cs"/>
            </a:rPr>
            <a:t>支給</a:t>
          </a:r>
          <a:r>
            <a:rPr kumimoji="1" lang="ja-JP" altLang="ja-JP" sz="1100">
              <a:solidFill>
                <a:schemeClr val="dk1"/>
              </a:solidFill>
              <a:effectLst/>
              <a:latin typeface="+mn-lt"/>
              <a:ea typeface="+mn-ea"/>
              <a:cs typeface="+mn-cs"/>
            </a:rPr>
            <a:t>費の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も挙げられる。</a:t>
          </a:r>
          <a:r>
            <a:rPr kumimoji="1" lang="ja-JP" altLang="en-US" sz="1100">
              <a:solidFill>
                <a:schemeClr val="dk1"/>
              </a:solidFill>
              <a:effectLst/>
              <a:latin typeface="+mn-lt"/>
              <a:ea typeface="+mn-ea"/>
              <a:cs typeface="+mn-cs"/>
            </a:rPr>
            <a:t>サービス提供事業者の増加により、</a:t>
          </a:r>
          <a:r>
            <a:rPr kumimoji="1" lang="ja-JP" altLang="ja-JP" sz="1100">
              <a:solidFill>
                <a:schemeClr val="dk1"/>
              </a:solidFill>
              <a:effectLst/>
              <a:latin typeface="+mn-lt"/>
              <a:ea typeface="+mn-ea"/>
              <a:cs typeface="+mn-cs"/>
            </a:rPr>
            <a:t>施設利用者が増えている背景を鑑み、今後も適正な対応に努める。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83566</xdr:rowOff>
    </xdr:from>
    <xdr:to>
      <xdr:col>24</xdr:col>
      <xdr:colOff>25400</xdr:colOff>
      <xdr:row>55</xdr:row>
      <xdr:rowOff>165862</xdr:rowOff>
    </xdr:to>
    <xdr:cxnSp macro="">
      <xdr:nvCxnSpPr>
        <xdr:cNvPr id="184" name="直線コネクタ 183"/>
        <xdr:cNvCxnSpPr/>
      </xdr:nvCxnSpPr>
      <xdr:spPr>
        <a:xfrm>
          <a:off x="3987800" y="9513316"/>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34561</xdr:rowOff>
    </xdr:from>
    <xdr:ext cx="762000" cy="259045"/>
    <xdr:sp macro="" textlink="">
      <xdr:nvSpPr>
        <xdr:cNvPr id="185" name="扶助費平均値テキスト"/>
        <xdr:cNvSpPr txBox="1"/>
      </xdr:nvSpPr>
      <xdr:spPr>
        <a:xfrm>
          <a:off x="4914900" y="9635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83566</xdr:rowOff>
    </xdr:from>
    <xdr:to>
      <xdr:col>19</xdr:col>
      <xdr:colOff>187325</xdr:colOff>
      <xdr:row>55</xdr:row>
      <xdr:rowOff>110998</xdr:rowOff>
    </xdr:to>
    <xdr:cxnSp macro="">
      <xdr:nvCxnSpPr>
        <xdr:cNvPr id="187" name="直線コネクタ 186"/>
        <xdr:cNvCxnSpPr/>
      </xdr:nvCxnSpPr>
      <xdr:spPr>
        <a:xfrm flipV="1">
          <a:off x="3098800" y="951331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121429</xdr:rowOff>
    </xdr:from>
    <xdr:ext cx="736600" cy="259045"/>
    <xdr:sp macro="" textlink="">
      <xdr:nvSpPr>
        <xdr:cNvPr id="189" name="テキスト ボックス 188"/>
        <xdr:cNvSpPr txBox="1"/>
      </xdr:nvSpPr>
      <xdr:spPr>
        <a:xfrm>
          <a:off x="3606800" y="9722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28702</xdr:rowOff>
    </xdr:from>
    <xdr:to>
      <xdr:col>15</xdr:col>
      <xdr:colOff>98425</xdr:colOff>
      <xdr:row>55</xdr:row>
      <xdr:rowOff>110998</xdr:rowOff>
    </xdr:to>
    <xdr:cxnSp macro="">
      <xdr:nvCxnSpPr>
        <xdr:cNvPr id="190" name="直線コネクタ 189"/>
        <xdr:cNvCxnSpPr/>
      </xdr:nvCxnSpPr>
      <xdr:spPr>
        <a:xfrm>
          <a:off x="2209800" y="945845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103141</xdr:rowOff>
    </xdr:from>
    <xdr:ext cx="762000" cy="259045"/>
    <xdr:sp macro="" textlink="">
      <xdr:nvSpPr>
        <xdr:cNvPr id="192" name="テキスト ボックス 191"/>
        <xdr:cNvSpPr txBox="1"/>
      </xdr:nvSpPr>
      <xdr:spPr>
        <a:xfrm>
          <a:off x="2717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19558</xdr:rowOff>
    </xdr:from>
    <xdr:to>
      <xdr:col>11</xdr:col>
      <xdr:colOff>9525</xdr:colOff>
      <xdr:row>55</xdr:row>
      <xdr:rowOff>28702</xdr:rowOff>
    </xdr:to>
    <xdr:cxnSp macro="">
      <xdr:nvCxnSpPr>
        <xdr:cNvPr id="193" name="直線コネクタ 192"/>
        <xdr:cNvCxnSpPr/>
      </xdr:nvCxnSpPr>
      <xdr:spPr>
        <a:xfrm>
          <a:off x="1320800" y="944930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84853</xdr:rowOff>
    </xdr:from>
    <xdr:ext cx="762000" cy="259045"/>
    <xdr:sp macro="" textlink="">
      <xdr:nvSpPr>
        <xdr:cNvPr id="195" name="テキスト ボックス 194"/>
        <xdr:cNvSpPr txBox="1"/>
      </xdr:nvSpPr>
      <xdr:spPr>
        <a:xfrm>
          <a:off x="1828800" y="968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39133</xdr:rowOff>
    </xdr:from>
    <xdr:ext cx="762000" cy="259045"/>
    <xdr:sp macro="" textlink="">
      <xdr:nvSpPr>
        <xdr:cNvPr id="197" name="テキスト ボックス 196"/>
        <xdr:cNvSpPr txBox="1"/>
      </xdr:nvSpPr>
      <xdr:spPr>
        <a:xfrm>
          <a:off x="939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115062</xdr:rowOff>
    </xdr:from>
    <xdr:to>
      <xdr:col>24</xdr:col>
      <xdr:colOff>76200</xdr:colOff>
      <xdr:row>56</xdr:row>
      <xdr:rowOff>45212</xdr:rowOff>
    </xdr:to>
    <xdr:sp macro="" textlink="">
      <xdr:nvSpPr>
        <xdr:cNvPr id="203" name="楕円 202"/>
        <xdr:cNvSpPr/>
      </xdr:nvSpPr>
      <xdr:spPr>
        <a:xfrm>
          <a:off x="4775200" y="954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131589</xdr:rowOff>
    </xdr:from>
    <xdr:ext cx="762000" cy="259045"/>
    <xdr:sp macro="" textlink="">
      <xdr:nvSpPr>
        <xdr:cNvPr id="204" name="扶助費該当値テキスト"/>
        <xdr:cNvSpPr txBox="1"/>
      </xdr:nvSpPr>
      <xdr:spPr>
        <a:xfrm>
          <a:off x="4914900" y="9389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32766</xdr:rowOff>
    </xdr:from>
    <xdr:to>
      <xdr:col>20</xdr:col>
      <xdr:colOff>38100</xdr:colOff>
      <xdr:row>55</xdr:row>
      <xdr:rowOff>134366</xdr:rowOff>
    </xdr:to>
    <xdr:sp macro="" textlink="">
      <xdr:nvSpPr>
        <xdr:cNvPr id="205" name="楕円 204"/>
        <xdr:cNvSpPr/>
      </xdr:nvSpPr>
      <xdr:spPr>
        <a:xfrm>
          <a:off x="3937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144543</xdr:rowOff>
    </xdr:from>
    <xdr:ext cx="736600" cy="259045"/>
    <xdr:sp macro="" textlink="">
      <xdr:nvSpPr>
        <xdr:cNvPr id="206" name="テキスト ボックス 205"/>
        <xdr:cNvSpPr txBox="1"/>
      </xdr:nvSpPr>
      <xdr:spPr>
        <a:xfrm>
          <a:off x="3606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60198</xdr:rowOff>
    </xdr:from>
    <xdr:to>
      <xdr:col>15</xdr:col>
      <xdr:colOff>149225</xdr:colOff>
      <xdr:row>55</xdr:row>
      <xdr:rowOff>161798</xdr:rowOff>
    </xdr:to>
    <xdr:sp macro="" textlink="">
      <xdr:nvSpPr>
        <xdr:cNvPr id="207" name="楕円 206"/>
        <xdr:cNvSpPr/>
      </xdr:nvSpPr>
      <xdr:spPr>
        <a:xfrm>
          <a:off x="3048000" y="948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525</xdr:rowOff>
    </xdr:from>
    <xdr:ext cx="762000" cy="259045"/>
    <xdr:sp macro="" textlink="">
      <xdr:nvSpPr>
        <xdr:cNvPr id="208" name="テキスト ボックス 207"/>
        <xdr:cNvSpPr txBox="1"/>
      </xdr:nvSpPr>
      <xdr:spPr>
        <a:xfrm>
          <a:off x="2717800" y="9258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149352</xdr:rowOff>
    </xdr:from>
    <xdr:to>
      <xdr:col>11</xdr:col>
      <xdr:colOff>60325</xdr:colOff>
      <xdr:row>55</xdr:row>
      <xdr:rowOff>79502</xdr:rowOff>
    </xdr:to>
    <xdr:sp macro="" textlink="">
      <xdr:nvSpPr>
        <xdr:cNvPr id="209" name="楕円 208"/>
        <xdr:cNvSpPr/>
      </xdr:nvSpPr>
      <xdr:spPr>
        <a:xfrm>
          <a:off x="2159000" y="940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89679</xdr:rowOff>
    </xdr:from>
    <xdr:ext cx="762000" cy="259045"/>
    <xdr:sp macro="" textlink="">
      <xdr:nvSpPr>
        <xdr:cNvPr id="210" name="テキスト ボックス 209"/>
        <xdr:cNvSpPr txBox="1"/>
      </xdr:nvSpPr>
      <xdr:spPr>
        <a:xfrm>
          <a:off x="1828800" y="9176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140208</xdr:rowOff>
    </xdr:from>
    <xdr:to>
      <xdr:col>6</xdr:col>
      <xdr:colOff>171450</xdr:colOff>
      <xdr:row>55</xdr:row>
      <xdr:rowOff>70358</xdr:rowOff>
    </xdr:to>
    <xdr:sp macro="" textlink="">
      <xdr:nvSpPr>
        <xdr:cNvPr id="211" name="楕円 210"/>
        <xdr:cNvSpPr/>
      </xdr:nvSpPr>
      <xdr:spPr>
        <a:xfrm>
          <a:off x="1270000" y="93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80535</xdr:rowOff>
    </xdr:from>
    <xdr:ext cx="762000" cy="259045"/>
    <xdr:sp macro="" textlink="">
      <xdr:nvSpPr>
        <xdr:cNvPr id="212" name="テキスト ボックス 211"/>
        <xdr:cNvSpPr txBox="1"/>
      </xdr:nvSpPr>
      <xdr:spPr>
        <a:xfrm>
          <a:off x="939800" y="916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その他に係る経常収支比率は、対前年度比</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となり、岩手県平均、全国平均を上回っている</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を下回った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道路等に係る</a:t>
          </a:r>
          <a:r>
            <a:rPr kumimoji="1" lang="ja-JP" altLang="en-US" sz="1100">
              <a:solidFill>
                <a:schemeClr val="dk1"/>
              </a:solidFill>
              <a:effectLst/>
              <a:latin typeface="+mn-lt"/>
              <a:ea typeface="+mn-ea"/>
              <a:cs typeface="+mn-cs"/>
            </a:rPr>
            <a:t>除排雪経費や特別会計への繰出金</a:t>
          </a:r>
          <a:r>
            <a:rPr kumimoji="1" lang="ja-JP" altLang="ja-JP" sz="1100">
              <a:solidFill>
                <a:schemeClr val="dk1"/>
              </a:solidFill>
              <a:effectLst/>
              <a:latin typeface="+mn-lt"/>
              <a:ea typeface="+mn-ea"/>
              <a:cs typeface="+mn-cs"/>
            </a:rPr>
            <a:t>等の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が要因となっている。維持</a:t>
          </a:r>
          <a:r>
            <a:rPr kumimoji="1" lang="ja-JP" altLang="en-US" sz="1100">
              <a:solidFill>
                <a:schemeClr val="dk1"/>
              </a:solidFill>
              <a:effectLst/>
              <a:latin typeface="+mn-lt"/>
              <a:ea typeface="+mn-ea"/>
              <a:cs typeface="+mn-cs"/>
            </a:rPr>
            <a:t>修繕</a:t>
          </a:r>
          <a:r>
            <a:rPr kumimoji="1" lang="ja-JP" altLang="ja-JP" sz="1100">
              <a:solidFill>
                <a:schemeClr val="dk1"/>
              </a:solidFill>
              <a:effectLst/>
              <a:latin typeface="+mn-lt"/>
              <a:ea typeface="+mn-ea"/>
              <a:cs typeface="+mn-cs"/>
            </a:rPr>
            <a:t>等にかかる経費は</a:t>
          </a:r>
          <a:r>
            <a:rPr kumimoji="1" lang="ja-JP" altLang="en-US" sz="1100">
              <a:solidFill>
                <a:schemeClr val="dk1"/>
              </a:solidFill>
              <a:effectLst/>
              <a:latin typeface="+mn-lt"/>
              <a:ea typeface="+mn-ea"/>
              <a:cs typeface="+mn-cs"/>
            </a:rPr>
            <a:t>今後増加していくことが見込まれるため、</a:t>
          </a:r>
          <a:r>
            <a:rPr kumimoji="1" lang="ja-JP" altLang="ja-JP" sz="1100">
              <a:solidFill>
                <a:schemeClr val="dk1"/>
              </a:solidFill>
              <a:effectLst/>
              <a:latin typeface="+mn-lt"/>
              <a:ea typeface="+mn-ea"/>
              <a:cs typeface="+mn-cs"/>
            </a:rPr>
            <a:t>経費の節減に努めていく。</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31750</xdr:rowOff>
    </xdr:to>
    <xdr:cxnSp macro="">
      <xdr:nvCxnSpPr>
        <xdr:cNvPr id="245" name="直線コネクタ 244"/>
        <xdr:cNvCxnSpPr/>
      </xdr:nvCxnSpPr>
      <xdr:spPr>
        <a:xfrm flipV="1">
          <a:off x="15671800" y="97358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96520</xdr:rowOff>
    </xdr:from>
    <xdr:to>
      <xdr:col>78</xdr:col>
      <xdr:colOff>69850</xdr:colOff>
      <xdr:row>57</xdr:row>
      <xdr:rowOff>31750</xdr:rowOff>
    </xdr:to>
    <xdr:cxnSp macro="">
      <xdr:nvCxnSpPr>
        <xdr:cNvPr id="248" name="直線コネクタ 247"/>
        <xdr:cNvCxnSpPr/>
      </xdr:nvCxnSpPr>
      <xdr:spPr>
        <a:xfrm>
          <a:off x="14782800" y="96977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50" name="テキスト ボックス 249"/>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56</xdr:row>
      <xdr:rowOff>157480</xdr:rowOff>
    </xdr:to>
    <xdr:cxnSp macro="">
      <xdr:nvCxnSpPr>
        <xdr:cNvPr id="251" name="直線コネクタ 250"/>
        <xdr:cNvCxnSpPr/>
      </xdr:nvCxnSpPr>
      <xdr:spPr>
        <a:xfrm flipV="1">
          <a:off x="13893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96520</xdr:rowOff>
    </xdr:from>
    <xdr:to>
      <xdr:col>69</xdr:col>
      <xdr:colOff>92075</xdr:colOff>
      <xdr:row>56</xdr:row>
      <xdr:rowOff>157480</xdr:rowOff>
    </xdr:to>
    <xdr:cxnSp macro="">
      <xdr:nvCxnSpPr>
        <xdr:cNvPr id="254" name="直線コネクタ 253"/>
        <xdr:cNvCxnSpPr/>
      </xdr:nvCxnSpPr>
      <xdr:spPr>
        <a:xfrm>
          <a:off x="13004800" y="969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64" name="楕円 263"/>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100347</xdr:rowOff>
    </xdr:from>
    <xdr:ext cx="762000" cy="259045"/>
    <xdr:sp macro="" textlink="">
      <xdr:nvSpPr>
        <xdr:cNvPr id="265" name="その他該当値テキスト"/>
        <xdr:cNvSpPr txBox="1"/>
      </xdr:nvSpPr>
      <xdr:spPr>
        <a:xfrm>
          <a:off x="165989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66" name="楕円 265"/>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67327</xdr:rowOff>
    </xdr:from>
    <xdr:ext cx="736600" cy="259045"/>
    <xdr:sp macro="" textlink="">
      <xdr:nvSpPr>
        <xdr:cNvPr id="267" name="テキスト ボックス 266"/>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45720</xdr:rowOff>
    </xdr:from>
    <xdr:to>
      <xdr:col>74</xdr:col>
      <xdr:colOff>31750</xdr:colOff>
      <xdr:row>56</xdr:row>
      <xdr:rowOff>147320</xdr:rowOff>
    </xdr:to>
    <xdr:sp macro="" textlink="">
      <xdr:nvSpPr>
        <xdr:cNvPr id="268" name="楕円 267"/>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69" name="テキスト ボックス 268"/>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106680</xdr:rowOff>
    </xdr:from>
    <xdr:to>
      <xdr:col>69</xdr:col>
      <xdr:colOff>142875</xdr:colOff>
      <xdr:row>57</xdr:row>
      <xdr:rowOff>36830</xdr:rowOff>
    </xdr:to>
    <xdr:sp macro="" textlink="">
      <xdr:nvSpPr>
        <xdr:cNvPr id="270" name="楕円 269"/>
        <xdr:cNvSpPr/>
      </xdr:nvSpPr>
      <xdr:spPr>
        <a:xfrm>
          <a:off x="13843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47007</xdr:rowOff>
    </xdr:from>
    <xdr:ext cx="762000" cy="259045"/>
    <xdr:sp macro="" textlink="">
      <xdr:nvSpPr>
        <xdr:cNvPr id="271" name="テキスト ボックス 270"/>
        <xdr:cNvSpPr txBox="1"/>
      </xdr:nvSpPr>
      <xdr:spPr>
        <a:xfrm>
          <a:off x="13512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45720</xdr:rowOff>
    </xdr:from>
    <xdr:to>
      <xdr:col>65</xdr:col>
      <xdr:colOff>53975</xdr:colOff>
      <xdr:row>56</xdr:row>
      <xdr:rowOff>147320</xdr:rowOff>
    </xdr:to>
    <xdr:sp macro="" textlink="">
      <xdr:nvSpPr>
        <xdr:cNvPr id="272" name="楕円 271"/>
        <xdr:cNvSpPr/>
      </xdr:nvSpPr>
      <xdr:spPr>
        <a:xfrm>
          <a:off x="12954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157497</xdr:rowOff>
    </xdr:from>
    <xdr:ext cx="762000" cy="259045"/>
    <xdr:sp macro="" textlink="">
      <xdr:nvSpPr>
        <xdr:cNvPr id="273" name="テキスト ボックス 272"/>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補助費等に係る経常収支比率は、対前年度比</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となり、類似団体平均、岩手県平均以下であるものの、全国平均を上回っている。</a:t>
          </a:r>
          <a:endParaRPr lang="ja-JP" altLang="ja-JP" sz="1400">
            <a:effectLst/>
          </a:endParaRPr>
        </a:p>
        <a:p>
          <a:r>
            <a:rPr kumimoji="1" lang="ja-JP" altLang="ja-JP" sz="1100">
              <a:solidFill>
                <a:schemeClr val="dk1"/>
              </a:solidFill>
              <a:effectLst/>
              <a:latin typeface="+mn-lt"/>
              <a:ea typeface="+mn-ea"/>
              <a:cs typeface="+mn-cs"/>
            </a:rPr>
            <a:t>　前年度比</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の主な要因は、</a:t>
          </a:r>
          <a:r>
            <a:rPr kumimoji="1" lang="ja-JP" altLang="en-US" sz="1100">
              <a:solidFill>
                <a:schemeClr val="dk1"/>
              </a:solidFill>
              <a:effectLst/>
              <a:latin typeface="+mn-lt"/>
              <a:ea typeface="+mn-ea"/>
              <a:cs typeface="+mn-cs"/>
            </a:rPr>
            <a:t>岩手中部広域行政組合施設整備負担金</a:t>
          </a:r>
          <a:r>
            <a:rPr kumimoji="1" lang="ja-JP" altLang="ja-JP" sz="1100">
              <a:solidFill>
                <a:schemeClr val="dk1"/>
              </a:solidFill>
              <a:effectLst/>
              <a:latin typeface="+mn-lt"/>
              <a:ea typeface="+mn-ea"/>
              <a:cs typeface="+mn-cs"/>
            </a:rPr>
            <a:t>及び下水道会計補助金の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などが挙げられる。</a:t>
          </a:r>
          <a:endParaRPr lang="ja-JP" altLang="ja-JP" sz="1400">
            <a:effectLst/>
          </a:endParaRPr>
        </a:p>
        <a:p>
          <a:r>
            <a:rPr kumimoji="1" lang="ja-JP" altLang="ja-JP" sz="1100">
              <a:solidFill>
                <a:schemeClr val="dk1"/>
              </a:solidFill>
              <a:effectLst/>
              <a:latin typeface="+mn-lt"/>
              <a:ea typeface="+mn-ea"/>
              <a:cs typeface="+mn-cs"/>
            </a:rPr>
            <a:t>　補助金交付基準の適正化を図り、不適当な補助金は見直しや廃止の検討を行いながら、更なる健全化に努める。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62992</xdr:rowOff>
    </xdr:from>
    <xdr:to>
      <xdr:col>82</xdr:col>
      <xdr:colOff>107950</xdr:colOff>
      <xdr:row>36</xdr:row>
      <xdr:rowOff>72136</xdr:rowOff>
    </xdr:to>
    <xdr:cxnSp macro="">
      <xdr:nvCxnSpPr>
        <xdr:cNvPr id="303" name="直線コネクタ 302"/>
        <xdr:cNvCxnSpPr/>
      </xdr:nvCxnSpPr>
      <xdr:spPr>
        <a:xfrm flipV="1">
          <a:off x="15671800" y="623519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72136</xdr:rowOff>
    </xdr:to>
    <xdr:cxnSp macro="">
      <xdr:nvCxnSpPr>
        <xdr:cNvPr id="306" name="直線コネクタ 305"/>
        <xdr:cNvCxnSpPr/>
      </xdr:nvCxnSpPr>
      <xdr:spPr>
        <a:xfrm>
          <a:off x="14782800" y="62123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40132</xdr:rowOff>
    </xdr:from>
    <xdr:to>
      <xdr:col>73</xdr:col>
      <xdr:colOff>180975</xdr:colOff>
      <xdr:row>36</xdr:row>
      <xdr:rowOff>76708</xdr:rowOff>
    </xdr:to>
    <xdr:cxnSp macro="">
      <xdr:nvCxnSpPr>
        <xdr:cNvPr id="309" name="直線コネクタ 308"/>
        <xdr:cNvCxnSpPr/>
      </xdr:nvCxnSpPr>
      <xdr:spPr>
        <a:xfrm flipV="1">
          <a:off x="13893800" y="621233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131572</xdr:rowOff>
    </xdr:to>
    <xdr:cxnSp macro="">
      <xdr:nvCxnSpPr>
        <xdr:cNvPr id="312" name="直線コネクタ 311"/>
        <xdr:cNvCxnSpPr/>
      </xdr:nvCxnSpPr>
      <xdr:spPr>
        <a:xfrm flipV="1">
          <a:off x="13004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14" name="テキスト ボックス 313"/>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114825</xdr:rowOff>
    </xdr:from>
    <xdr:ext cx="762000" cy="259045"/>
    <xdr:sp macro="" textlink="">
      <xdr:nvSpPr>
        <xdr:cNvPr id="316" name="テキスト ボックス 315"/>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xdr:rowOff>
    </xdr:from>
    <xdr:to>
      <xdr:col>82</xdr:col>
      <xdr:colOff>158750</xdr:colOff>
      <xdr:row>36</xdr:row>
      <xdr:rowOff>113792</xdr:rowOff>
    </xdr:to>
    <xdr:sp macro="" textlink="">
      <xdr:nvSpPr>
        <xdr:cNvPr id="322" name="楕円 321"/>
        <xdr:cNvSpPr/>
      </xdr:nvSpPr>
      <xdr:spPr>
        <a:xfrm>
          <a:off x="164592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28719</xdr:rowOff>
    </xdr:from>
    <xdr:ext cx="762000" cy="259045"/>
    <xdr:sp macro="" textlink="">
      <xdr:nvSpPr>
        <xdr:cNvPr id="323" name="補助費等該当値テキスト"/>
        <xdr:cNvSpPr txBox="1"/>
      </xdr:nvSpPr>
      <xdr:spPr>
        <a:xfrm>
          <a:off x="16598900" y="602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24" name="楕円 323"/>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5" name="テキスト ボックス 324"/>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6" name="楕円 325"/>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7" name="テキスト ボックス 326"/>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28" name="楕円 327"/>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29" name="テキスト ボックス 328"/>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30" name="楕円 329"/>
        <xdr:cNvSpPr/>
      </xdr:nvSpPr>
      <xdr:spPr>
        <a:xfrm>
          <a:off x="12954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167149</xdr:rowOff>
    </xdr:from>
    <xdr:ext cx="762000" cy="259045"/>
    <xdr:sp macro="" textlink="">
      <xdr:nvSpPr>
        <xdr:cNvPr id="331" name="テキスト ボックス 330"/>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公債費に係る経常収支比率は、対前年度比</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ポイント減となり、</a:t>
          </a:r>
          <a:r>
            <a:rPr kumimoji="1" lang="ja-JP" altLang="ja-JP" sz="1100">
              <a:solidFill>
                <a:schemeClr val="dk1"/>
              </a:solidFill>
              <a:effectLst/>
              <a:latin typeface="+mn-lt"/>
              <a:ea typeface="+mn-ea"/>
              <a:cs typeface="+mn-cs"/>
            </a:rPr>
            <a:t>類似団体及び全国平均を下回った。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しかし、</a:t>
          </a:r>
          <a:r>
            <a:rPr kumimoji="1" lang="ja-JP" altLang="en-US" sz="1100">
              <a:solidFill>
                <a:schemeClr val="dk1"/>
              </a:solidFill>
              <a:effectLst/>
              <a:latin typeface="+mn-lt"/>
              <a:ea typeface="+mn-ea"/>
              <a:cs typeface="+mn-cs"/>
            </a:rPr>
            <a:t>地方債残高が増加に転じ、</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は公債費</a:t>
          </a:r>
          <a:r>
            <a:rPr kumimoji="1" lang="ja-JP" altLang="ja-JP" sz="1100">
              <a:solidFill>
                <a:schemeClr val="dk1"/>
              </a:solidFill>
              <a:effectLst/>
              <a:latin typeface="+mn-lt"/>
              <a:ea typeface="+mn-ea"/>
              <a:cs typeface="+mn-cs"/>
            </a:rPr>
            <a:t>の増加が見込まれるため、新規借入にあたっては、交付税措置の高い地方債を優先的に選択するなど、将来的に厳しい財政運営にならないよう努めていく。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24130</xdr:rowOff>
    </xdr:from>
    <xdr:to>
      <xdr:col>24</xdr:col>
      <xdr:colOff>25400</xdr:colOff>
      <xdr:row>77</xdr:row>
      <xdr:rowOff>92711</xdr:rowOff>
    </xdr:to>
    <xdr:cxnSp macro="">
      <xdr:nvCxnSpPr>
        <xdr:cNvPr id="361" name="直線コネクタ 360"/>
        <xdr:cNvCxnSpPr/>
      </xdr:nvCxnSpPr>
      <xdr:spPr>
        <a:xfrm flipV="1">
          <a:off x="3987800" y="1322578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78</xdr:row>
      <xdr:rowOff>90424</xdr:rowOff>
    </xdr:to>
    <xdr:cxnSp macro="">
      <xdr:nvCxnSpPr>
        <xdr:cNvPr id="364" name="直線コネクタ 363"/>
        <xdr:cNvCxnSpPr/>
      </xdr:nvCxnSpPr>
      <xdr:spPr>
        <a:xfrm flipV="1">
          <a:off x="3098800" y="13294361"/>
          <a:ext cx="8890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90424</xdr:rowOff>
    </xdr:from>
    <xdr:to>
      <xdr:col>15</xdr:col>
      <xdr:colOff>98425</xdr:colOff>
      <xdr:row>78</xdr:row>
      <xdr:rowOff>122428</xdr:rowOff>
    </xdr:to>
    <xdr:cxnSp macro="">
      <xdr:nvCxnSpPr>
        <xdr:cNvPr id="367" name="直線コネクタ 366"/>
        <xdr:cNvCxnSpPr/>
      </xdr:nvCxnSpPr>
      <xdr:spPr>
        <a:xfrm flipV="1">
          <a:off x="2209800" y="134635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9669</xdr:rowOff>
    </xdr:from>
    <xdr:ext cx="762000" cy="259045"/>
    <xdr:sp macro="" textlink="">
      <xdr:nvSpPr>
        <xdr:cNvPr id="369" name="テキスト ボックス 368"/>
        <xdr:cNvSpPr txBox="1"/>
      </xdr:nvSpPr>
      <xdr:spPr>
        <a:xfrm>
          <a:off x="2717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113285</xdr:rowOff>
    </xdr:from>
    <xdr:to>
      <xdr:col>11</xdr:col>
      <xdr:colOff>9525</xdr:colOff>
      <xdr:row>78</xdr:row>
      <xdr:rowOff>122428</xdr:rowOff>
    </xdr:to>
    <xdr:cxnSp macro="">
      <xdr:nvCxnSpPr>
        <xdr:cNvPr id="370" name="直線コネクタ 369"/>
        <xdr:cNvCxnSpPr/>
      </xdr:nvCxnSpPr>
      <xdr:spPr>
        <a:xfrm>
          <a:off x="1320800" y="13486385"/>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14240</xdr:rowOff>
    </xdr:from>
    <xdr:ext cx="762000" cy="259045"/>
    <xdr:sp macro="" textlink="">
      <xdr:nvSpPr>
        <xdr:cNvPr id="372" name="テキスト ボックス 371"/>
        <xdr:cNvSpPr txBox="1"/>
      </xdr:nvSpPr>
      <xdr:spPr>
        <a:xfrm>
          <a:off x="1828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4" name="テキスト ボックス 373"/>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80" name="楕円 379"/>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81"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82" name="楕円 381"/>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83" name="テキスト ボックス 382"/>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39624</xdr:rowOff>
    </xdr:from>
    <xdr:to>
      <xdr:col>15</xdr:col>
      <xdr:colOff>149225</xdr:colOff>
      <xdr:row>78</xdr:row>
      <xdr:rowOff>141224</xdr:rowOff>
    </xdr:to>
    <xdr:sp macro="" textlink="">
      <xdr:nvSpPr>
        <xdr:cNvPr id="384" name="楕円 383"/>
        <xdr:cNvSpPr/>
      </xdr:nvSpPr>
      <xdr:spPr>
        <a:xfrm>
          <a:off x="3048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126001</xdr:rowOff>
    </xdr:from>
    <xdr:ext cx="762000" cy="259045"/>
    <xdr:sp macro="" textlink="">
      <xdr:nvSpPr>
        <xdr:cNvPr id="385" name="テキスト ボックス 384"/>
        <xdr:cNvSpPr txBox="1"/>
      </xdr:nvSpPr>
      <xdr:spPr>
        <a:xfrm>
          <a:off x="2717800" y="1349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71628</xdr:rowOff>
    </xdr:from>
    <xdr:to>
      <xdr:col>11</xdr:col>
      <xdr:colOff>60325</xdr:colOff>
      <xdr:row>79</xdr:row>
      <xdr:rowOff>1778</xdr:rowOff>
    </xdr:to>
    <xdr:sp macro="" textlink="">
      <xdr:nvSpPr>
        <xdr:cNvPr id="386" name="楕円 385"/>
        <xdr:cNvSpPr/>
      </xdr:nvSpPr>
      <xdr:spPr>
        <a:xfrm>
          <a:off x="2159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158005</xdr:rowOff>
    </xdr:from>
    <xdr:ext cx="762000" cy="259045"/>
    <xdr:sp macro="" textlink="">
      <xdr:nvSpPr>
        <xdr:cNvPr id="387" name="テキスト ボックス 386"/>
        <xdr:cNvSpPr txBox="1"/>
      </xdr:nvSpPr>
      <xdr:spPr>
        <a:xfrm>
          <a:off x="1828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62485</xdr:rowOff>
    </xdr:from>
    <xdr:to>
      <xdr:col>6</xdr:col>
      <xdr:colOff>171450</xdr:colOff>
      <xdr:row>78</xdr:row>
      <xdr:rowOff>164085</xdr:rowOff>
    </xdr:to>
    <xdr:sp macro="" textlink="">
      <xdr:nvSpPr>
        <xdr:cNvPr id="388" name="楕円 387"/>
        <xdr:cNvSpPr/>
      </xdr:nvSpPr>
      <xdr:spPr>
        <a:xfrm>
          <a:off x="1270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148862</xdr:rowOff>
    </xdr:from>
    <xdr:ext cx="762000" cy="259045"/>
    <xdr:sp macro="" textlink="">
      <xdr:nvSpPr>
        <xdr:cNvPr id="389" name="テキスト ボックス 388"/>
        <xdr:cNvSpPr txBox="1"/>
      </xdr:nvSpPr>
      <xdr:spPr>
        <a:xfrm>
          <a:off x="9398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公債費以外に係る経常収支比率は、対前年度比</a:t>
          </a:r>
          <a:r>
            <a:rPr kumimoji="1" lang="en-US" altLang="ja-JP" sz="1100">
              <a:solidFill>
                <a:schemeClr val="dk1"/>
              </a:solidFill>
              <a:effectLst/>
              <a:latin typeface="+mn-lt"/>
              <a:ea typeface="+mn-ea"/>
              <a:cs typeface="+mn-cs"/>
            </a:rPr>
            <a:t>4.9</a:t>
          </a:r>
          <a:r>
            <a:rPr kumimoji="1" lang="ja-JP" altLang="ja-JP" sz="1100">
              <a:solidFill>
                <a:schemeClr val="dk1"/>
              </a:solidFill>
              <a:effectLst/>
              <a:latin typeface="+mn-lt"/>
              <a:ea typeface="+mn-ea"/>
              <a:cs typeface="+mn-cs"/>
            </a:rPr>
            <a:t>ポイントの増とな</a:t>
          </a:r>
          <a:r>
            <a:rPr kumimoji="1" lang="ja-JP" altLang="en-US" sz="1100">
              <a:solidFill>
                <a:schemeClr val="dk1"/>
              </a:solidFill>
              <a:effectLst/>
              <a:latin typeface="+mn-lt"/>
              <a:ea typeface="+mn-ea"/>
              <a:cs typeface="+mn-cs"/>
            </a:rPr>
            <a:t>り、岩手県平均を上回ったも</a:t>
          </a:r>
          <a:r>
            <a:rPr kumimoji="1" lang="ja-JP" altLang="ja-JP" sz="1100">
              <a:solidFill>
                <a:schemeClr val="dk1"/>
              </a:solidFill>
              <a:effectLst/>
              <a:latin typeface="+mn-lt"/>
              <a:ea typeface="+mn-ea"/>
              <a:cs typeface="+mn-cs"/>
            </a:rPr>
            <a:t>のの、類似団体平均、全国平均及び岩手県平均を下回っている。</a:t>
          </a:r>
          <a:endParaRPr lang="ja-JP" altLang="ja-JP" sz="1400">
            <a:effectLst/>
          </a:endParaRPr>
        </a:p>
        <a:p>
          <a:r>
            <a:rPr kumimoji="1" lang="ja-JP" altLang="ja-JP" sz="1100">
              <a:solidFill>
                <a:schemeClr val="dk1"/>
              </a:solidFill>
              <a:effectLst/>
              <a:latin typeface="+mn-lt"/>
              <a:ea typeface="+mn-ea"/>
              <a:cs typeface="+mn-cs"/>
            </a:rPr>
            <a:t>　人件費の節減や扶助費の抑制などにより各平均値を下回る状態を維持しているが、</a:t>
          </a:r>
          <a:r>
            <a:rPr kumimoji="1" lang="ja-JP" altLang="en-US" sz="1100">
              <a:solidFill>
                <a:schemeClr val="dk1"/>
              </a:solidFill>
              <a:effectLst/>
              <a:latin typeface="+mn-lt"/>
              <a:ea typeface="+mn-ea"/>
              <a:cs typeface="+mn-cs"/>
            </a:rPr>
            <a:t>物件費は各平均値を上回っているため、</a:t>
          </a:r>
          <a:r>
            <a:rPr kumimoji="1" lang="ja-JP" altLang="ja-JP" sz="1100">
              <a:solidFill>
                <a:schemeClr val="dk1"/>
              </a:solidFill>
              <a:effectLst/>
              <a:latin typeface="+mn-lt"/>
              <a:ea typeface="+mn-ea"/>
              <a:cs typeface="+mn-cs"/>
            </a:rPr>
            <a:t>引き続き経費の削減を図り、財政の弾力性を高めるよう努める。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66040</xdr:rowOff>
    </xdr:from>
    <xdr:to>
      <xdr:col>82</xdr:col>
      <xdr:colOff>107950</xdr:colOff>
      <xdr:row>76</xdr:row>
      <xdr:rowOff>81280</xdr:rowOff>
    </xdr:to>
    <xdr:cxnSp macro="">
      <xdr:nvCxnSpPr>
        <xdr:cNvPr id="422" name="直線コネクタ 421"/>
        <xdr:cNvCxnSpPr/>
      </xdr:nvCxnSpPr>
      <xdr:spPr>
        <a:xfrm>
          <a:off x="15671800" y="12924790"/>
          <a:ext cx="8382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25416</xdr:rowOff>
    </xdr:from>
    <xdr:ext cx="762000" cy="259045"/>
    <xdr:sp macro="" textlink="">
      <xdr:nvSpPr>
        <xdr:cNvPr id="423" name="公債費以外平均値テキスト"/>
        <xdr:cNvSpPr txBox="1"/>
      </xdr:nvSpPr>
      <xdr:spPr>
        <a:xfrm>
          <a:off x="16598900" y="13055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5080</xdr:rowOff>
    </xdr:from>
    <xdr:to>
      <xdr:col>78</xdr:col>
      <xdr:colOff>69850</xdr:colOff>
      <xdr:row>75</xdr:row>
      <xdr:rowOff>66040</xdr:rowOff>
    </xdr:to>
    <xdr:cxnSp macro="">
      <xdr:nvCxnSpPr>
        <xdr:cNvPr id="425" name="直線コネクタ 424"/>
        <xdr:cNvCxnSpPr/>
      </xdr:nvCxnSpPr>
      <xdr:spPr>
        <a:xfrm>
          <a:off x="14782800" y="1286383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27" name="テキスト ボックス 426"/>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5080</xdr:rowOff>
    </xdr:from>
    <xdr:to>
      <xdr:col>73</xdr:col>
      <xdr:colOff>180975</xdr:colOff>
      <xdr:row>75</xdr:row>
      <xdr:rowOff>24130</xdr:rowOff>
    </xdr:to>
    <xdr:cxnSp macro="">
      <xdr:nvCxnSpPr>
        <xdr:cNvPr id="428" name="直線コネクタ 427"/>
        <xdr:cNvCxnSpPr/>
      </xdr:nvCxnSpPr>
      <xdr:spPr>
        <a:xfrm flipV="1">
          <a:off x="13893800" y="128638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105427</xdr:rowOff>
    </xdr:from>
    <xdr:ext cx="762000" cy="259045"/>
    <xdr:sp macro="" textlink="">
      <xdr:nvSpPr>
        <xdr:cNvPr id="430" name="テキスト ボックス 429"/>
        <xdr:cNvSpPr txBox="1"/>
      </xdr:nvSpPr>
      <xdr:spPr>
        <a:xfrm>
          <a:off x="14401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75</xdr:row>
      <xdr:rowOff>24130</xdr:rowOff>
    </xdr:to>
    <xdr:cxnSp macro="">
      <xdr:nvCxnSpPr>
        <xdr:cNvPr id="431" name="直線コネクタ 430"/>
        <xdr:cNvCxnSpPr/>
      </xdr:nvCxnSpPr>
      <xdr:spPr>
        <a:xfrm>
          <a:off x="13004800" y="128828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86377</xdr:rowOff>
    </xdr:from>
    <xdr:ext cx="762000" cy="259045"/>
    <xdr:sp macro="" textlink="">
      <xdr:nvSpPr>
        <xdr:cNvPr id="433" name="テキスト ボックス 432"/>
        <xdr:cNvSpPr txBox="1"/>
      </xdr:nvSpPr>
      <xdr:spPr>
        <a:xfrm>
          <a:off x="13512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170197</xdr:rowOff>
    </xdr:from>
    <xdr:ext cx="762000" cy="259045"/>
    <xdr:sp macro="" textlink="">
      <xdr:nvSpPr>
        <xdr:cNvPr id="435" name="テキスト ボックス 434"/>
        <xdr:cNvSpPr txBox="1"/>
      </xdr:nvSpPr>
      <xdr:spPr>
        <a:xfrm>
          <a:off x="12623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41" name="楕円 440"/>
        <xdr:cNvSpPr/>
      </xdr:nvSpPr>
      <xdr:spPr>
        <a:xfrm>
          <a:off x="164592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47007</xdr:rowOff>
    </xdr:from>
    <xdr:ext cx="762000" cy="259045"/>
    <xdr:sp macro="" textlink="">
      <xdr:nvSpPr>
        <xdr:cNvPr id="442" name="公債費以外該当値テキスト"/>
        <xdr:cNvSpPr txBox="1"/>
      </xdr:nvSpPr>
      <xdr:spPr>
        <a:xfrm>
          <a:off x="165989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15240</xdr:rowOff>
    </xdr:from>
    <xdr:to>
      <xdr:col>78</xdr:col>
      <xdr:colOff>120650</xdr:colOff>
      <xdr:row>75</xdr:row>
      <xdr:rowOff>116840</xdr:rowOff>
    </xdr:to>
    <xdr:sp macro="" textlink="">
      <xdr:nvSpPr>
        <xdr:cNvPr id="443" name="楕円 442"/>
        <xdr:cNvSpPr/>
      </xdr:nvSpPr>
      <xdr:spPr>
        <a:xfrm>
          <a:off x="15621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127017</xdr:rowOff>
    </xdr:from>
    <xdr:ext cx="736600" cy="259045"/>
    <xdr:sp macro="" textlink="">
      <xdr:nvSpPr>
        <xdr:cNvPr id="444" name="テキスト ボックス 443"/>
        <xdr:cNvSpPr txBox="1"/>
      </xdr:nvSpPr>
      <xdr:spPr>
        <a:xfrm>
          <a:off x="15290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125730</xdr:rowOff>
    </xdr:from>
    <xdr:to>
      <xdr:col>74</xdr:col>
      <xdr:colOff>31750</xdr:colOff>
      <xdr:row>75</xdr:row>
      <xdr:rowOff>55880</xdr:rowOff>
    </xdr:to>
    <xdr:sp macro="" textlink="">
      <xdr:nvSpPr>
        <xdr:cNvPr id="445" name="楕円 444"/>
        <xdr:cNvSpPr/>
      </xdr:nvSpPr>
      <xdr:spPr>
        <a:xfrm>
          <a:off x="14732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66057</xdr:rowOff>
    </xdr:from>
    <xdr:ext cx="762000" cy="259045"/>
    <xdr:sp macro="" textlink="">
      <xdr:nvSpPr>
        <xdr:cNvPr id="446" name="テキスト ボックス 445"/>
        <xdr:cNvSpPr txBox="1"/>
      </xdr:nvSpPr>
      <xdr:spPr>
        <a:xfrm>
          <a:off x="14401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144780</xdr:rowOff>
    </xdr:from>
    <xdr:to>
      <xdr:col>69</xdr:col>
      <xdr:colOff>142875</xdr:colOff>
      <xdr:row>75</xdr:row>
      <xdr:rowOff>74930</xdr:rowOff>
    </xdr:to>
    <xdr:sp macro="" textlink="">
      <xdr:nvSpPr>
        <xdr:cNvPr id="447" name="楕円 446"/>
        <xdr:cNvSpPr/>
      </xdr:nvSpPr>
      <xdr:spPr>
        <a:xfrm>
          <a:off x="13843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85107</xdr:rowOff>
    </xdr:from>
    <xdr:ext cx="762000" cy="259045"/>
    <xdr:sp macro="" textlink="">
      <xdr:nvSpPr>
        <xdr:cNvPr id="448" name="テキスト ボックス 447"/>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49" name="楕円 448"/>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0" name="テキスト ボックス 449"/>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岩手県北上市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減債基金については、決算剰余金を中心に積み立てることにより、前年度比</a:t>
          </a:r>
          <a:r>
            <a:rPr kumimoji="1" lang="en-US" altLang="ja-JP" sz="1300">
              <a:solidFill>
                <a:schemeClr val="dk1"/>
              </a:solidFill>
              <a:effectLst/>
              <a:latin typeface="+mn-lt"/>
              <a:ea typeface="+mn-ea"/>
              <a:cs typeface="+mn-cs"/>
            </a:rPr>
            <a:t>232</a:t>
          </a:r>
          <a:r>
            <a:rPr kumimoji="1" lang="ja-JP" altLang="ja-JP" sz="1300">
              <a:solidFill>
                <a:schemeClr val="dk1"/>
              </a:solidFill>
              <a:effectLst/>
              <a:latin typeface="+mn-lt"/>
              <a:ea typeface="+mn-ea"/>
              <a:cs typeface="+mn-cs"/>
            </a:rPr>
            <a:t>百万円の増となった。また、ふるさと納税による寄附について地域振興基金への積立額</a:t>
          </a:r>
          <a:r>
            <a:rPr kumimoji="1" lang="ja-JP" altLang="en-US" sz="1300">
              <a:solidFill>
                <a:schemeClr val="dk1"/>
              </a:solidFill>
              <a:effectLst/>
              <a:latin typeface="+mn-lt"/>
              <a:ea typeface="+mn-ea"/>
              <a:cs typeface="+mn-cs"/>
            </a:rPr>
            <a:t>も増加し</a:t>
          </a:r>
          <a:r>
            <a:rPr kumimoji="1" lang="ja-JP" altLang="ja-JP" sz="1300">
              <a:solidFill>
                <a:schemeClr val="dk1"/>
              </a:solidFill>
              <a:effectLst/>
              <a:latin typeface="+mn-lt"/>
              <a:ea typeface="+mn-ea"/>
              <a:cs typeface="+mn-cs"/>
            </a:rPr>
            <a:t>、基金全体としては</a:t>
          </a:r>
          <a:r>
            <a:rPr kumimoji="1" lang="en-US" altLang="ja-JP" sz="1300">
              <a:solidFill>
                <a:schemeClr val="dk1"/>
              </a:solidFill>
              <a:effectLst/>
              <a:latin typeface="+mn-lt"/>
              <a:ea typeface="+mn-ea"/>
              <a:cs typeface="+mn-cs"/>
            </a:rPr>
            <a:t>859</a:t>
          </a:r>
          <a:r>
            <a:rPr kumimoji="1" lang="ja-JP" altLang="ja-JP" sz="1300">
              <a:solidFill>
                <a:schemeClr val="dk1"/>
              </a:solidFill>
              <a:effectLst/>
              <a:latin typeface="+mn-lt"/>
              <a:ea typeface="+mn-ea"/>
              <a:cs typeface="+mn-cs"/>
            </a:rPr>
            <a:t>百万円の増となった。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企業の立地にともなうインフラの整備のほか統合小学校及び交流センターなどの大型の施設整備が続く見込みとなっており、中長期的に減少傾向である。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地域振興基金：</a:t>
          </a:r>
          <a:r>
            <a:rPr lang="ja-JP" altLang="ja-JP" sz="1300">
              <a:solidFill>
                <a:schemeClr val="dk1"/>
              </a:solidFill>
              <a:effectLst/>
              <a:latin typeface="+mn-lt"/>
              <a:ea typeface="+mn-ea"/>
              <a:cs typeface="+mn-cs"/>
            </a:rPr>
            <a:t>活力と魅力ある地域づくりの財源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mn-lt"/>
              <a:ea typeface="+mn-ea"/>
              <a:cs typeface="+mn-cs"/>
            </a:rPr>
            <a:t>庁舎</a:t>
          </a:r>
          <a:r>
            <a:rPr kumimoji="1" lang="ja-JP" altLang="ja-JP" sz="1300">
              <a:solidFill>
                <a:schemeClr val="dk1"/>
              </a:solidFill>
              <a:effectLst/>
              <a:latin typeface="+mn-lt"/>
              <a:ea typeface="+mn-ea"/>
              <a:cs typeface="+mn-cs"/>
            </a:rPr>
            <a:t>建設基金：</a:t>
          </a:r>
          <a:r>
            <a:rPr lang="ja-JP" altLang="ja-JP" sz="1300">
              <a:solidFill>
                <a:schemeClr val="dk1"/>
              </a:solidFill>
              <a:effectLst/>
              <a:latin typeface="+mn-lt"/>
              <a:ea typeface="+mn-ea"/>
              <a:cs typeface="+mn-cs"/>
            </a:rPr>
            <a:t>庁舎建設事業の財源</a:t>
          </a:r>
          <a:endParaRPr lang="ja-JP" altLang="ja-JP" sz="1300">
            <a:effectLst/>
          </a:endParaRPr>
        </a:p>
        <a:p>
          <a:r>
            <a:rPr kumimoji="1" lang="ja-JP" altLang="ja-JP" sz="1300">
              <a:solidFill>
                <a:schemeClr val="dk1"/>
              </a:solidFill>
              <a:effectLst/>
              <a:latin typeface="+mn-lt"/>
              <a:ea typeface="+mn-ea"/>
              <a:cs typeface="+mn-cs"/>
            </a:rPr>
            <a:t>　日本現代詩歌文学館基金：</a:t>
          </a:r>
          <a:r>
            <a:rPr lang="ja-JP" altLang="ja-JP" sz="1300">
              <a:solidFill>
                <a:schemeClr val="dk1"/>
              </a:solidFill>
              <a:effectLst/>
              <a:latin typeface="+mn-lt"/>
              <a:ea typeface="+mn-ea"/>
              <a:cs typeface="+mn-cs"/>
            </a:rPr>
            <a:t>日本現代詩歌文学館の施設整備及び運営の財源</a:t>
          </a:r>
          <a:endParaRPr lang="ja-JP" altLang="ja-JP" sz="1300">
            <a:effectLst/>
          </a:endParaRPr>
        </a:p>
        <a:p>
          <a:r>
            <a:rPr kumimoji="1" lang="ja-JP" altLang="ja-JP" sz="1300">
              <a:solidFill>
                <a:schemeClr val="dk1"/>
              </a:solidFill>
              <a:effectLst/>
              <a:latin typeface="+mn-lt"/>
              <a:ea typeface="+mn-ea"/>
              <a:cs typeface="+mn-cs"/>
            </a:rPr>
            <a:t>　がん対策基金：</a:t>
          </a:r>
          <a:r>
            <a:rPr lang="ja-JP" altLang="ja-JP" sz="1300">
              <a:solidFill>
                <a:schemeClr val="dk1"/>
              </a:solidFill>
              <a:effectLst/>
              <a:latin typeface="+mn-lt"/>
              <a:ea typeface="+mn-ea"/>
              <a:cs typeface="+mn-cs"/>
            </a:rPr>
            <a:t>がんの予防及び末期医療対策並びにがん患者の在宅生活及び在宅療養への支援の財源</a:t>
          </a:r>
          <a:endParaRPr lang="ja-JP" altLang="ja-JP" sz="1300">
            <a:effectLst/>
          </a:endParaRPr>
        </a:p>
        <a:p>
          <a:r>
            <a:rPr kumimoji="1" lang="ja-JP" altLang="ja-JP" sz="1300">
              <a:solidFill>
                <a:schemeClr val="dk1"/>
              </a:solidFill>
              <a:effectLst/>
              <a:latin typeface="+mn-lt"/>
              <a:ea typeface="+mn-ea"/>
              <a:cs typeface="+mn-cs"/>
            </a:rPr>
            <a:t>　教育施設設備整備基金：</a:t>
          </a:r>
          <a:r>
            <a:rPr lang="ja-JP" altLang="ja-JP" sz="1300">
              <a:solidFill>
                <a:schemeClr val="dk1"/>
              </a:solidFill>
              <a:effectLst/>
              <a:latin typeface="+mn-lt"/>
              <a:ea typeface="+mn-ea"/>
              <a:cs typeface="+mn-cs"/>
            </a:rPr>
            <a:t>市立小学校及び中学校の学区の教育施設及び設備の整備の財源</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地域振興基金：ふるさと納税による寄附についての積立額の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により、</a:t>
          </a:r>
          <a:r>
            <a:rPr kumimoji="1" lang="en-US" altLang="ja-JP" sz="1300">
              <a:solidFill>
                <a:schemeClr val="dk1"/>
              </a:solidFill>
              <a:effectLst/>
              <a:latin typeface="+mn-lt"/>
              <a:ea typeface="+mn-ea"/>
              <a:cs typeface="+mn-cs"/>
            </a:rPr>
            <a:t>467</a:t>
          </a:r>
          <a:r>
            <a:rPr kumimoji="1" lang="ja-JP" altLang="ja-JP" sz="1300">
              <a:solidFill>
                <a:schemeClr val="dk1"/>
              </a:solidFill>
              <a:effectLst/>
              <a:latin typeface="+mn-lt"/>
              <a:ea typeface="+mn-ea"/>
              <a:cs typeface="+mn-cs"/>
            </a:rPr>
            <a:t>百万円の</a:t>
          </a:r>
          <a:r>
            <a:rPr kumimoji="1" lang="ja-JP" altLang="en-US" sz="1300">
              <a:solidFill>
                <a:schemeClr val="dk1"/>
              </a:solidFill>
              <a:effectLst/>
              <a:latin typeface="+mn-lt"/>
              <a:ea typeface="+mn-ea"/>
              <a:cs typeface="+mn-cs"/>
            </a:rPr>
            <a:t>増</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日本現代詩歌文学館基金：日本現代詩歌文学館施設整備改修事業に充当するための取り崩しにより、</a:t>
          </a:r>
          <a:r>
            <a:rPr kumimoji="1" lang="en-US" altLang="ja-JP" sz="1300">
              <a:solidFill>
                <a:schemeClr val="dk1"/>
              </a:solidFill>
              <a:effectLst/>
              <a:latin typeface="+mn-lt"/>
              <a:ea typeface="+mn-ea"/>
              <a:cs typeface="+mn-cs"/>
            </a:rPr>
            <a:t>36</a:t>
          </a:r>
          <a:r>
            <a:rPr kumimoji="1" lang="ja-JP" altLang="ja-JP" sz="1300">
              <a:solidFill>
                <a:schemeClr val="dk1"/>
              </a:solidFill>
              <a:effectLst/>
              <a:latin typeface="+mn-lt"/>
              <a:ea typeface="+mn-ea"/>
              <a:cs typeface="+mn-cs"/>
            </a:rPr>
            <a:t>百万円の減</a:t>
          </a:r>
          <a:endParaRPr lang="ja-JP" altLang="ja-JP" sz="1300">
            <a:effectLst/>
          </a:endParaRPr>
        </a:p>
        <a:p>
          <a:r>
            <a:rPr kumimoji="1" lang="ja-JP" altLang="ja-JP" sz="1300">
              <a:solidFill>
                <a:schemeClr val="dk1"/>
              </a:solidFill>
              <a:effectLst/>
              <a:latin typeface="+mn-lt"/>
              <a:ea typeface="+mn-ea"/>
              <a:cs typeface="+mn-cs"/>
            </a:rPr>
            <a:t>　がん対策基金：がん対策基金活用事業に充当するための取り崩しにより、</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百万円の減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庁舎建設資金：毎年度の積立は、一旦平成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年度で終了</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地域振興基金：ふるさと納税による寄附について一旦積み立て、充当事業を定めて取り崩して活用する</a:t>
          </a:r>
          <a:endParaRPr lang="ja-JP" altLang="ja-JP" sz="1300">
            <a:effectLst/>
          </a:endParaRPr>
        </a:p>
        <a:p>
          <a:r>
            <a:rPr kumimoji="1" lang="ja-JP" altLang="ja-JP" sz="1300">
              <a:solidFill>
                <a:schemeClr val="dk1"/>
              </a:solidFill>
              <a:effectLst/>
              <a:latin typeface="+mn-lt"/>
              <a:ea typeface="+mn-ea"/>
              <a:cs typeface="+mn-cs"/>
            </a:rPr>
            <a:t>　日本現代詩歌文学館基金：文学館の整備改修及び運用に活用する</a:t>
          </a:r>
          <a:endParaRPr lang="ja-JP" altLang="ja-JP" sz="1300">
            <a:effectLst/>
          </a:endParaRPr>
        </a:p>
        <a:p>
          <a:r>
            <a:rPr kumimoji="1" lang="ja-JP" altLang="ja-JP" sz="1300">
              <a:solidFill>
                <a:schemeClr val="dk1"/>
              </a:solidFill>
              <a:effectLst/>
              <a:latin typeface="+mn-lt"/>
              <a:ea typeface="+mn-ea"/>
              <a:cs typeface="+mn-cs"/>
            </a:rPr>
            <a:t>　がん対策基金：がん対策基金活用事業にて活用する</a:t>
          </a:r>
          <a:endParaRPr lang="ja-JP" altLang="ja-JP" sz="1300">
            <a:effectLst/>
          </a:endParaRPr>
        </a:p>
        <a:p>
          <a:r>
            <a:rPr kumimoji="1" lang="ja-JP" altLang="ja-JP" sz="1300">
              <a:solidFill>
                <a:schemeClr val="dk1"/>
              </a:solidFill>
              <a:effectLst/>
              <a:latin typeface="+mn-lt"/>
              <a:ea typeface="+mn-ea"/>
              <a:cs typeface="+mn-cs"/>
            </a:rPr>
            <a:t>　教育施設設備整備基金：活用について検討する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運用益の積立のみとなっている。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運用益の積立以外には、積立及び取崩の予定はない。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減債基金については、決算剰余金を中心に積み立てることにより、前年度比</a:t>
          </a:r>
          <a:r>
            <a:rPr kumimoji="1" lang="en-US" altLang="ja-JP" sz="1300">
              <a:solidFill>
                <a:schemeClr val="dk1"/>
              </a:solidFill>
              <a:effectLst/>
              <a:latin typeface="+mn-lt"/>
              <a:ea typeface="+mn-ea"/>
              <a:cs typeface="+mn-cs"/>
            </a:rPr>
            <a:t>232</a:t>
          </a:r>
          <a:r>
            <a:rPr kumimoji="1" lang="ja-JP" altLang="ja-JP" sz="1300">
              <a:solidFill>
                <a:schemeClr val="dk1"/>
              </a:solidFill>
              <a:effectLst/>
              <a:latin typeface="+mn-lt"/>
              <a:ea typeface="+mn-ea"/>
              <a:cs typeface="+mn-cs"/>
            </a:rPr>
            <a:t>百万円の増となった。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mn-lt"/>
              <a:ea typeface="+mn-ea"/>
              <a:cs typeface="+mn-cs"/>
            </a:rPr>
            <a:t>企業の立地にともなうインフラの整備のほか統合小学校及び</a:t>
          </a:r>
          <a:r>
            <a:rPr kumimoji="1" lang="ja-JP" altLang="en-US" sz="1300">
              <a:solidFill>
                <a:schemeClr val="dk1"/>
              </a:solidFill>
              <a:effectLst/>
              <a:latin typeface="+mn-lt"/>
              <a:ea typeface="+mn-ea"/>
              <a:cs typeface="+mn-cs"/>
            </a:rPr>
            <a:t>交流</a:t>
          </a:r>
          <a:r>
            <a:rPr kumimoji="1" lang="ja-JP" altLang="ja-JP" sz="1300">
              <a:solidFill>
                <a:schemeClr val="dk1"/>
              </a:solidFill>
              <a:effectLst/>
              <a:latin typeface="+mn-lt"/>
              <a:ea typeface="+mn-ea"/>
              <a:cs typeface="+mn-cs"/>
            </a:rPr>
            <a:t>センターなどの大型の施設整備が続く見込みとなっており、中長期的に減少傾向である。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49434</xdr:rowOff>
    </xdr:from>
    <xdr:to>
      <xdr:col>29</xdr:col>
      <xdr:colOff>127000</xdr:colOff>
      <xdr:row>18</xdr:row>
      <xdr:rowOff>63183</xdr:rowOff>
    </xdr:to>
    <xdr:cxnSp macro="">
      <xdr:nvCxnSpPr>
        <xdr:cNvPr id="52" name="直線コネクタ 51"/>
        <xdr:cNvCxnSpPr/>
      </xdr:nvCxnSpPr>
      <xdr:spPr bwMode="auto">
        <a:xfrm flipV="1">
          <a:off x="5003800" y="3183159"/>
          <a:ext cx="647700" cy="137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63183</xdr:rowOff>
    </xdr:from>
    <xdr:to>
      <xdr:col>26</xdr:col>
      <xdr:colOff>50800</xdr:colOff>
      <xdr:row>18</xdr:row>
      <xdr:rowOff>93978</xdr:rowOff>
    </xdr:to>
    <xdr:cxnSp macro="">
      <xdr:nvCxnSpPr>
        <xdr:cNvPr id="55" name="直線コネクタ 54"/>
        <xdr:cNvCxnSpPr/>
      </xdr:nvCxnSpPr>
      <xdr:spPr bwMode="auto">
        <a:xfrm flipV="1">
          <a:off x="4305300" y="3196908"/>
          <a:ext cx="698500" cy="3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75788</xdr:rowOff>
    </xdr:from>
    <xdr:to>
      <xdr:col>22</xdr:col>
      <xdr:colOff>114300</xdr:colOff>
      <xdr:row>18</xdr:row>
      <xdr:rowOff>93978</xdr:rowOff>
    </xdr:to>
    <xdr:cxnSp macro="">
      <xdr:nvCxnSpPr>
        <xdr:cNvPr id="58" name="直線コネクタ 57"/>
        <xdr:cNvCxnSpPr/>
      </xdr:nvCxnSpPr>
      <xdr:spPr bwMode="auto">
        <a:xfrm>
          <a:off x="3606800" y="3209513"/>
          <a:ext cx="698500" cy="18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75788</xdr:rowOff>
    </xdr:from>
    <xdr:to>
      <xdr:col>18</xdr:col>
      <xdr:colOff>177800</xdr:colOff>
      <xdr:row>18</xdr:row>
      <xdr:rowOff>77748</xdr:rowOff>
    </xdr:to>
    <xdr:cxnSp macro="">
      <xdr:nvCxnSpPr>
        <xdr:cNvPr id="61" name="直線コネクタ 60"/>
        <xdr:cNvCxnSpPr/>
      </xdr:nvCxnSpPr>
      <xdr:spPr bwMode="auto">
        <a:xfrm flipV="1">
          <a:off x="2908300" y="3209513"/>
          <a:ext cx="6985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170084</xdr:rowOff>
    </xdr:from>
    <xdr:to>
      <xdr:col>29</xdr:col>
      <xdr:colOff>177800</xdr:colOff>
      <xdr:row>18</xdr:row>
      <xdr:rowOff>100234</xdr:rowOff>
    </xdr:to>
    <xdr:sp macro="" textlink="">
      <xdr:nvSpPr>
        <xdr:cNvPr id="71" name="楕円 70"/>
        <xdr:cNvSpPr/>
      </xdr:nvSpPr>
      <xdr:spPr bwMode="auto">
        <a:xfrm>
          <a:off x="5600700" y="3132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142161</xdr:rowOff>
    </xdr:from>
    <xdr:ext cx="762000" cy="259045"/>
    <xdr:sp macro="" textlink="">
      <xdr:nvSpPr>
        <xdr:cNvPr id="72" name="人口1人当たり決算額の推移該当値テキスト130"/>
        <xdr:cNvSpPr txBox="1"/>
      </xdr:nvSpPr>
      <xdr:spPr>
        <a:xfrm>
          <a:off x="5740400" y="310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12383</xdr:rowOff>
    </xdr:from>
    <xdr:to>
      <xdr:col>26</xdr:col>
      <xdr:colOff>101600</xdr:colOff>
      <xdr:row>18</xdr:row>
      <xdr:rowOff>113983</xdr:rowOff>
    </xdr:to>
    <xdr:sp macro="" textlink="">
      <xdr:nvSpPr>
        <xdr:cNvPr id="73" name="楕円 72"/>
        <xdr:cNvSpPr/>
      </xdr:nvSpPr>
      <xdr:spPr bwMode="auto">
        <a:xfrm>
          <a:off x="4953000" y="31461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98760</xdr:rowOff>
    </xdr:from>
    <xdr:ext cx="736600" cy="259045"/>
    <xdr:sp macro="" textlink="">
      <xdr:nvSpPr>
        <xdr:cNvPr id="74" name="テキスト ボックス 73"/>
        <xdr:cNvSpPr txBox="1"/>
      </xdr:nvSpPr>
      <xdr:spPr>
        <a:xfrm>
          <a:off x="4622800" y="323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43178</xdr:rowOff>
    </xdr:from>
    <xdr:to>
      <xdr:col>22</xdr:col>
      <xdr:colOff>165100</xdr:colOff>
      <xdr:row>18</xdr:row>
      <xdr:rowOff>144778</xdr:rowOff>
    </xdr:to>
    <xdr:sp macro="" textlink="">
      <xdr:nvSpPr>
        <xdr:cNvPr id="75" name="楕円 74"/>
        <xdr:cNvSpPr/>
      </xdr:nvSpPr>
      <xdr:spPr bwMode="auto">
        <a:xfrm>
          <a:off x="4254500" y="3176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129555</xdr:rowOff>
    </xdr:from>
    <xdr:ext cx="762000" cy="259045"/>
    <xdr:sp macro="" textlink="">
      <xdr:nvSpPr>
        <xdr:cNvPr id="76" name="テキスト ボックス 75"/>
        <xdr:cNvSpPr txBox="1"/>
      </xdr:nvSpPr>
      <xdr:spPr>
        <a:xfrm>
          <a:off x="3924300" y="3263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24988</xdr:rowOff>
    </xdr:from>
    <xdr:to>
      <xdr:col>19</xdr:col>
      <xdr:colOff>38100</xdr:colOff>
      <xdr:row>18</xdr:row>
      <xdr:rowOff>126588</xdr:rowOff>
    </xdr:to>
    <xdr:sp macro="" textlink="">
      <xdr:nvSpPr>
        <xdr:cNvPr id="77" name="楕円 76"/>
        <xdr:cNvSpPr/>
      </xdr:nvSpPr>
      <xdr:spPr bwMode="auto">
        <a:xfrm>
          <a:off x="3556000" y="31587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111365</xdr:rowOff>
    </xdr:from>
    <xdr:ext cx="762000" cy="259045"/>
    <xdr:sp macro="" textlink="">
      <xdr:nvSpPr>
        <xdr:cNvPr id="78" name="テキスト ボックス 77"/>
        <xdr:cNvSpPr txBox="1"/>
      </xdr:nvSpPr>
      <xdr:spPr>
        <a:xfrm>
          <a:off x="3225800" y="324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26948</xdr:rowOff>
    </xdr:from>
    <xdr:to>
      <xdr:col>15</xdr:col>
      <xdr:colOff>101600</xdr:colOff>
      <xdr:row>18</xdr:row>
      <xdr:rowOff>128548</xdr:rowOff>
    </xdr:to>
    <xdr:sp macro="" textlink="">
      <xdr:nvSpPr>
        <xdr:cNvPr id="79" name="楕円 78"/>
        <xdr:cNvSpPr/>
      </xdr:nvSpPr>
      <xdr:spPr bwMode="auto">
        <a:xfrm>
          <a:off x="2857500" y="3160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113325</xdr:rowOff>
    </xdr:from>
    <xdr:ext cx="762000" cy="259045"/>
    <xdr:sp macro="" textlink="">
      <xdr:nvSpPr>
        <xdr:cNvPr id="80" name="テキスト ボックス 79"/>
        <xdr:cNvSpPr txBox="1"/>
      </xdr:nvSpPr>
      <xdr:spPr>
        <a:xfrm>
          <a:off x="2527300" y="324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239045</xdr:rowOff>
    </xdr:from>
    <xdr:ext cx="762000" cy="259045"/>
    <xdr:sp macro="" textlink="">
      <xdr:nvSpPr>
        <xdr:cNvPr id="111" name="人口1人当たり決算額の推移最小値テキスト445"/>
        <xdr:cNvSpPr txBox="1"/>
      </xdr:nvSpPr>
      <xdr:spPr>
        <a:xfrm>
          <a:off x="5740400" y="736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338194</xdr:rowOff>
    </xdr:from>
    <xdr:to>
      <xdr:col>29</xdr:col>
      <xdr:colOff>127000</xdr:colOff>
      <xdr:row>35</xdr:row>
      <xdr:rowOff>204659</xdr:rowOff>
    </xdr:to>
    <xdr:cxnSp macro="">
      <xdr:nvCxnSpPr>
        <xdr:cNvPr id="115" name="直線コネクタ 114"/>
        <xdr:cNvCxnSpPr/>
      </xdr:nvCxnSpPr>
      <xdr:spPr bwMode="auto">
        <a:xfrm>
          <a:off x="5003800" y="6605644"/>
          <a:ext cx="647700" cy="20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189436</xdr:rowOff>
    </xdr:from>
    <xdr:ext cx="762000" cy="259045"/>
    <xdr:sp macro="" textlink="">
      <xdr:nvSpPr>
        <xdr:cNvPr id="116" name="人口1人当たり決算額の推移平均値テキスト445"/>
        <xdr:cNvSpPr txBox="1"/>
      </xdr:nvSpPr>
      <xdr:spPr>
        <a:xfrm>
          <a:off x="5740400" y="67997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327188</xdr:rowOff>
    </xdr:from>
    <xdr:to>
      <xdr:col>26</xdr:col>
      <xdr:colOff>50800</xdr:colOff>
      <xdr:row>34</xdr:row>
      <xdr:rowOff>338194</xdr:rowOff>
    </xdr:to>
    <xdr:cxnSp macro="">
      <xdr:nvCxnSpPr>
        <xdr:cNvPr id="118" name="直線コネクタ 117"/>
        <xdr:cNvCxnSpPr/>
      </xdr:nvCxnSpPr>
      <xdr:spPr bwMode="auto">
        <a:xfrm>
          <a:off x="4305300" y="6251738"/>
          <a:ext cx="698500" cy="3539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268582</xdr:rowOff>
    </xdr:from>
    <xdr:ext cx="736600" cy="259045"/>
    <xdr:sp macro="" textlink="">
      <xdr:nvSpPr>
        <xdr:cNvPr id="120" name="テキスト ボックス 119"/>
        <xdr:cNvSpPr txBox="1"/>
      </xdr:nvSpPr>
      <xdr:spPr>
        <a:xfrm>
          <a:off x="4622800" y="6878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327188</xdr:rowOff>
    </xdr:from>
    <xdr:to>
      <xdr:col>22</xdr:col>
      <xdr:colOff>114300</xdr:colOff>
      <xdr:row>34</xdr:row>
      <xdr:rowOff>30237</xdr:rowOff>
    </xdr:to>
    <xdr:cxnSp macro="">
      <xdr:nvCxnSpPr>
        <xdr:cNvPr id="121" name="直線コネクタ 120"/>
        <xdr:cNvCxnSpPr/>
      </xdr:nvCxnSpPr>
      <xdr:spPr bwMode="auto">
        <a:xfrm flipV="1">
          <a:off x="3606800" y="6251738"/>
          <a:ext cx="698500" cy="459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242489</xdr:rowOff>
    </xdr:from>
    <xdr:ext cx="762000" cy="259045"/>
    <xdr:sp macro="" textlink="">
      <xdr:nvSpPr>
        <xdr:cNvPr id="123" name="テキスト ボックス 122"/>
        <xdr:cNvSpPr txBox="1"/>
      </xdr:nvSpPr>
      <xdr:spPr>
        <a:xfrm>
          <a:off x="3924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334601</xdr:rowOff>
    </xdr:from>
    <xdr:to>
      <xdr:col>18</xdr:col>
      <xdr:colOff>177800</xdr:colOff>
      <xdr:row>34</xdr:row>
      <xdr:rowOff>30237</xdr:rowOff>
    </xdr:to>
    <xdr:cxnSp macro="">
      <xdr:nvCxnSpPr>
        <xdr:cNvPr id="124" name="直線コネクタ 123"/>
        <xdr:cNvCxnSpPr/>
      </xdr:nvCxnSpPr>
      <xdr:spPr bwMode="auto">
        <a:xfrm>
          <a:off x="2908300" y="6259151"/>
          <a:ext cx="698500" cy="38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230896</xdr:rowOff>
    </xdr:from>
    <xdr:ext cx="762000" cy="259045"/>
    <xdr:sp macro="" textlink="">
      <xdr:nvSpPr>
        <xdr:cNvPr id="126" name="テキスト ボックス 125"/>
        <xdr:cNvSpPr txBox="1"/>
      </xdr:nvSpPr>
      <xdr:spPr>
        <a:xfrm>
          <a:off x="3225800" y="6841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221294</xdr:rowOff>
    </xdr:from>
    <xdr:ext cx="762000" cy="259045"/>
    <xdr:sp macro="" textlink="">
      <xdr:nvSpPr>
        <xdr:cNvPr id="128" name="テキスト ボックス 127"/>
        <xdr:cNvSpPr txBox="1"/>
      </xdr:nvSpPr>
      <xdr:spPr>
        <a:xfrm>
          <a:off x="2527300" y="6831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153859</xdr:rowOff>
    </xdr:from>
    <xdr:to>
      <xdr:col>29</xdr:col>
      <xdr:colOff>177800</xdr:colOff>
      <xdr:row>35</xdr:row>
      <xdr:rowOff>255459</xdr:rowOff>
    </xdr:to>
    <xdr:sp macro="" textlink="">
      <xdr:nvSpPr>
        <xdr:cNvPr id="134" name="楕円 133"/>
        <xdr:cNvSpPr/>
      </xdr:nvSpPr>
      <xdr:spPr bwMode="auto">
        <a:xfrm>
          <a:off x="5600700" y="6764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341836</xdr:rowOff>
    </xdr:from>
    <xdr:ext cx="762000" cy="259045"/>
    <xdr:sp macro="" textlink="">
      <xdr:nvSpPr>
        <xdr:cNvPr id="135" name="人口1人当たり決算額の推移該当値テキスト445"/>
        <xdr:cNvSpPr txBox="1"/>
      </xdr:nvSpPr>
      <xdr:spPr>
        <a:xfrm>
          <a:off x="5740400" y="660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287394</xdr:rowOff>
    </xdr:from>
    <xdr:to>
      <xdr:col>26</xdr:col>
      <xdr:colOff>101600</xdr:colOff>
      <xdr:row>35</xdr:row>
      <xdr:rowOff>46094</xdr:rowOff>
    </xdr:to>
    <xdr:sp macro="" textlink="">
      <xdr:nvSpPr>
        <xdr:cNvPr id="136" name="楕円 135"/>
        <xdr:cNvSpPr/>
      </xdr:nvSpPr>
      <xdr:spPr bwMode="auto">
        <a:xfrm>
          <a:off x="4953000" y="6554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56271</xdr:rowOff>
    </xdr:from>
    <xdr:ext cx="736600" cy="259045"/>
    <xdr:sp macro="" textlink="">
      <xdr:nvSpPr>
        <xdr:cNvPr id="137" name="テキスト ボックス 136"/>
        <xdr:cNvSpPr txBox="1"/>
      </xdr:nvSpPr>
      <xdr:spPr>
        <a:xfrm>
          <a:off x="4622800" y="6323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276388</xdr:rowOff>
    </xdr:from>
    <xdr:to>
      <xdr:col>22</xdr:col>
      <xdr:colOff>165100</xdr:colOff>
      <xdr:row>34</xdr:row>
      <xdr:rowOff>35088</xdr:rowOff>
    </xdr:to>
    <xdr:sp macro="" textlink="">
      <xdr:nvSpPr>
        <xdr:cNvPr id="138" name="楕円 137"/>
        <xdr:cNvSpPr/>
      </xdr:nvSpPr>
      <xdr:spPr bwMode="auto">
        <a:xfrm>
          <a:off x="4254500" y="62009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45265</xdr:rowOff>
    </xdr:from>
    <xdr:ext cx="762000" cy="259045"/>
    <xdr:sp macro="" textlink="">
      <xdr:nvSpPr>
        <xdr:cNvPr id="139" name="テキスト ボックス 138"/>
        <xdr:cNvSpPr txBox="1"/>
      </xdr:nvSpPr>
      <xdr:spPr>
        <a:xfrm>
          <a:off x="3924300" y="5969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322337</xdr:rowOff>
    </xdr:from>
    <xdr:to>
      <xdr:col>19</xdr:col>
      <xdr:colOff>38100</xdr:colOff>
      <xdr:row>34</xdr:row>
      <xdr:rowOff>81037</xdr:rowOff>
    </xdr:to>
    <xdr:sp macro="" textlink="">
      <xdr:nvSpPr>
        <xdr:cNvPr id="140" name="楕円 139"/>
        <xdr:cNvSpPr/>
      </xdr:nvSpPr>
      <xdr:spPr bwMode="auto">
        <a:xfrm>
          <a:off x="3556000" y="6246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91214</xdr:rowOff>
    </xdr:from>
    <xdr:ext cx="762000" cy="259045"/>
    <xdr:sp macro="" textlink="">
      <xdr:nvSpPr>
        <xdr:cNvPr id="141" name="テキスト ボックス 140"/>
        <xdr:cNvSpPr txBox="1"/>
      </xdr:nvSpPr>
      <xdr:spPr>
        <a:xfrm>
          <a:off x="3225800" y="601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283801</xdr:rowOff>
    </xdr:from>
    <xdr:to>
      <xdr:col>15</xdr:col>
      <xdr:colOff>101600</xdr:colOff>
      <xdr:row>34</xdr:row>
      <xdr:rowOff>42501</xdr:rowOff>
    </xdr:to>
    <xdr:sp macro="" textlink="">
      <xdr:nvSpPr>
        <xdr:cNvPr id="142" name="楕円 141"/>
        <xdr:cNvSpPr/>
      </xdr:nvSpPr>
      <xdr:spPr bwMode="auto">
        <a:xfrm>
          <a:off x="2857500" y="6208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52678</xdr:rowOff>
    </xdr:from>
    <xdr:ext cx="762000" cy="259045"/>
    <xdr:sp macro="" textlink="">
      <xdr:nvSpPr>
        <xdr:cNvPr id="143" name="テキスト ボックス 142"/>
        <xdr:cNvSpPr txBox="1"/>
      </xdr:nvSpPr>
      <xdr:spPr>
        <a:xfrm>
          <a:off x="2527300" y="5977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92,546
91,797
437.55
42,594,170
41,810,416
375,604
21,721,997
37,915,951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848</xdr:rowOff>
    </xdr:from>
    <xdr:to>
      <xdr:col>24</xdr:col>
      <xdr:colOff>63500</xdr:colOff>
      <xdr:row>37</xdr:row>
      <xdr:rowOff>17971</xdr:rowOff>
    </xdr:to>
    <xdr:cxnSp macro="">
      <xdr:nvCxnSpPr>
        <xdr:cNvPr id="59" name="直線コネクタ 58"/>
        <xdr:cNvCxnSpPr/>
      </xdr:nvCxnSpPr>
      <xdr:spPr>
        <a:xfrm flipV="1">
          <a:off x="3797300" y="6344498"/>
          <a:ext cx="838200" cy="1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17971</xdr:rowOff>
    </xdr:from>
    <xdr:to>
      <xdr:col>19</xdr:col>
      <xdr:colOff>177800</xdr:colOff>
      <xdr:row>37</xdr:row>
      <xdr:rowOff>40968</xdr:rowOff>
    </xdr:to>
    <xdr:cxnSp macro="">
      <xdr:nvCxnSpPr>
        <xdr:cNvPr id="62" name="直線コネクタ 61"/>
        <xdr:cNvCxnSpPr/>
      </xdr:nvCxnSpPr>
      <xdr:spPr>
        <a:xfrm flipV="1">
          <a:off x="2908300" y="6361621"/>
          <a:ext cx="889000" cy="2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8941</xdr:rowOff>
    </xdr:from>
    <xdr:to>
      <xdr:col>15</xdr:col>
      <xdr:colOff>50800</xdr:colOff>
      <xdr:row>37</xdr:row>
      <xdr:rowOff>40968</xdr:rowOff>
    </xdr:to>
    <xdr:cxnSp macro="">
      <xdr:nvCxnSpPr>
        <xdr:cNvPr id="65" name="直線コネクタ 64"/>
        <xdr:cNvCxnSpPr/>
      </xdr:nvCxnSpPr>
      <xdr:spPr>
        <a:xfrm>
          <a:off x="2019300" y="6352591"/>
          <a:ext cx="889000" cy="32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4026</xdr:rowOff>
    </xdr:from>
    <xdr:to>
      <xdr:col>10</xdr:col>
      <xdr:colOff>114300</xdr:colOff>
      <xdr:row>37</xdr:row>
      <xdr:rowOff>8941</xdr:rowOff>
    </xdr:to>
    <xdr:cxnSp macro="">
      <xdr:nvCxnSpPr>
        <xdr:cNvPr id="68" name="直線コネクタ 67"/>
        <xdr:cNvCxnSpPr/>
      </xdr:nvCxnSpPr>
      <xdr:spPr>
        <a:xfrm>
          <a:off x="1130300" y="6347676"/>
          <a:ext cx="8890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121498</xdr:rowOff>
    </xdr:from>
    <xdr:to>
      <xdr:col>24</xdr:col>
      <xdr:colOff>114300</xdr:colOff>
      <xdr:row>37</xdr:row>
      <xdr:rowOff>51648</xdr:rowOff>
    </xdr:to>
    <xdr:sp macro="" textlink="">
      <xdr:nvSpPr>
        <xdr:cNvPr id="78" name="楕円 77"/>
        <xdr:cNvSpPr/>
      </xdr:nvSpPr>
      <xdr:spPr>
        <a:xfrm>
          <a:off x="4584700" y="629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99925</xdr:rowOff>
    </xdr:from>
    <xdr:ext cx="534377" cy="259045"/>
    <xdr:sp macro="" textlink="">
      <xdr:nvSpPr>
        <xdr:cNvPr id="79" name="人件費該当値テキスト"/>
        <xdr:cNvSpPr txBox="1"/>
      </xdr:nvSpPr>
      <xdr:spPr>
        <a:xfrm>
          <a:off x="4686300" y="627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138621</xdr:rowOff>
    </xdr:from>
    <xdr:to>
      <xdr:col>20</xdr:col>
      <xdr:colOff>38100</xdr:colOff>
      <xdr:row>37</xdr:row>
      <xdr:rowOff>68771</xdr:rowOff>
    </xdr:to>
    <xdr:sp macro="" textlink="">
      <xdr:nvSpPr>
        <xdr:cNvPr id="80" name="楕円 79"/>
        <xdr:cNvSpPr/>
      </xdr:nvSpPr>
      <xdr:spPr>
        <a:xfrm>
          <a:off x="3746500" y="631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59898</xdr:rowOff>
    </xdr:from>
    <xdr:ext cx="534377" cy="259045"/>
    <xdr:sp macro="" textlink="">
      <xdr:nvSpPr>
        <xdr:cNvPr id="81" name="テキスト ボックス 80"/>
        <xdr:cNvSpPr txBox="1"/>
      </xdr:nvSpPr>
      <xdr:spPr>
        <a:xfrm>
          <a:off x="3530111" y="6403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161618</xdr:rowOff>
    </xdr:from>
    <xdr:to>
      <xdr:col>15</xdr:col>
      <xdr:colOff>101600</xdr:colOff>
      <xdr:row>37</xdr:row>
      <xdr:rowOff>91768</xdr:rowOff>
    </xdr:to>
    <xdr:sp macro="" textlink="">
      <xdr:nvSpPr>
        <xdr:cNvPr id="82" name="楕円 81"/>
        <xdr:cNvSpPr/>
      </xdr:nvSpPr>
      <xdr:spPr>
        <a:xfrm>
          <a:off x="2857500" y="633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82895</xdr:rowOff>
    </xdr:from>
    <xdr:ext cx="534377" cy="259045"/>
    <xdr:sp macro="" textlink="">
      <xdr:nvSpPr>
        <xdr:cNvPr id="83" name="テキスト ボックス 82"/>
        <xdr:cNvSpPr txBox="1"/>
      </xdr:nvSpPr>
      <xdr:spPr>
        <a:xfrm>
          <a:off x="2641111" y="642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129591</xdr:rowOff>
    </xdr:from>
    <xdr:to>
      <xdr:col>10</xdr:col>
      <xdr:colOff>165100</xdr:colOff>
      <xdr:row>37</xdr:row>
      <xdr:rowOff>59741</xdr:rowOff>
    </xdr:to>
    <xdr:sp macro="" textlink="">
      <xdr:nvSpPr>
        <xdr:cNvPr id="84" name="楕円 83"/>
        <xdr:cNvSpPr/>
      </xdr:nvSpPr>
      <xdr:spPr>
        <a:xfrm>
          <a:off x="1968500" y="630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50868</xdr:rowOff>
    </xdr:from>
    <xdr:ext cx="534377" cy="259045"/>
    <xdr:sp macro="" textlink="">
      <xdr:nvSpPr>
        <xdr:cNvPr id="85" name="テキスト ボックス 84"/>
        <xdr:cNvSpPr txBox="1"/>
      </xdr:nvSpPr>
      <xdr:spPr>
        <a:xfrm>
          <a:off x="1752111" y="639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124676</xdr:rowOff>
    </xdr:from>
    <xdr:to>
      <xdr:col>6</xdr:col>
      <xdr:colOff>38100</xdr:colOff>
      <xdr:row>37</xdr:row>
      <xdr:rowOff>54826</xdr:rowOff>
    </xdr:to>
    <xdr:sp macro="" textlink="">
      <xdr:nvSpPr>
        <xdr:cNvPr id="86" name="楕円 85"/>
        <xdr:cNvSpPr/>
      </xdr:nvSpPr>
      <xdr:spPr>
        <a:xfrm>
          <a:off x="1079500" y="629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45953</xdr:rowOff>
    </xdr:from>
    <xdr:ext cx="534377" cy="259045"/>
    <xdr:sp macro="" textlink="">
      <xdr:nvSpPr>
        <xdr:cNvPr id="87" name="テキスト ボックス 86"/>
        <xdr:cNvSpPr txBox="1"/>
      </xdr:nvSpPr>
      <xdr:spPr>
        <a:xfrm>
          <a:off x="863111" y="638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115392</xdr:rowOff>
    </xdr:from>
    <xdr:to>
      <xdr:col>24</xdr:col>
      <xdr:colOff>63500</xdr:colOff>
      <xdr:row>57</xdr:row>
      <xdr:rowOff>16115</xdr:rowOff>
    </xdr:to>
    <xdr:cxnSp macro="">
      <xdr:nvCxnSpPr>
        <xdr:cNvPr id="119" name="直線コネクタ 118"/>
        <xdr:cNvCxnSpPr/>
      </xdr:nvCxnSpPr>
      <xdr:spPr>
        <a:xfrm flipV="1">
          <a:off x="3797300" y="9716592"/>
          <a:ext cx="838200" cy="7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16115</xdr:rowOff>
    </xdr:from>
    <xdr:to>
      <xdr:col>19</xdr:col>
      <xdr:colOff>177800</xdr:colOff>
      <xdr:row>57</xdr:row>
      <xdr:rowOff>45713</xdr:rowOff>
    </xdr:to>
    <xdr:cxnSp macro="">
      <xdr:nvCxnSpPr>
        <xdr:cNvPr id="122" name="直線コネクタ 121"/>
        <xdr:cNvCxnSpPr/>
      </xdr:nvCxnSpPr>
      <xdr:spPr>
        <a:xfrm flipV="1">
          <a:off x="2908300" y="9788765"/>
          <a:ext cx="889000" cy="2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45713</xdr:rowOff>
    </xdr:from>
    <xdr:to>
      <xdr:col>15</xdr:col>
      <xdr:colOff>50800</xdr:colOff>
      <xdr:row>57</xdr:row>
      <xdr:rowOff>75050</xdr:rowOff>
    </xdr:to>
    <xdr:cxnSp macro="">
      <xdr:nvCxnSpPr>
        <xdr:cNvPr id="125" name="直線コネクタ 124"/>
        <xdr:cNvCxnSpPr/>
      </xdr:nvCxnSpPr>
      <xdr:spPr>
        <a:xfrm flipV="1">
          <a:off x="2019300" y="9818363"/>
          <a:ext cx="889000" cy="2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75050</xdr:rowOff>
    </xdr:from>
    <xdr:to>
      <xdr:col>10</xdr:col>
      <xdr:colOff>114300</xdr:colOff>
      <xdr:row>57</xdr:row>
      <xdr:rowOff>99096</xdr:rowOff>
    </xdr:to>
    <xdr:cxnSp macro="">
      <xdr:nvCxnSpPr>
        <xdr:cNvPr id="128" name="直線コネクタ 127"/>
        <xdr:cNvCxnSpPr/>
      </xdr:nvCxnSpPr>
      <xdr:spPr>
        <a:xfrm flipV="1">
          <a:off x="1130300" y="9847700"/>
          <a:ext cx="889000" cy="2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64592</xdr:rowOff>
    </xdr:from>
    <xdr:to>
      <xdr:col>24</xdr:col>
      <xdr:colOff>114300</xdr:colOff>
      <xdr:row>56</xdr:row>
      <xdr:rowOff>166192</xdr:rowOff>
    </xdr:to>
    <xdr:sp macro="" textlink="">
      <xdr:nvSpPr>
        <xdr:cNvPr id="138" name="楕円 137"/>
        <xdr:cNvSpPr/>
      </xdr:nvSpPr>
      <xdr:spPr>
        <a:xfrm>
          <a:off x="4584700" y="966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87469</xdr:rowOff>
    </xdr:from>
    <xdr:ext cx="534377" cy="259045"/>
    <xdr:sp macro="" textlink="">
      <xdr:nvSpPr>
        <xdr:cNvPr id="139" name="物件費該当値テキスト"/>
        <xdr:cNvSpPr txBox="1"/>
      </xdr:nvSpPr>
      <xdr:spPr>
        <a:xfrm>
          <a:off x="4686300" y="95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136765</xdr:rowOff>
    </xdr:from>
    <xdr:to>
      <xdr:col>20</xdr:col>
      <xdr:colOff>38100</xdr:colOff>
      <xdr:row>57</xdr:row>
      <xdr:rowOff>66915</xdr:rowOff>
    </xdr:to>
    <xdr:sp macro="" textlink="">
      <xdr:nvSpPr>
        <xdr:cNvPr id="140" name="楕円 139"/>
        <xdr:cNvSpPr/>
      </xdr:nvSpPr>
      <xdr:spPr>
        <a:xfrm>
          <a:off x="3746500" y="973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83442</xdr:rowOff>
    </xdr:from>
    <xdr:ext cx="534377" cy="259045"/>
    <xdr:sp macro="" textlink="">
      <xdr:nvSpPr>
        <xdr:cNvPr id="141" name="テキスト ボックス 140"/>
        <xdr:cNvSpPr txBox="1"/>
      </xdr:nvSpPr>
      <xdr:spPr>
        <a:xfrm>
          <a:off x="3530111" y="951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166363</xdr:rowOff>
    </xdr:from>
    <xdr:to>
      <xdr:col>15</xdr:col>
      <xdr:colOff>101600</xdr:colOff>
      <xdr:row>57</xdr:row>
      <xdr:rowOff>96513</xdr:rowOff>
    </xdr:to>
    <xdr:sp macro="" textlink="">
      <xdr:nvSpPr>
        <xdr:cNvPr id="142" name="楕円 141"/>
        <xdr:cNvSpPr/>
      </xdr:nvSpPr>
      <xdr:spPr>
        <a:xfrm>
          <a:off x="2857500" y="976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113040</xdr:rowOff>
    </xdr:from>
    <xdr:ext cx="534377" cy="259045"/>
    <xdr:sp macro="" textlink="">
      <xdr:nvSpPr>
        <xdr:cNvPr id="143" name="テキスト ボックス 142"/>
        <xdr:cNvSpPr txBox="1"/>
      </xdr:nvSpPr>
      <xdr:spPr>
        <a:xfrm>
          <a:off x="2641111" y="954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24250</xdr:rowOff>
    </xdr:from>
    <xdr:to>
      <xdr:col>10</xdr:col>
      <xdr:colOff>165100</xdr:colOff>
      <xdr:row>57</xdr:row>
      <xdr:rowOff>125850</xdr:rowOff>
    </xdr:to>
    <xdr:sp macro="" textlink="">
      <xdr:nvSpPr>
        <xdr:cNvPr id="144" name="楕円 143"/>
        <xdr:cNvSpPr/>
      </xdr:nvSpPr>
      <xdr:spPr>
        <a:xfrm>
          <a:off x="1968500" y="97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116977</xdr:rowOff>
    </xdr:from>
    <xdr:ext cx="534377" cy="259045"/>
    <xdr:sp macro="" textlink="">
      <xdr:nvSpPr>
        <xdr:cNvPr id="145" name="テキスト ボックス 144"/>
        <xdr:cNvSpPr txBox="1"/>
      </xdr:nvSpPr>
      <xdr:spPr>
        <a:xfrm>
          <a:off x="1752111" y="988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48296</xdr:rowOff>
    </xdr:from>
    <xdr:to>
      <xdr:col>6</xdr:col>
      <xdr:colOff>38100</xdr:colOff>
      <xdr:row>57</xdr:row>
      <xdr:rowOff>149896</xdr:rowOff>
    </xdr:to>
    <xdr:sp macro="" textlink="">
      <xdr:nvSpPr>
        <xdr:cNvPr id="146" name="楕円 145"/>
        <xdr:cNvSpPr/>
      </xdr:nvSpPr>
      <xdr:spPr>
        <a:xfrm>
          <a:off x="1079500" y="982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166423</xdr:rowOff>
    </xdr:from>
    <xdr:ext cx="534377" cy="259045"/>
    <xdr:sp macro="" textlink="">
      <xdr:nvSpPr>
        <xdr:cNvPr id="147" name="テキスト ボックス 146"/>
        <xdr:cNvSpPr txBox="1"/>
      </xdr:nvSpPr>
      <xdr:spPr>
        <a:xfrm>
          <a:off x="863111" y="9596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115425</xdr:rowOff>
    </xdr:from>
    <xdr:to>
      <xdr:col>24</xdr:col>
      <xdr:colOff>63500</xdr:colOff>
      <xdr:row>76</xdr:row>
      <xdr:rowOff>106607</xdr:rowOff>
    </xdr:to>
    <xdr:cxnSp macro="">
      <xdr:nvCxnSpPr>
        <xdr:cNvPr id="178" name="直線コネクタ 177"/>
        <xdr:cNvCxnSpPr/>
      </xdr:nvCxnSpPr>
      <xdr:spPr>
        <a:xfrm>
          <a:off x="3797300" y="12974175"/>
          <a:ext cx="838200" cy="162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32585</xdr:rowOff>
    </xdr:from>
    <xdr:to>
      <xdr:col>19</xdr:col>
      <xdr:colOff>177800</xdr:colOff>
      <xdr:row>75</xdr:row>
      <xdr:rowOff>115425</xdr:rowOff>
    </xdr:to>
    <xdr:cxnSp macro="">
      <xdr:nvCxnSpPr>
        <xdr:cNvPr id="181" name="直線コネクタ 180"/>
        <xdr:cNvCxnSpPr/>
      </xdr:nvCxnSpPr>
      <xdr:spPr>
        <a:xfrm>
          <a:off x="2908300" y="12719885"/>
          <a:ext cx="889000" cy="25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32585</xdr:rowOff>
    </xdr:from>
    <xdr:to>
      <xdr:col>15</xdr:col>
      <xdr:colOff>50800</xdr:colOff>
      <xdr:row>75</xdr:row>
      <xdr:rowOff>72535</xdr:rowOff>
    </xdr:to>
    <xdr:cxnSp macro="">
      <xdr:nvCxnSpPr>
        <xdr:cNvPr id="184" name="直線コネクタ 183"/>
        <xdr:cNvCxnSpPr/>
      </xdr:nvCxnSpPr>
      <xdr:spPr>
        <a:xfrm flipV="1">
          <a:off x="2019300" y="12719885"/>
          <a:ext cx="889000" cy="21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117510</xdr:rowOff>
    </xdr:from>
    <xdr:ext cx="469744" cy="259045"/>
    <xdr:sp macro="" textlink="">
      <xdr:nvSpPr>
        <xdr:cNvPr id="186" name="テキスト ボックス 185"/>
        <xdr:cNvSpPr txBox="1"/>
      </xdr:nvSpPr>
      <xdr:spPr>
        <a:xfrm>
          <a:off x="2673428" y="13147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72535</xdr:rowOff>
    </xdr:from>
    <xdr:to>
      <xdr:col>10</xdr:col>
      <xdr:colOff>114300</xdr:colOff>
      <xdr:row>75</xdr:row>
      <xdr:rowOff>169636</xdr:rowOff>
    </xdr:to>
    <xdr:cxnSp macro="">
      <xdr:nvCxnSpPr>
        <xdr:cNvPr id="187" name="直線コネクタ 186"/>
        <xdr:cNvCxnSpPr/>
      </xdr:nvCxnSpPr>
      <xdr:spPr>
        <a:xfrm flipV="1">
          <a:off x="1130300" y="12931285"/>
          <a:ext cx="889000" cy="9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55807</xdr:rowOff>
    </xdr:from>
    <xdr:to>
      <xdr:col>24</xdr:col>
      <xdr:colOff>114300</xdr:colOff>
      <xdr:row>76</xdr:row>
      <xdr:rowOff>157407</xdr:rowOff>
    </xdr:to>
    <xdr:sp macro="" textlink="">
      <xdr:nvSpPr>
        <xdr:cNvPr id="197" name="楕円 196"/>
        <xdr:cNvSpPr/>
      </xdr:nvSpPr>
      <xdr:spPr>
        <a:xfrm>
          <a:off x="4584700" y="1308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78684</xdr:rowOff>
    </xdr:from>
    <xdr:ext cx="469744" cy="259045"/>
    <xdr:sp macro="" textlink="">
      <xdr:nvSpPr>
        <xdr:cNvPr id="198" name="維持補修費該当値テキスト"/>
        <xdr:cNvSpPr txBox="1"/>
      </xdr:nvSpPr>
      <xdr:spPr>
        <a:xfrm>
          <a:off x="4686300" y="1293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64625</xdr:rowOff>
    </xdr:from>
    <xdr:to>
      <xdr:col>20</xdr:col>
      <xdr:colOff>38100</xdr:colOff>
      <xdr:row>75</xdr:row>
      <xdr:rowOff>166226</xdr:rowOff>
    </xdr:to>
    <xdr:sp macro="" textlink="">
      <xdr:nvSpPr>
        <xdr:cNvPr id="199" name="楕円 198"/>
        <xdr:cNvSpPr/>
      </xdr:nvSpPr>
      <xdr:spPr>
        <a:xfrm>
          <a:off x="3746500" y="1292337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11302</xdr:rowOff>
    </xdr:from>
    <xdr:ext cx="469744" cy="259045"/>
    <xdr:sp macro="" textlink="">
      <xdr:nvSpPr>
        <xdr:cNvPr id="200" name="テキスト ボックス 199"/>
        <xdr:cNvSpPr txBox="1"/>
      </xdr:nvSpPr>
      <xdr:spPr>
        <a:xfrm>
          <a:off x="3562428" y="1269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153235</xdr:rowOff>
    </xdr:from>
    <xdr:to>
      <xdr:col>15</xdr:col>
      <xdr:colOff>101600</xdr:colOff>
      <xdr:row>74</xdr:row>
      <xdr:rowOff>83385</xdr:rowOff>
    </xdr:to>
    <xdr:sp macro="" textlink="">
      <xdr:nvSpPr>
        <xdr:cNvPr id="201" name="楕円 200"/>
        <xdr:cNvSpPr/>
      </xdr:nvSpPr>
      <xdr:spPr>
        <a:xfrm>
          <a:off x="2857500" y="1266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72</xdr:row>
      <xdr:rowOff>99912</xdr:rowOff>
    </xdr:from>
    <xdr:ext cx="469744" cy="259045"/>
    <xdr:sp macro="" textlink="">
      <xdr:nvSpPr>
        <xdr:cNvPr id="202" name="テキスト ボックス 201"/>
        <xdr:cNvSpPr txBox="1"/>
      </xdr:nvSpPr>
      <xdr:spPr>
        <a:xfrm>
          <a:off x="2673428" y="1244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21735</xdr:rowOff>
    </xdr:from>
    <xdr:to>
      <xdr:col>10</xdr:col>
      <xdr:colOff>165100</xdr:colOff>
      <xdr:row>75</xdr:row>
      <xdr:rowOff>123335</xdr:rowOff>
    </xdr:to>
    <xdr:sp macro="" textlink="">
      <xdr:nvSpPr>
        <xdr:cNvPr id="203" name="楕円 202"/>
        <xdr:cNvSpPr/>
      </xdr:nvSpPr>
      <xdr:spPr>
        <a:xfrm>
          <a:off x="1968500" y="1288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139862</xdr:rowOff>
    </xdr:from>
    <xdr:ext cx="469744" cy="259045"/>
    <xdr:sp macro="" textlink="">
      <xdr:nvSpPr>
        <xdr:cNvPr id="204" name="テキスト ボックス 203"/>
        <xdr:cNvSpPr txBox="1"/>
      </xdr:nvSpPr>
      <xdr:spPr>
        <a:xfrm>
          <a:off x="1784428" y="1265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118835</xdr:rowOff>
    </xdr:from>
    <xdr:to>
      <xdr:col>6</xdr:col>
      <xdr:colOff>38100</xdr:colOff>
      <xdr:row>76</xdr:row>
      <xdr:rowOff>48986</xdr:rowOff>
    </xdr:to>
    <xdr:sp macro="" textlink="">
      <xdr:nvSpPr>
        <xdr:cNvPr id="205" name="楕円 204"/>
        <xdr:cNvSpPr/>
      </xdr:nvSpPr>
      <xdr:spPr>
        <a:xfrm>
          <a:off x="1079500" y="129775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65512</xdr:rowOff>
    </xdr:from>
    <xdr:ext cx="469744" cy="259045"/>
    <xdr:sp macro="" textlink="">
      <xdr:nvSpPr>
        <xdr:cNvPr id="206" name="テキスト ボックス 205"/>
        <xdr:cNvSpPr txBox="1"/>
      </xdr:nvSpPr>
      <xdr:spPr>
        <a:xfrm>
          <a:off x="895428" y="1275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135153</xdr:rowOff>
    </xdr:from>
    <xdr:to>
      <xdr:col>24</xdr:col>
      <xdr:colOff>63500</xdr:colOff>
      <xdr:row>98</xdr:row>
      <xdr:rowOff>9995</xdr:rowOff>
    </xdr:to>
    <xdr:cxnSp macro="">
      <xdr:nvCxnSpPr>
        <xdr:cNvPr id="236" name="直線コネクタ 235"/>
        <xdr:cNvCxnSpPr/>
      </xdr:nvCxnSpPr>
      <xdr:spPr>
        <a:xfrm flipV="1">
          <a:off x="3797300" y="16765803"/>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159652</xdr:rowOff>
    </xdr:from>
    <xdr:to>
      <xdr:col>19</xdr:col>
      <xdr:colOff>177800</xdr:colOff>
      <xdr:row>98</xdr:row>
      <xdr:rowOff>9995</xdr:rowOff>
    </xdr:to>
    <xdr:cxnSp macro="">
      <xdr:nvCxnSpPr>
        <xdr:cNvPr id="239" name="直線コネクタ 238"/>
        <xdr:cNvCxnSpPr/>
      </xdr:nvCxnSpPr>
      <xdr:spPr>
        <a:xfrm>
          <a:off x="2908300" y="16790302"/>
          <a:ext cx="889000" cy="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159652</xdr:rowOff>
    </xdr:from>
    <xdr:to>
      <xdr:col>15</xdr:col>
      <xdr:colOff>50800</xdr:colOff>
      <xdr:row>98</xdr:row>
      <xdr:rowOff>37249</xdr:rowOff>
    </xdr:to>
    <xdr:cxnSp macro="">
      <xdr:nvCxnSpPr>
        <xdr:cNvPr id="242" name="直線コネクタ 241"/>
        <xdr:cNvCxnSpPr/>
      </xdr:nvCxnSpPr>
      <xdr:spPr>
        <a:xfrm flipV="1">
          <a:off x="2019300" y="16790302"/>
          <a:ext cx="889000" cy="49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37249</xdr:rowOff>
    </xdr:from>
    <xdr:to>
      <xdr:col>10</xdr:col>
      <xdr:colOff>114300</xdr:colOff>
      <xdr:row>98</xdr:row>
      <xdr:rowOff>100788</xdr:rowOff>
    </xdr:to>
    <xdr:cxnSp macro="">
      <xdr:nvCxnSpPr>
        <xdr:cNvPr id="245" name="直線コネクタ 244"/>
        <xdr:cNvCxnSpPr/>
      </xdr:nvCxnSpPr>
      <xdr:spPr>
        <a:xfrm flipV="1">
          <a:off x="1130300" y="16839349"/>
          <a:ext cx="889000" cy="6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84353</xdr:rowOff>
    </xdr:from>
    <xdr:to>
      <xdr:col>24</xdr:col>
      <xdr:colOff>114300</xdr:colOff>
      <xdr:row>98</xdr:row>
      <xdr:rowOff>14503</xdr:rowOff>
    </xdr:to>
    <xdr:sp macro="" textlink="">
      <xdr:nvSpPr>
        <xdr:cNvPr id="255" name="楕円 254"/>
        <xdr:cNvSpPr/>
      </xdr:nvSpPr>
      <xdr:spPr>
        <a:xfrm>
          <a:off x="4584700" y="1671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62780</xdr:rowOff>
    </xdr:from>
    <xdr:ext cx="534377" cy="259045"/>
    <xdr:sp macro="" textlink="">
      <xdr:nvSpPr>
        <xdr:cNvPr id="256" name="扶助費該当値テキスト"/>
        <xdr:cNvSpPr txBox="1"/>
      </xdr:nvSpPr>
      <xdr:spPr>
        <a:xfrm>
          <a:off x="4686300" y="1669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130645</xdr:rowOff>
    </xdr:from>
    <xdr:to>
      <xdr:col>20</xdr:col>
      <xdr:colOff>38100</xdr:colOff>
      <xdr:row>98</xdr:row>
      <xdr:rowOff>60795</xdr:rowOff>
    </xdr:to>
    <xdr:sp macro="" textlink="">
      <xdr:nvSpPr>
        <xdr:cNvPr id="257" name="楕円 256"/>
        <xdr:cNvSpPr/>
      </xdr:nvSpPr>
      <xdr:spPr>
        <a:xfrm>
          <a:off x="3746500" y="1676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51922</xdr:rowOff>
    </xdr:from>
    <xdr:ext cx="534377" cy="259045"/>
    <xdr:sp macro="" textlink="">
      <xdr:nvSpPr>
        <xdr:cNvPr id="258" name="テキスト ボックス 257"/>
        <xdr:cNvSpPr txBox="1"/>
      </xdr:nvSpPr>
      <xdr:spPr>
        <a:xfrm>
          <a:off x="3530111" y="1685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108852</xdr:rowOff>
    </xdr:from>
    <xdr:to>
      <xdr:col>15</xdr:col>
      <xdr:colOff>101600</xdr:colOff>
      <xdr:row>98</xdr:row>
      <xdr:rowOff>39002</xdr:rowOff>
    </xdr:to>
    <xdr:sp macro="" textlink="">
      <xdr:nvSpPr>
        <xdr:cNvPr id="259" name="楕円 258"/>
        <xdr:cNvSpPr/>
      </xdr:nvSpPr>
      <xdr:spPr>
        <a:xfrm>
          <a:off x="2857500" y="167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30129</xdr:rowOff>
    </xdr:from>
    <xdr:ext cx="534377" cy="259045"/>
    <xdr:sp macro="" textlink="">
      <xdr:nvSpPr>
        <xdr:cNvPr id="260" name="テキスト ボックス 259"/>
        <xdr:cNvSpPr txBox="1"/>
      </xdr:nvSpPr>
      <xdr:spPr>
        <a:xfrm>
          <a:off x="2641111" y="1683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157899</xdr:rowOff>
    </xdr:from>
    <xdr:to>
      <xdr:col>10</xdr:col>
      <xdr:colOff>165100</xdr:colOff>
      <xdr:row>98</xdr:row>
      <xdr:rowOff>88049</xdr:rowOff>
    </xdr:to>
    <xdr:sp macro="" textlink="">
      <xdr:nvSpPr>
        <xdr:cNvPr id="261" name="楕円 260"/>
        <xdr:cNvSpPr/>
      </xdr:nvSpPr>
      <xdr:spPr>
        <a:xfrm>
          <a:off x="1968500" y="1678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79176</xdr:rowOff>
    </xdr:from>
    <xdr:ext cx="534377" cy="259045"/>
    <xdr:sp macro="" textlink="">
      <xdr:nvSpPr>
        <xdr:cNvPr id="262" name="テキスト ボックス 261"/>
        <xdr:cNvSpPr txBox="1"/>
      </xdr:nvSpPr>
      <xdr:spPr>
        <a:xfrm>
          <a:off x="1752111" y="1688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49988</xdr:rowOff>
    </xdr:from>
    <xdr:to>
      <xdr:col>6</xdr:col>
      <xdr:colOff>38100</xdr:colOff>
      <xdr:row>98</xdr:row>
      <xdr:rowOff>151588</xdr:rowOff>
    </xdr:to>
    <xdr:sp macro="" textlink="">
      <xdr:nvSpPr>
        <xdr:cNvPr id="263" name="楕円 262"/>
        <xdr:cNvSpPr/>
      </xdr:nvSpPr>
      <xdr:spPr>
        <a:xfrm>
          <a:off x="1079500" y="1685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142715</xdr:rowOff>
    </xdr:from>
    <xdr:ext cx="534377" cy="259045"/>
    <xdr:sp macro="" textlink="">
      <xdr:nvSpPr>
        <xdr:cNvPr id="264" name="テキスト ボックス 263"/>
        <xdr:cNvSpPr txBox="1"/>
      </xdr:nvSpPr>
      <xdr:spPr>
        <a:xfrm>
          <a:off x="863111" y="1694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75638</xdr:rowOff>
    </xdr:from>
    <xdr:to>
      <xdr:col>55</xdr:col>
      <xdr:colOff>0</xdr:colOff>
      <xdr:row>36</xdr:row>
      <xdr:rowOff>94557</xdr:rowOff>
    </xdr:to>
    <xdr:cxnSp macro="">
      <xdr:nvCxnSpPr>
        <xdr:cNvPr id="295" name="直線コネクタ 294"/>
        <xdr:cNvCxnSpPr/>
      </xdr:nvCxnSpPr>
      <xdr:spPr>
        <a:xfrm>
          <a:off x="9639300" y="6247838"/>
          <a:ext cx="838200" cy="18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75638</xdr:rowOff>
    </xdr:from>
    <xdr:to>
      <xdr:col>50</xdr:col>
      <xdr:colOff>114300</xdr:colOff>
      <xdr:row>36</xdr:row>
      <xdr:rowOff>108480</xdr:rowOff>
    </xdr:to>
    <xdr:cxnSp macro="">
      <xdr:nvCxnSpPr>
        <xdr:cNvPr id="298" name="直線コネクタ 297"/>
        <xdr:cNvCxnSpPr/>
      </xdr:nvCxnSpPr>
      <xdr:spPr>
        <a:xfrm flipV="1">
          <a:off x="8750300" y="6247838"/>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162642</xdr:rowOff>
    </xdr:from>
    <xdr:ext cx="534377" cy="259045"/>
    <xdr:sp macro="" textlink="">
      <xdr:nvSpPr>
        <xdr:cNvPr id="300" name="テキスト ボックス 299"/>
        <xdr:cNvSpPr txBox="1"/>
      </xdr:nvSpPr>
      <xdr:spPr>
        <a:xfrm>
          <a:off x="9372111" y="6334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35796</xdr:rowOff>
    </xdr:from>
    <xdr:to>
      <xdr:col>45</xdr:col>
      <xdr:colOff>177800</xdr:colOff>
      <xdr:row>36</xdr:row>
      <xdr:rowOff>108480</xdr:rowOff>
    </xdr:to>
    <xdr:cxnSp macro="">
      <xdr:nvCxnSpPr>
        <xdr:cNvPr id="301" name="直線コネクタ 300"/>
        <xdr:cNvCxnSpPr/>
      </xdr:nvCxnSpPr>
      <xdr:spPr>
        <a:xfrm>
          <a:off x="7861300" y="6207996"/>
          <a:ext cx="889000" cy="7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5877</xdr:rowOff>
    </xdr:from>
    <xdr:ext cx="534377" cy="259045"/>
    <xdr:sp macro="" textlink="">
      <xdr:nvSpPr>
        <xdr:cNvPr id="303" name="テキスト ボックス 302"/>
        <xdr:cNvSpPr txBox="1"/>
      </xdr:nvSpPr>
      <xdr:spPr>
        <a:xfrm>
          <a:off x="8483111" y="63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106357</xdr:rowOff>
    </xdr:from>
    <xdr:to>
      <xdr:col>41</xdr:col>
      <xdr:colOff>50800</xdr:colOff>
      <xdr:row>36</xdr:row>
      <xdr:rowOff>35796</xdr:rowOff>
    </xdr:to>
    <xdr:cxnSp macro="">
      <xdr:nvCxnSpPr>
        <xdr:cNvPr id="304" name="直線コネクタ 303"/>
        <xdr:cNvCxnSpPr/>
      </xdr:nvCxnSpPr>
      <xdr:spPr>
        <a:xfrm>
          <a:off x="6972300" y="6107107"/>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8490</xdr:rowOff>
    </xdr:from>
    <xdr:ext cx="534377" cy="259045"/>
    <xdr:sp macro="" textlink="">
      <xdr:nvSpPr>
        <xdr:cNvPr id="306" name="テキスト ボックス 305"/>
        <xdr:cNvSpPr txBox="1"/>
      </xdr:nvSpPr>
      <xdr:spPr>
        <a:xfrm>
          <a:off x="7594111" y="635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6291</xdr:rowOff>
    </xdr:from>
    <xdr:ext cx="534377" cy="259045"/>
    <xdr:sp macro="" textlink="">
      <xdr:nvSpPr>
        <xdr:cNvPr id="308" name="テキスト ボックス 307"/>
        <xdr:cNvSpPr txBox="1"/>
      </xdr:nvSpPr>
      <xdr:spPr>
        <a:xfrm>
          <a:off x="6705111" y="634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43757</xdr:rowOff>
    </xdr:from>
    <xdr:to>
      <xdr:col>55</xdr:col>
      <xdr:colOff>50800</xdr:colOff>
      <xdr:row>36</xdr:row>
      <xdr:rowOff>145357</xdr:rowOff>
    </xdr:to>
    <xdr:sp macro="" textlink="">
      <xdr:nvSpPr>
        <xdr:cNvPr id="314" name="楕円 313"/>
        <xdr:cNvSpPr/>
      </xdr:nvSpPr>
      <xdr:spPr>
        <a:xfrm>
          <a:off x="10426700" y="62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22184</xdr:rowOff>
    </xdr:from>
    <xdr:ext cx="534377" cy="259045"/>
    <xdr:sp macro="" textlink="">
      <xdr:nvSpPr>
        <xdr:cNvPr id="315" name="補助費等該当値テキスト"/>
        <xdr:cNvSpPr txBox="1"/>
      </xdr:nvSpPr>
      <xdr:spPr>
        <a:xfrm>
          <a:off x="10528300" y="61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24838</xdr:rowOff>
    </xdr:from>
    <xdr:to>
      <xdr:col>50</xdr:col>
      <xdr:colOff>165100</xdr:colOff>
      <xdr:row>36</xdr:row>
      <xdr:rowOff>126438</xdr:rowOff>
    </xdr:to>
    <xdr:sp macro="" textlink="">
      <xdr:nvSpPr>
        <xdr:cNvPr id="316" name="楕円 315"/>
        <xdr:cNvSpPr/>
      </xdr:nvSpPr>
      <xdr:spPr>
        <a:xfrm>
          <a:off x="9588500" y="619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142965</xdr:rowOff>
    </xdr:from>
    <xdr:ext cx="534377" cy="259045"/>
    <xdr:sp macro="" textlink="">
      <xdr:nvSpPr>
        <xdr:cNvPr id="317" name="テキスト ボックス 316"/>
        <xdr:cNvSpPr txBox="1"/>
      </xdr:nvSpPr>
      <xdr:spPr>
        <a:xfrm>
          <a:off x="9372111" y="597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57680</xdr:rowOff>
    </xdr:from>
    <xdr:to>
      <xdr:col>46</xdr:col>
      <xdr:colOff>38100</xdr:colOff>
      <xdr:row>36</xdr:row>
      <xdr:rowOff>159280</xdr:rowOff>
    </xdr:to>
    <xdr:sp macro="" textlink="">
      <xdr:nvSpPr>
        <xdr:cNvPr id="318" name="楕円 317"/>
        <xdr:cNvSpPr/>
      </xdr:nvSpPr>
      <xdr:spPr>
        <a:xfrm>
          <a:off x="8699500" y="622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4357</xdr:rowOff>
    </xdr:from>
    <xdr:ext cx="534377" cy="259045"/>
    <xdr:sp macro="" textlink="">
      <xdr:nvSpPr>
        <xdr:cNvPr id="319" name="テキスト ボックス 318"/>
        <xdr:cNvSpPr txBox="1"/>
      </xdr:nvSpPr>
      <xdr:spPr>
        <a:xfrm>
          <a:off x="8483111" y="60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156446</xdr:rowOff>
    </xdr:from>
    <xdr:to>
      <xdr:col>41</xdr:col>
      <xdr:colOff>101600</xdr:colOff>
      <xdr:row>36</xdr:row>
      <xdr:rowOff>86596</xdr:rowOff>
    </xdr:to>
    <xdr:sp macro="" textlink="">
      <xdr:nvSpPr>
        <xdr:cNvPr id="320" name="楕円 319"/>
        <xdr:cNvSpPr/>
      </xdr:nvSpPr>
      <xdr:spPr>
        <a:xfrm>
          <a:off x="7810500" y="615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103123</xdr:rowOff>
    </xdr:from>
    <xdr:ext cx="534377" cy="259045"/>
    <xdr:sp macro="" textlink="">
      <xdr:nvSpPr>
        <xdr:cNvPr id="321" name="テキスト ボックス 320"/>
        <xdr:cNvSpPr txBox="1"/>
      </xdr:nvSpPr>
      <xdr:spPr>
        <a:xfrm>
          <a:off x="7594111" y="593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55557</xdr:rowOff>
    </xdr:from>
    <xdr:to>
      <xdr:col>36</xdr:col>
      <xdr:colOff>165100</xdr:colOff>
      <xdr:row>35</xdr:row>
      <xdr:rowOff>157157</xdr:rowOff>
    </xdr:to>
    <xdr:sp macro="" textlink="">
      <xdr:nvSpPr>
        <xdr:cNvPr id="322" name="楕円 321"/>
        <xdr:cNvSpPr/>
      </xdr:nvSpPr>
      <xdr:spPr>
        <a:xfrm>
          <a:off x="6921500" y="605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2234</xdr:rowOff>
    </xdr:from>
    <xdr:ext cx="534377" cy="259045"/>
    <xdr:sp macro="" textlink="">
      <xdr:nvSpPr>
        <xdr:cNvPr id="323" name="テキスト ボックス 322"/>
        <xdr:cNvSpPr txBox="1"/>
      </xdr:nvSpPr>
      <xdr:spPr>
        <a:xfrm>
          <a:off x="6705111" y="583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41223</xdr:rowOff>
    </xdr:from>
    <xdr:to>
      <xdr:col>55</xdr:col>
      <xdr:colOff>0</xdr:colOff>
      <xdr:row>58</xdr:row>
      <xdr:rowOff>1843</xdr:rowOff>
    </xdr:to>
    <xdr:cxnSp macro="">
      <xdr:nvCxnSpPr>
        <xdr:cNvPr id="352" name="直線コネクタ 351"/>
        <xdr:cNvCxnSpPr/>
      </xdr:nvCxnSpPr>
      <xdr:spPr>
        <a:xfrm flipV="1">
          <a:off x="9639300" y="9813873"/>
          <a:ext cx="838200" cy="13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77298</xdr:rowOff>
    </xdr:from>
    <xdr:ext cx="534377" cy="259045"/>
    <xdr:sp macro="" textlink="">
      <xdr:nvSpPr>
        <xdr:cNvPr id="353" name="普通建設事業費平均値テキスト"/>
        <xdr:cNvSpPr txBox="1"/>
      </xdr:nvSpPr>
      <xdr:spPr>
        <a:xfrm>
          <a:off x="10528300" y="9849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1843</xdr:rowOff>
    </xdr:from>
    <xdr:to>
      <xdr:col>50</xdr:col>
      <xdr:colOff>114300</xdr:colOff>
      <xdr:row>58</xdr:row>
      <xdr:rowOff>32418</xdr:rowOff>
    </xdr:to>
    <xdr:cxnSp macro="">
      <xdr:nvCxnSpPr>
        <xdr:cNvPr id="355" name="直線コネクタ 354"/>
        <xdr:cNvCxnSpPr/>
      </xdr:nvCxnSpPr>
      <xdr:spPr>
        <a:xfrm flipV="1">
          <a:off x="8750300" y="9945943"/>
          <a:ext cx="889000" cy="3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32418</xdr:rowOff>
    </xdr:from>
    <xdr:to>
      <xdr:col>45</xdr:col>
      <xdr:colOff>177800</xdr:colOff>
      <xdr:row>58</xdr:row>
      <xdr:rowOff>89560</xdr:rowOff>
    </xdr:to>
    <xdr:cxnSp macro="">
      <xdr:nvCxnSpPr>
        <xdr:cNvPr id="358" name="直線コネクタ 357"/>
        <xdr:cNvCxnSpPr/>
      </xdr:nvCxnSpPr>
      <xdr:spPr>
        <a:xfrm flipV="1">
          <a:off x="7861300" y="9976518"/>
          <a:ext cx="889000" cy="57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85705</xdr:rowOff>
    </xdr:from>
    <xdr:to>
      <xdr:col>41</xdr:col>
      <xdr:colOff>50800</xdr:colOff>
      <xdr:row>58</xdr:row>
      <xdr:rowOff>89560</xdr:rowOff>
    </xdr:to>
    <xdr:cxnSp macro="">
      <xdr:nvCxnSpPr>
        <xdr:cNvPr id="361" name="直線コネクタ 360"/>
        <xdr:cNvCxnSpPr/>
      </xdr:nvCxnSpPr>
      <xdr:spPr>
        <a:xfrm>
          <a:off x="6972300" y="10029805"/>
          <a:ext cx="889000" cy="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161873</xdr:rowOff>
    </xdr:from>
    <xdr:to>
      <xdr:col>55</xdr:col>
      <xdr:colOff>50800</xdr:colOff>
      <xdr:row>57</xdr:row>
      <xdr:rowOff>92023</xdr:rowOff>
    </xdr:to>
    <xdr:sp macro="" textlink="">
      <xdr:nvSpPr>
        <xdr:cNvPr id="371" name="楕円 370"/>
        <xdr:cNvSpPr/>
      </xdr:nvSpPr>
      <xdr:spPr>
        <a:xfrm>
          <a:off x="10426700" y="9763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13300</xdr:rowOff>
    </xdr:from>
    <xdr:ext cx="534377" cy="259045"/>
    <xdr:sp macro="" textlink="">
      <xdr:nvSpPr>
        <xdr:cNvPr id="372" name="普通建設事業費該当値テキスト"/>
        <xdr:cNvSpPr txBox="1"/>
      </xdr:nvSpPr>
      <xdr:spPr>
        <a:xfrm>
          <a:off x="10528300" y="961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122493</xdr:rowOff>
    </xdr:from>
    <xdr:to>
      <xdr:col>50</xdr:col>
      <xdr:colOff>165100</xdr:colOff>
      <xdr:row>58</xdr:row>
      <xdr:rowOff>52643</xdr:rowOff>
    </xdr:to>
    <xdr:sp macro="" textlink="">
      <xdr:nvSpPr>
        <xdr:cNvPr id="373" name="楕円 372"/>
        <xdr:cNvSpPr/>
      </xdr:nvSpPr>
      <xdr:spPr>
        <a:xfrm>
          <a:off x="9588500" y="989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69170</xdr:rowOff>
    </xdr:from>
    <xdr:ext cx="534377" cy="259045"/>
    <xdr:sp macro="" textlink="">
      <xdr:nvSpPr>
        <xdr:cNvPr id="374" name="テキスト ボックス 373"/>
        <xdr:cNvSpPr txBox="1"/>
      </xdr:nvSpPr>
      <xdr:spPr>
        <a:xfrm>
          <a:off x="9372111" y="967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153068</xdr:rowOff>
    </xdr:from>
    <xdr:to>
      <xdr:col>46</xdr:col>
      <xdr:colOff>38100</xdr:colOff>
      <xdr:row>58</xdr:row>
      <xdr:rowOff>83218</xdr:rowOff>
    </xdr:to>
    <xdr:sp macro="" textlink="">
      <xdr:nvSpPr>
        <xdr:cNvPr id="375" name="楕円 374"/>
        <xdr:cNvSpPr/>
      </xdr:nvSpPr>
      <xdr:spPr>
        <a:xfrm>
          <a:off x="8699500" y="992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74345</xdr:rowOff>
    </xdr:from>
    <xdr:ext cx="534377" cy="259045"/>
    <xdr:sp macro="" textlink="">
      <xdr:nvSpPr>
        <xdr:cNvPr id="376" name="テキスト ボックス 375"/>
        <xdr:cNvSpPr txBox="1"/>
      </xdr:nvSpPr>
      <xdr:spPr>
        <a:xfrm>
          <a:off x="8483111" y="10018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38760</xdr:rowOff>
    </xdr:from>
    <xdr:to>
      <xdr:col>41</xdr:col>
      <xdr:colOff>101600</xdr:colOff>
      <xdr:row>58</xdr:row>
      <xdr:rowOff>140360</xdr:rowOff>
    </xdr:to>
    <xdr:sp macro="" textlink="">
      <xdr:nvSpPr>
        <xdr:cNvPr id="377" name="楕円 376"/>
        <xdr:cNvSpPr/>
      </xdr:nvSpPr>
      <xdr:spPr>
        <a:xfrm>
          <a:off x="7810500" y="99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131487</xdr:rowOff>
    </xdr:from>
    <xdr:ext cx="534377" cy="259045"/>
    <xdr:sp macro="" textlink="">
      <xdr:nvSpPr>
        <xdr:cNvPr id="378" name="テキスト ボックス 377"/>
        <xdr:cNvSpPr txBox="1"/>
      </xdr:nvSpPr>
      <xdr:spPr>
        <a:xfrm>
          <a:off x="7594111" y="10075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34905</xdr:rowOff>
    </xdr:from>
    <xdr:to>
      <xdr:col>36</xdr:col>
      <xdr:colOff>165100</xdr:colOff>
      <xdr:row>58</xdr:row>
      <xdr:rowOff>136505</xdr:rowOff>
    </xdr:to>
    <xdr:sp macro="" textlink="">
      <xdr:nvSpPr>
        <xdr:cNvPr id="379" name="楕円 378"/>
        <xdr:cNvSpPr/>
      </xdr:nvSpPr>
      <xdr:spPr>
        <a:xfrm>
          <a:off x="6921500" y="997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127632</xdr:rowOff>
    </xdr:from>
    <xdr:ext cx="534377" cy="259045"/>
    <xdr:sp macro="" textlink="">
      <xdr:nvSpPr>
        <xdr:cNvPr id="380" name="テキスト ボックス 379"/>
        <xdr:cNvSpPr txBox="1"/>
      </xdr:nvSpPr>
      <xdr:spPr>
        <a:xfrm>
          <a:off x="6705111" y="1007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36185</xdr:rowOff>
    </xdr:from>
    <xdr:to>
      <xdr:col>55</xdr:col>
      <xdr:colOff>0</xdr:colOff>
      <xdr:row>78</xdr:row>
      <xdr:rowOff>94762</xdr:rowOff>
    </xdr:to>
    <xdr:cxnSp macro="">
      <xdr:nvCxnSpPr>
        <xdr:cNvPr id="407" name="直線コネクタ 406"/>
        <xdr:cNvCxnSpPr/>
      </xdr:nvCxnSpPr>
      <xdr:spPr>
        <a:xfrm>
          <a:off x="9639300" y="13409285"/>
          <a:ext cx="838200" cy="5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36185</xdr:rowOff>
    </xdr:from>
    <xdr:to>
      <xdr:col>50</xdr:col>
      <xdr:colOff>114300</xdr:colOff>
      <xdr:row>78</xdr:row>
      <xdr:rowOff>69954</xdr:rowOff>
    </xdr:to>
    <xdr:cxnSp macro="">
      <xdr:nvCxnSpPr>
        <xdr:cNvPr id="410" name="直線コネクタ 409"/>
        <xdr:cNvCxnSpPr/>
      </xdr:nvCxnSpPr>
      <xdr:spPr>
        <a:xfrm flipV="1">
          <a:off x="8750300" y="13409285"/>
          <a:ext cx="889000" cy="3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116901</xdr:rowOff>
    </xdr:from>
    <xdr:ext cx="534377" cy="259045"/>
    <xdr:sp macro="" textlink="">
      <xdr:nvSpPr>
        <xdr:cNvPr id="412" name="テキスト ボックス 411"/>
        <xdr:cNvSpPr txBox="1"/>
      </xdr:nvSpPr>
      <xdr:spPr>
        <a:xfrm>
          <a:off x="9372111" y="1349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69954</xdr:rowOff>
    </xdr:from>
    <xdr:to>
      <xdr:col>45</xdr:col>
      <xdr:colOff>177800</xdr:colOff>
      <xdr:row>78</xdr:row>
      <xdr:rowOff>129550</xdr:rowOff>
    </xdr:to>
    <xdr:cxnSp macro="">
      <xdr:nvCxnSpPr>
        <xdr:cNvPr id="413" name="直線コネクタ 412"/>
        <xdr:cNvCxnSpPr/>
      </xdr:nvCxnSpPr>
      <xdr:spPr>
        <a:xfrm flipV="1">
          <a:off x="7861300" y="13443054"/>
          <a:ext cx="889000" cy="5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75788</xdr:rowOff>
    </xdr:from>
    <xdr:to>
      <xdr:col>41</xdr:col>
      <xdr:colOff>50800</xdr:colOff>
      <xdr:row>78</xdr:row>
      <xdr:rowOff>129550</xdr:rowOff>
    </xdr:to>
    <xdr:cxnSp macro="">
      <xdr:nvCxnSpPr>
        <xdr:cNvPr id="416" name="直線コネクタ 415"/>
        <xdr:cNvCxnSpPr/>
      </xdr:nvCxnSpPr>
      <xdr:spPr>
        <a:xfrm>
          <a:off x="6972300" y="13448888"/>
          <a:ext cx="889000" cy="5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43962</xdr:rowOff>
    </xdr:from>
    <xdr:to>
      <xdr:col>55</xdr:col>
      <xdr:colOff>50800</xdr:colOff>
      <xdr:row>78</xdr:row>
      <xdr:rowOff>145562</xdr:rowOff>
    </xdr:to>
    <xdr:sp macro="" textlink="">
      <xdr:nvSpPr>
        <xdr:cNvPr id="426" name="楕円 425"/>
        <xdr:cNvSpPr/>
      </xdr:nvSpPr>
      <xdr:spPr>
        <a:xfrm>
          <a:off x="10426700" y="134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159220</xdr:rowOff>
    </xdr:from>
    <xdr:ext cx="469744" cy="259045"/>
    <xdr:sp macro="" textlink="">
      <xdr:nvSpPr>
        <xdr:cNvPr id="427" name="普通建設事業費 （ うち新規整備　）該当値テキスト"/>
        <xdr:cNvSpPr txBox="1"/>
      </xdr:nvSpPr>
      <xdr:spPr>
        <a:xfrm>
          <a:off x="10528300" y="13360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156835</xdr:rowOff>
    </xdr:from>
    <xdr:to>
      <xdr:col>50</xdr:col>
      <xdr:colOff>165100</xdr:colOff>
      <xdr:row>78</xdr:row>
      <xdr:rowOff>86985</xdr:rowOff>
    </xdr:to>
    <xdr:sp macro="" textlink="">
      <xdr:nvSpPr>
        <xdr:cNvPr id="428" name="楕円 427"/>
        <xdr:cNvSpPr/>
      </xdr:nvSpPr>
      <xdr:spPr>
        <a:xfrm>
          <a:off x="9588500" y="133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103512</xdr:rowOff>
    </xdr:from>
    <xdr:ext cx="534377" cy="259045"/>
    <xdr:sp macro="" textlink="">
      <xdr:nvSpPr>
        <xdr:cNvPr id="429" name="テキスト ボックス 428"/>
        <xdr:cNvSpPr txBox="1"/>
      </xdr:nvSpPr>
      <xdr:spPr>
        <a:xfrm>
          <a:off x="9372111" y="13133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19154</xdr:rowOff>
    </xdr:from>
    <xdr:to>
      <xdr:col>46</xdr:col>
      <xdr:colOff>38100</xdr:colOff>
      <xdr:row>78</xdr:row>
      <xdr:rowOff>120754</xdr:rowOff>
    </xdr:to>
    <xdr:sp macro="" textlink="">
      <xdr:nvSpPr>
        <xdr:cNvPr id="430" name="楕円 429"/>
        <xdr:cNvSpPr/>
      </xdr:nvSpPr>
      <xdr:spPr>
        <a:xfrm>
          <a:off x="8699500" y="13392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111881</xdr:rowOff>
    </xdr:from>
    <xdr:ext cx="534377" cy="259045"/>
    <xdr:sp macro="" textlink="">
      <xdr:nvSpPr>
        <xdr:cNvPr id="431" name="テキスト ボックス 430"/>
        <xdr:cNvSpPr txBox="1"/>
      </xdr:nvSpPr>
      <xdr:spPr>
        <a:xfrm>
          <a:off x="8483111" y="13484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78750</xdr:rowOff>
    </xdr:from>
    <xdr:to>
      <xdr:col>41</xdr:col>
      <xdr:colOff>101600</xdr:colOff>
      <xdr:row>79</xdr:row>
      <xdr:rowOff>8900</xdr:rowOff>
    </xdr:to>
    <xdr:sp macro="" textlink="">
      <xdr:nvSpPr>
        <xdr:cNvPr id="432" name="楕円 431"/>
        <xdr:cNvSpPr/>
      </xdr:nvSpPr>
      <xdr:spPr>
        <a:xfrm>
          <a:off x="7810500" y="1345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27</xdr:rowOff>
    </xdr:from>
    <xdr:ext cx="469744" cy="259045"/>
    <xdr:sp macro="" textlink="">
      <xdr:nvSpPr>
        <xdr:cNvPr id="433" name="テキスト ボックス 432"/>
        <xdr:cNvSpPr txBox="1"/>
      </xdr:nvSpPr>
      <xdr:spPr>
        <a:xfrm>
          <a:off x="7626428" y="13544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24988</xdr:rowOff>
    </xdr:from>
    <xdr:to>
      <xdr:col>36</xdr:col>
      <xdr:colOff>165100</xdr:colOff>
      <xdr:row>78</xdr:row>
      <xdr:rowOff>126588</xdr:rowOff>
    </xdr:to>
    <xdr:sp macro="" textlink="">
      <xdr:nvSpPr>
        <xdr:cNvPr id="434" name="楕円 433"/>
        <xdr:cNvSpPr/>
      </xdr:nvSpPr>
      <xdr:spPr>
        <a:xfrm>
          <a:off x="6921500" y="1339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117715</xdr:rowOff>
    </xdr:from>
    <xdr:ext cx="534377" cy="259045"/>
    <xdr:sp macro="" textlink="">
      <xdr:nvSpPr>
        <xdr:cNvPr id="435" name="テキスト ボックス 434"/>
        <xdr:cNvSpPr txBox="1"/>
      </xdr:nvSpPr>
      <xdr:spPr>
        <a:xfrm>
          <a:off x="6705111" y="1349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13043</xdr:rowOff>
    </xdr:from>
    <xdr:to>
      <xdr:col>55</xdr:col>
      <xdr:colOff>0</xdr:colOff>
      <xdr:row>97</xdr:row>
      <xdr:rowOff>55068</xdr:rowOff>
    </xdr:to>
    <xdr:cxnSp macro="">
      <xdr:nvCxnSpPr>
        <xdr:cNvPr id="464" name="直線コネクタ 463"/>
        <xdr:cNvCxnSpPr/>
      </xdr:nvCxnSpPr>
      <xdr:spPr>
        <a:xfrm flipV="1">
          <a:off x="9639300" y="16300793"/>
          <a:ext cx="838200" cy="3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43959</xdr:rowOff>
    </xdr:from>
    <xdr:ext cx="534377" cy="259045"/>
    <xdr:sp macro="" textlink="">
      <xdr:nvSpPr>
        <xdr:cNvPr id="465" name="普通建設事業費 （ うち更新整備　）平均値テキスト"/>
        <xdr:cNvSpPr txBox="1"/>
      </xdr:nvSpPr>
      <xdr:spPr>
        <a:xfrm>
          <a:off x="10528300" y="1650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55068</xdr:rowOff>
    </xdr:from>
    <xdr:to>
      <xdr:col>50</xdr:col>
      <xdr:colOff>114300</xdr:colOff>
      <xdr:row>98</xdr:row>
      <xdr:rowOff>39078</xdr:rowOff>
    </xdr:to>
    <xdr:cxnSp macro="">
      <xdr:nvCxnSpPr>
        <xdr:cNvPr id="467" name="直線コネクタ 466"/>
        <xdr:cNvCxnSpPr/>
      </xdr:nvCxnSpPr>
      <xdr:spPr>
        <a:xfrm flipV="1">
          <a:off x="8750300" y="16685718"/>
          <a:ext cx="889000" cy="15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96913</xdr:rowOff>
    </xdr:from>
    <xdr:to>
      <xdr:col>45</xdr:col>
      <xdr:colOff>177800</xdr:colOff>
      <xdr:row>98</xdr:row>
      <xdr:rowOff>39078</xdr:rowOff>
    </xdr:to>
    <xdr:cxnSp macro="">
      <xdr:nvCxnSpPr>
        <xdr:cNvPr id="470" name="直線コネクタ 469"/>
        <xdr:cNvCxnSpPr/>
      </xdr:nvCxnSpPr>
      <xdr:spPr>
        <a:xfrm>
          <a:off x="7861300" y="16727563"/>
          <a:ext cx="889000" cy="113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96913</xdr:rowOff>
    </xdr:from>
    <xdr:to>
      <xdr:col>41</xdr:col>
      <xdr:colOff>50800</xdr:colOff>
      <xdr:row>98</xdr:row>
      <xdr:rowOff>21273</xdr:rowOff>
    </xdr:to>
    <xdr:cxnSp macro="">
      <xdr:nvCxnSpPr>
        <xdr:cNvPr id="473" name="直線コネクタ 472"/>
        <xdr:cNvCxnSpPr/>
      </xdr:nvCxnSpPr>
      <xdr:spPr>
        <a:xfrm flipV="1">
          <a:off x="6972300" y="16727563"/>
          <a:ext cx="889000" cy="9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92422</xdr:rowOff>
    </xdr:from>
    <xdr:ext cx="534377" cy="259045"/>
    <xdr:sp macro="" textlink="">
      <xdr:nvSpPr>
        <xdr:cNvPr id="475" name="テキスト ボックス 474"/>
        <xdr:cNvSpPr txBox="1"/>
      </xdr:nvSpPr>
      <xdr:spPr>
        <a:xfrm>
          <a:off x="7594111" y="1638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133693</xdr:rowOff>
    </xdr:from>
    <xdr:to>
      <xdr:col>55</xdr:col>
      <xdr:colOff>50800</xdr:colOff>
      <xdr:row>95</xdr:row>
      <xdr:rowOff>63843</xdr:rowOff>
    </xdr:to>
    <xdr:sp macro="" textlink="">
      <xdr:nvSpPr>
        <xdr:cNvPr id="483" name="楕円 482"/>
        <xdr:cNvSpPr/>
      </xdr:nvSpPr>
      <xdr:spPr>
        <a:xfrm>
          <a:off x="10426700" y="16249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156570</xdr:rowOff>
    </xdr:from>
    <xdr:ext cx="534377" cy="259045"/>
    <xdr:sp macro="" textlink="">
      <xdr:nvSpPr>
        <xdr:cNvPr id="484" name="普通建設事業費 （ うち更新整備　）該当値テキスト"/>
        <xdr:cNvSpPr txBox="1"/>
      </xdr:nvSpPr>
      <xdr:spPr>
        <a:xfrm>
          <a:off x="10528300" y="1610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4268</xdr:rowOff>
    </xdr:from>
    <xdr:to>
      <xdr:col>50</xdr:col>
      <xdr:colOff>165100</xdr:colOff>
      <xdr:row>97</xdr:row>
      <xdr:rowOff>105868</xdr:rowOff>
    </xdr:to>
    <xdr:sp macro="" textlink="">
      <xdr:nvSpPr>
        <xdr:cNvPr id="485" name="楕円 484"/>
        <xdr:cNvSpPr/>
      </xdr:nvSpPr>
      <xdr:spPr>
        <a:xfrm>
          <a:off x="9588500" y="166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96995</xdr:rowOff>
    </xdr:from>
    <xdr:ext cx="534377" cy="259045"/>
    <xdr:sp macro="" textlink="">
      <xdr:nvSpPr>
        <xdr:cNvPr id="486" name="テキスト ボックス 485"/>
        <xdr:cNvSpPr txBox="1"/>
      </xdr:nvSpPr>
      <xdr:spPr>
        <a:xfrm>
          <a:off x="9372111" y="167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159728</xdr:rowOff>
    </xdr:from>
    <xdr:to>
      <xdr:col>46</xdr:col>
      <xdr:colOff>38100</xdr:colOff>
      <xdr:row>98</xdr:row>
      <xdr:rowOff>89878</xdr:rowOff>
    </xdr:to>
    <xdr:sp macro="" textlink="">
      <xdr:nvSpPr>
        <xdr:cNvPr id="487" name="楕円 486"/>
        <xdr:cNvSpPr/>
      </xdr:nvSpPr>
      <xdr:spPr>
        <a:xfrm>
          <a:off x="8699500" y="167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81005</xdr:rowOff>
    </xdr:from>
    <xdr:ext cx="534377" cy="259045"/>
    <xdr:sp macro="" textlink="">
      <xdr:nvSpPr>
        <xdr:cNvPr id="488" name="テキスト ボックス 487"/>
        <xdr:cNvSpPr txBox="1"/>
      </xdr:nvSpPr>
      <xdr:spPr>
        <a:xfrm>
          <a:off x="8483111" y="16883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46113</xdr:rowOff>
    </xdr:from>
    <xdr:to>
      <xdr:col>41</xdr:col>
      <xdr:colOff>101600</xdr:colOff>
      <xdr:row>97</xdr:row>
      <xdr:rowOff>147713</xdr:rowOff>
    </xdr:to>
    <xdr:sp macro="" textlink="">
      <xdr:nvSpPr>
        <xdr:cNvPr id="489" name="楕円 488"/>
        <xdr:cNvSpPr/>
      </xdr:nvSpPr>
      <xdr:spPr>
        <a:xfrm>
          <a:off x="7810500" y="1667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138840</xdr:rowOff>
    </xdr:from>
    <xdr:ext cx="534377" cy="259045"/>
    <xdr:sp macro="" textlink="">
      <xdr:nvSpPr>
        <xdr:cNvPr id="490" name="テキスト ボックス 489"/>
        <xdr:cNvSpPr txBox="1"/>
      </xdr:nvSpPr>
      <xdr:spPr>
        <a:xfrm>
          <a:off x="7594111" y="1676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141923</xdr:rowOff>
    </xdr:from>
    <xdr:to>
      <xdr:col>36</xdr:col>
      <xdr:colOff>165100</xdr:colOff>
      <xdr:row>98</xdr:row>
      <xdr:rowOff>72073</xdr:rowOff>
    </xdr:to>
    <xdr:sp macro="" textlink="">
      <xdr:nvSpPr>
        <xdr:cNvPr id="491" name="楕円 490"/>
        <xdr:cNvSpPr/>
      </xdr:nvSpPr>
      <xdr:spPr>
        <a:xfrm>
          <a:off x="6921500" y="16772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63200</xdr:rowOff>
    </xdr:from>
    <xdr:ext cx="534377" cy="259045"/>
    <xdr:sp macro="" textlink="">
      <xdr:nvSpPr>
        <xdr:cNvPr id="492" name="テキスト ボックス 491"/>
        <xdr:cNvSpPr txBox="1"/>
      </xdr:nvSpPr>
      <xdr:spPr>
        <a:xfrm>
          <a:off x="6705111" y="16865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41173</xdr:rowOff>
    </xdr:from>
    <xdr:to>
      <xdr:col>85</xdr:col>
      <xdr:colOff>127000</xdr:colOff>
      <xdr:row>39</xdr:row>
      <xdr:rowOff>43180</xdr:rowOff>
    </xdr:to>
    <xdr:cxnSp macro="">
      <xdr:nvCxnSpPr>
        <xdr:cNvPr id="521" name="直線コネクタ 520"/>
        <xdr:cNvCxnSpPr/>
      </xdr:nvCxnSpPr>
      <xdr:spPr>
        <a:xfrm flipV="1">
          <a:off x="15481300" y="6727723"/>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41783</xdr:rowOff>
    </xdr:from>
    <xdr:to>
      <xdr:col>81</xdr:col>
      <xdr:colOff>50800</xdr:colOff>
      <xdr:row>39</xdr:row>
      <xdr:rowOff>43180</xdr:rowOff>
    </xdr:to>
    <xdr:cxnSp macro="">
      <xdr:nvCxnSpPr>
        <xdr:cNvPr id="524" name="直線コネクタ 523"/>
        <xdr:cNvCxnSpPr/>
      </xdr:nvCxnSpPr>
      <xdr:spPr>
        <a:xfrm>
          <a:off x="14592300" y="672833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41783</xdr:rowOff>
    </xdr:from>
    <xdr:to>
      <xdr:col>76</xdr:col>
      <xdr:colOff>114300</xdr:colOff>
      <xdr:row>39</xdr:row>
      <xdr:rowOff>42405</xdr:rowOff>
    </xdr:to>
    <xdr:cxnSp macro="">
      <xdr:nvCxnSpPr>
        <xdr:cNvPr id="527" name="直線コネクタ 526"/>
        <xdr:cNvCxnSpPr/>
      </xdr:nvCxnSpPr>
      <xdr:spPr>
        <a:xfrm flipV="1">
          <a:off x="13703300" y="6728333"/>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42405</xdr:rowOff>
    </xdr:from>
    <xdr:to>
      <xdr:col>71</xdr:col>
      <xdr:colOff>177800</xdr:colOff>
      <xdr:row>39</xdr:row>
      <xdr:rowOff>42405</xdr:rowOff>
    </xdr:to>
    <xdr:cxnSp macro="">
      <xdr:nvCxnSpPr>
        <xdr:cNvPr id="530" name="直線コネクタ 529"/>
        <xdr:cNvCxnSpPr/>
      </xdr:nvCxnSpPr>
      <xdr:spPr>
        <a:xfrm>
          <a:off x="12814300" y="6728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161823</xdr:rowOff>
    </xdr:from>
    <xdr:to>
      <xdr:col>85</xdr:col>
      <xdr:colOff>177800</xdr:colOff>
      <xdr:row>39</xdr:row>
      <xdr:rowOff>91973</xdr:rowOff>
    </xdr:to>
    <xdr:sp macro="" textlink="">
      <xdr:nvSpPr>
        <xdr:cNvPr id="540" name="楕円 539"/>
        <xdr:cNvSpPr/>
      </xdr:nvSpPr>
      <xdr:spPr>
        <a:xfrm>
          <a:off x="16268700" y="66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378565" cy="259045"/>
    <xdr:sp macro="" textlink="">
      <xdr:nvSpPr>
        <xdr:cNvPr id="541" name="災害復旧事業費該当値テキスト"/>
        <xdr:cNvSpPr txBox="1"/>
      </xdr:nvSpPr>
      <xdr:spPr>
        <a:xfrm>
          <a:off x="16370300" y="6616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163830</xdr:rowOff>
    </xdr:from>
    <xdr:to>
      <xdr:col>81</xdr:col>
      <xdr:colOff>101600</xdr:colOff>
      <xdr:row>39</xdr:row>
      <xdr:rowOff>93980</xdr:rowOff>
    </xdr:to>
    <xdr:sp macro="" textlink="">
      <xdr:nvSpPr>
        <xdr:cNvPr id="542" name="楕円 541"/>
        <xdr:cNvSpPr/>
      </xdr:nvSpPr>
      <xdr:spPr>
        <a:xfrm>
          <a:off x="15430500" y="667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85107</xdr:rowOff>
    </xdr:from>
    <xdr:ext cx="378565" cy="259045"/>
    <xdr:sp macro="" textlink="">
      <xdr:nvSpPr>
        <xdr:cNvPr id="543" name="テキスト ボックス 542"/>
        <xdr:cNvSpPr txBox="1"/>
      </xdr:nvSpPr>
      <xdr:spPr>
        <a:xfrm>
          <a:off x="15292017" y="6771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162433</xdr:rowOff>
    </xdr:from>
    <xdr:to>
      <xdr:col>76</xdr:col>
      <xdr:colOff>165100</xdr:colOff>
      <xdr:row>39</xdr:row>
      <xdr:rowOff>92583</xdr:rowOff>
    </xdr:to>
    <xdr:sp macro="" textlink="">
      <xdr:nvSpPr>
        <xdr:cNvPr id="544" name="楕円 543"/>
        <xdr:cNvSpPr/>
      </xdr:nvSpPr>
      <xdr:spPr>
        <a:xfrm>
          <a:off x="14541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83710</xdr:rowOff>
    </xdr:from>
    <xdr:ext cx="378565" cy="259045"/>
    <xdr:sp macro="" textlink="">
      <xdr:nvSpPr>
        <xdr:cNvPr id="545" name="テキスト ボックス 544"/>
        <xdr:cNvSpPr txBox="1"/>
      </xdr:nvSpPr>
      <xdr:spPr>
        <a:xfrm>
          <a:off x="14403017" y="677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163055</xdr:rowOff>
    </xdr:from>
    <xdr:to>
      <xdr:col>72</xdr:col>
      <xdr:colOff>38100</xdr:colOff>
      <xdr:row>39</xdr:row>
      <xdr:rowOff>93205</xdr:rowOff>
    </xdr:to>
    <xdr:sp macro="" textlink="">
      <xdr:nvSpPr>
        <xdr:cNvPr id="546" name="楕円 545"/>
        <xdr:cNvSpPr/>
      </xdr:nvSpPr>
      <xdr:spPr>
        <a:xfrm>
          <a:off x="13652500" y="66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84332</xdr:rowOff>
    </xdr:from>
    <xdr:ext cx="378565" cy="259045"/>
    <xdr:sp macro="" textlink="">
      <xdr:nvSpPr>
        <xdr:cNvPr id="547" name="テキスト ボックス 546"/>
        <xdr:cNvSpPr txBox="1"/>
      </xdr:nvSpPr>
      <xdr:spPr>
        <a:xfrm>
          <a:off x="13514017" y="677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163055</xdr:rowOff>
    </xdr:from>
    <xdr:to>
      <xdr:col>67</xdr:col>
      <xdr:colOff>101600</xdr:colOff>
      <xdr:row>39</xdr:row>
      <xdr:rowOff>93205</xdr:rowOff>
    </xdr:to>
    <xdr:sp macro="" textlink="">
      <xdr:nvSpPr>
        <xdr:cNvPr id="548" name="楕円 547"/>
        <xdr:cNvSpPr/>
      </xdr:nvSpPr>
      <xdr:spPr>
        <a:xfrm>
          <a:off x="12763500" y="667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84332</xdr:rowOff>
    </xdr:from>
    <xdr:ext cx="378565" cy="259045"/>
    <xdr:sp macro="" textlink="">
      <xdr:nvSpPr>
        <xdr:cNvPr id="549" name="テキスト ボックス 548"/>
        <xdr:cNvSpPr txBox="1"/>
      </xdr:nvSpPr>
      <xdr:spPr>
        <a:xfrm>
          <a:off x="12625017" y="6770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152028</xdr:rowOff>
    </xdr:from>
    <xdr:to>
      <xdr:col>85</xdr:col>
      <xdr:colOff>127000</xdr:colOff>
      <xdr:row>76</xdr:row>
      <xdr:rowOff>56767</xdr:rowOff>
    </xdr:to>
    <xdr:cxnSp macro="">
      <xdr:nvCxnSpPr>
        <xdr:cNvPr id="629" name="直線コネクタ 628"/>
        <xdr:cNvCxnSpPr/>
      </xdr:nvCxnSpPr>
      <xdr:spPr>
        <a:xfrm>
          <a:off x="15481300" y="13010778"/>
          <a:ext cx="8382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14574</xdr:rowOff>
    </xdr:from>
    <xdr:to>
      <xdr:col>81</xdr:col>
      <xdr:colOff>50800</xdr:colOff>
      <xdr:row>75</xdr:row>
      <xdr:rowOff>152028</xdr:rowOff>
    </xdr:to>
    <xdr:cxnSp macro="">
      <xdr:nvCxnSpPr>
        <xdr:cNvPr id="632" name="直線コネクタ 631"/>
        <xdr:cNvCxnSpPr/>
      </xdr:nvCxnSpPr>
      <xdr:spPr>
        <a:xfrm>
          <a:off x="14592300" y="12873324"/>
          <a:ext cx="889000" cy="137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151881</xdr:rowOff>
    </xdr:from>
    <xdr:to>
      <xdr:col>76</xdr:col>
      <xdr:colOff>114300</xdr:colOff>
      <xdr:row>75</xdr:row>
      <xdr:rowOff>14574</xdr:rowOff>
    </xdr:to>
    <xdr:cxnSp macro="">
      <xdr:nvCxnSpPr>
        <xdr:cNvPr id="635" name="直線コネクタ 634"/>
        <xdr:cNvCxnSpPr/>
      </xdr:nvCxnSpPr>
      <xdr:spPr>
        <a:xfrm>
          <a:off x="13703300" y="12839181"/>
          <a:ext cx="889000" cy="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160613</xdr:rowOff>
    </xdr:from>
    <xdr:ext cx="534377" cy="259045"/>
    <xdr:sp macro="" textlink="">
      <xdr:nvSpPr>
        <xdr:cNvPr id="637" name="テキスト ボックス 636"/>
        <xdr:cNvSpPr txBox="1"/>
      </xdr:nvSpPr>
      <xdr:spPr>
        <a:xfrm>
          <a:off x="14325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37516</xdr:rowOff>
    </xdr:from>
    <xdr:to>
      <xdr:col>71</xdr:col>
      <xdr:colOff>177800</xdr:colOff>
      <xdr:row>74</xdr:row>
      <xdr:rowOff>151881</xdr:rowOff>
    </xdr:to>
    <xdr:cxnSp macro="">
      <xdr:nvCxnSpPr>
        <xdr:cNvPr id="638" name="直線コネクタ 637"/>
        <xdr:cNvCxnSpPr/>
      </xdr:nvCxnSpPr>
      <xdr:spPr>
        <a:xfrm>
          <a:off x="12814300" y="12724816"/>
          <a:ext cx="889000" cy="114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160791</xdr:rowOff>
    </xdr:from>
    <xdr:ext cx="534377" cy="259045"/>
    <xdr:sp macro="" textlink="">
      <xdr:nvSpPr>
        <xdr:cNvPr id="640" name="テキスト ボックス 639"/>
        <xdr:cNvSpPr txBox="1"/>
      </xdr:nvSpPr>
      <xdr:spPr>
        <a:xfrm>
          <a:off x="13436111" y="1301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154995</xdr:rowOff>
    </xdr:from>
    <xdr:ext cx="534377" cy="259045"/>
    <xdr:sp macro="" textlink="">
      <xdr:nvSpPr>
        <xdr:cNvPr id="642" name="テキスト ボックス 641"/>
        <xdr:cNvSpPr txBox="1"/>
      </xdr:nvSpPr>
      <xdr:spPr>
        <a:xfrm>
          <a:off x="12547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5967</xdr:rowOff>
    </xdr:from>
    <xdr:to>
      <xdr:col>85</xdr:col>
      <xdr:colOff>177800</xdr:colOff>
      <xdr:row>76</xdr:row>
      <xdr:rowOff>107567</xdr:rowOff>
    </xdr:to>
    <xdr:sp macro="" textlink="">
      <xdr:nvSpPr>
        <xdr:cNvPr id="648" name="楕円 647"/>
        <xdr:cNvSpPr/>
      </xdr:nvSpPr>
      <xdr:spPr>
        <a:xfrm>
          <a:off x="16268700" y="1303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155844</xdr:rowOff>
    </xdr:from>
    <xdr:ext cx="534377" cy="259045"/>
    <xdr:sp macro="" textlink="">
      <xdr:nvSpPr>
        <xdr:cNvPr id="649" name="公債費該当値テキスト"/>
        <xdr:cNvSpPr txBox="1"/>
      </xdr:nvSpPr>
      <xdr:spPr>
        <a:xfrm>
          <a:off x="16370300" y="13014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101228</xdr:rowOff>
    </xdr:from>
    <xdr:to>
      <xdr:col>81</xdr:col>
      <xdr:colOff>101600</xdr:colOff>
      <xdr:row>76</xdr:row>
      <xdr:rowOff>31378</xdr:rowOff>
    </xdr:to>
    <xdr:sp macro="" textlink="">
      <xdr:nvSpPr>
        <xdr:cNvPr id="650" name="楕円 649"/>
        <xdr:cNvSpPr/>
      </xdr:nvSpPr>
      <xdr:spPr>
        <a:xfrm>
          <a:off x="15430500" y="129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22505</xdr:rowOff>
    </xdr:from>
    <xdr:ext cx="534377" cy="259045"/>
    <xdr:sp macro="" textlink="">
      <xdr:nvSpPr>
        <xdr:cNvPr id="651" name="テキスト ボックス 650"/>
        <xdr:cNvSpPr txBox="1"/>
      </xdr:nvSpPr>
      <xdr:spPr>
        <a:xfrm>
          <a:off x="15214111" y="1305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135224</xdr:rowOff>
    </xdr:from>
    <xdr:to>
      <xdr:col>76</xdr:col>
      <xdr:colOff>165100</xdr:colOff>
      <xdr:row>75</xdr:row>
      <xdr:rowOff>65374</xdr:rowOff>
    </xdr:to>
    <xdr:sp macro="" textlink="">
      <xdr:nvSpPr>
        <xdr:cNvPr id="652" name="楕円 651"/>
        <xdr:cNvSpPr/>
      </xdr:nvSpPr>
      <xdr:spPr>
        <a:xfrm>
          <a:off x="14541500" y="1282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81901</xdr:rowOff>
    </xdr:from>
    <xdr:ext cx="534377" cy="259045"/>
    <xdr:sp macro="" textlink="">
      <xdr:nvSpPr>
        <xdr:cNvPr id="653" name="テキスト ボックス 652"/>
        <xdr:cNvSpPr txBox="1"/>
      </xdr:nvSpPr>
      <xdr:spPr>
        <a:xfrm>
          <a:off x="14325111" y="1259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101081</xdr:rowOff>
    </xdr:from>
    <xdr:to>
      <xdr:col>72</xdr:col>
      <xdr:colOff>38100</xdr:colOff>
      <xdr:row>75</xdr:row>
      <xdr:rowOff>31231</xdr:rowOff>
    </xdr:to>
    <xdr:sp macro="" textlink="">
      <xdr:nvSpPr>
        <xdr:cNvPr id="654" name="楕円 653"/>
        <xdr:cNvSpPr/>
      </xdr:nvSpPr>
      <xdr:spPr>
        <a:xfrm>
          <a:off x="13652500" y="1278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47758</xdr:rowOff>
    </xdr:from>
    <xdr:ext cx="534377" cy="259045"/>
    <xdr:sp macro="" textlink="">
      <xdr:nvSpPr>
        <xdr:cNvPr id="655" name="テキスト ボックス 654"/>
        <xdr:cNvSpPr txBox="1"/>
      </xdr:nvSpPr>
      <xdr:spPr>
        <a:xfrm>
          <a:off x="13436111" y="12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158166</xdr:rowOff>
    </xdr:from>
    <xdr:to>
      <xdr:col>67</xdr:col>
      <xdr:colOff>101600</xdr:colOff>
      <xdr:row>74</xdr:row>
      <xdr:rowOff>88316</xdr:rowOff>
    </xdr:to>
    <xdr:sp macro="" textlink="">
      <xdr:nvSpPr>
        <xdr:cNvPr id="656" name="楕円 655"/>
        <xdr:cNvSpPr/>
      </xdr:nvSpPr>
      <xdr:spPr>
        <a:xfrm>
          <a:off x="12763500" y="126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104843</xdr:rowOff>
    </xdr:from>
    <xdr:ext cx="534377" cy="259045"/>
    <xdr:sp macro="" textlink="">
      <xdr:nvSpPr>
        <xdr:cNvPr id="657" name="テキスト ボックス 656"/>
        <xdr:cNvSpPr txBox="1"/>
      </xdr:nvSpPr>
      <xdr:spPr>
        <a:xfrm>
          <a:off x="12547111" y="124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90002</xdr:rowOff>
    </xdr:from>
    <xdr:to>
      <xdr:col>85</xdr:col>
      <xdr:colOff>127000</xdr:colOff>
      <xdr:row>97</xdr:row>
      <xdr:rowOff>137624</xdr:rowOff>
    </xdr:to>
    <xdr:cxnSp macro="">
      <xdr:nvCxnSpPr>
        <xdr:cNvPr id="684" name="直線コネクタ 683"/>
        <xdr:cNvCxnSpPr/>
      </xdr:nvCxnSpPr>
      <xdr:spPr>
        <a:xfrm>
          <a:off x="15481300" y="16720652"/>
          <a:ext cx="838200" cy="4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113577</xdr:rowOff>
    </xdr:from>
    <xdr:ext cx="534377" cy="259045"/>
    <xdr:sp macro="" textlink="">
      <xdr:nvSpPr>
        <xdr:cNvPr id="685" name="積立金平均値テキスト"/>
        <xdr:cNvSpPr txBox="1"/>
      </xdr:nvSpPr>
      <xdr:spPr>
        <a:xfrm>
          <a:off x="16370300" y="16744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90002</xdr:rowOff>
    </xdr:from>
    <xdr:to>
      <xdr:col>81</xdr:col>
      <xdr:colOff>50800</xdr:colOff>
      <xdr:row>98</xdr:row>
      <xdr:rowOff>20819</xdr:rowOff>
    </xdr:to>
    <xdr:cxnSp macro="">
      <xdr:nvCxnSpPr>
        <xdr:cNvPr id="687" name="直線コネクタ 686"/>
        <xdr:cNvCxnSpPr/>
      </xdr:nvCxnSpPr>
      <xdr:spPr>
        <a:xfrm flipV="1">
          <a:off x="14592300" y="16720652"/>
          <a:ext cx="889000" cy="10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42263</xdr:rowOff>
    </xdr:from>
    <xdr:ext cx="534377" cy="259045"/>
    <xdr:sp macro="" textlink="">
      <xdr:nvSpPr>
        <xdr:cNvPr id="689" name="テキスト ボックス 688"/>
        <xdr:cNvSpPr txBox="1"/>
      </xdr:nvSpPr>
      <xdr:spPr>
        <a:xfrm>
          <a:off x="15214111" y="1684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20819</xdr:rowOff>
    </xdr:from>
    <xdr:to>
      <xdr:col>76</xdr:col>
      <xdr:colOff>114300</xdr:colOff>
      <xdr:row>98</xdr:row>
      <xdr:rowOff>49394</xdr:rowOff>
    </xdr:to>
    <xdr:cxnSp macro="">
      <xdr:nvCxnSpPr>
        <xdr:cNvPr id="690" name="直線コネクタ 689"/>
        <xdr:cNvCxnSpPr/>
      </xdr:nvCxnSpPr>
      <xdr:spPr>
        <a:xfrm flipV="1">
          <a:off x="13703300" y="1682291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71259</xdr:rowOff>
    </xdr:from>
    <xdr:ext cx="534377" cy="259045"/>
    <xdr:sp macro="" textlink="">
      <xdr:nvSpPr>
        <xdr:cNvPr id="692" name="テキスト ボックス 691"/>
        <xdr:cNvSpPr txBox="1"/>
      </xdr:nvSpPr>
      <xdr:spPr>
        <a:xfrm>
          <a:off x="14325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20582</xdr:rowOff>
    </xdr:from>
    <xdr:to>
      <xdr:col>71</xdr:col>
      <xdr:colOff>177800</xdr:colOff>
      <xdr:row>98</xdr:row>
      <xdr:rowOff>49394</xdr:rowOff>
    </xdr:to>
    <xdr:cxnSp macro="">
      <xdr:nvCxnSpPr>
        <xdr:cNvPr id="693" name="直線コネクタ 692"/>
        <xdr:cNvCxnSpPr/>
      </xdr:nvCxnSpPr>
      <xdr:spPr>
        <a:xfrm>
          <a:off x="12814300" y="16822682"/>
          <a:ext cx="889000" cy="2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86824</xdr:rowOff>
    </xdr:from>
    <xdr:to>
      <xdr:col>85</xdr:col>
      <xdr:colOff>177800</xdr:colOff>
      <xdr:row>98</xdr:row>
      <xdr:rowOff>16974</xdr:rowOff>
    </xdr:to>
    <xdr:sp macro="" textlink="">
      <xdr:nvSpPr>
        <xdr:cNvPr id="703" name="楕円 702"/>
        <xdr:cNvSpPr/>
      </xdr:nvSpPr>
      <xdr:spPr>
        <a:xfrm>
          <a:off x="16268700" y="1671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109701</xdr:rowOff>
    </xdr:from>
    <xdr:ext cx="534377" cy="259045"/>
    <xdr:sp macro="" textlink="">
      <xdr:nvSpPr>
        <xdr:cNvPr id="704" name="積立金該当値テキスト"/>
        <xdr:cNvSpPr txBox="1"/>
      </xdr:nvSpPr>
      <xdr:spPr>
        <a:xfrm>
          <a:off x="16370300" y="1656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39202</xdr:rowOff>
    </xdr:from>
    <xdr:to>
      <xdr:col>81</xdr:col>
      <xdr:colOff>101600</xdr:colOff>
      <xdr:row>97</xdr:row>
      <xdr:rowOff>140802</xdr:rowOff>
    </xdr:to>
    <xdr:sp macro="" textlink="">
      <xdr:nvSpPr>
        <xdr:cNvPr id="705" name="楕円 704"/>
        <xdr:cNvSpPr/>
      </xdr:nvSpPr>
      <xdr:spPr>
        <a:xfrm>
          <a:off x="15430500" y="1666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157329</xdr:rowOff>
    </xdr:from>
    <xdr:ext cx="534377" cy="259045"/>
    <xdr:sp macro="" textlink="">
      <xdr:nvSpPr>
        <xdr:cNvPr id="706" name="テキスト ボックス 705"/>
        <xdr:cNvSpPr txBox="1"/>
      </xdr:nvSpPr>
      <xdr:spPr>
        <a:xfrm>
          <a:off x="15214111" y="164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141469</xdr:rowOff>
    </xdr:from>
    <xdr:to>
      <xdr:col>76</xdr:col>
      <xdr:colOff>165100</xdr:colOff>
      <xdr:row>98</xdr:row>
      <xdr:rowOff>71619</xdr:rowOff>
    </xdr:to>
    <xdr:sp macro="" textlink="">
      <xdr:nvSpPr>
        <xdr:cNvPr id="707" name="楕円 706"/>
        <xdr:cNvSpPr/>
      </xdr:nvSpPr>
      <xdr:spPr>
        <a:xfrm>
          <a:off x="14541500" y="167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88146</xdr:rowOff>
    </xdr:from>
    <xdr:ext cx="534377" cy="259045"/>
    <xdr:sp macro="" textlink="">
      <xdr:nvSpPr>
        <xdr:cNvPr id="708" name="テキスト ボックス 707"/>
        <xdr:cNvSpPr txBox="1"/>
      </xdr:nvSpPr>
      <xdr:spPr>
        <a:xfrm>
          <a:off x="14325111" y="1654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170044</xdr:rowOff>
    </xdr:from>
    <xdr:to>
      <xdr:col>72</xdr:col>
      <xdr:colOff>38100</xdr:colOff>
      <xdr:row>98</xdr:row>
      <xdr:rowOff>100194</xdr:rowOff>
    </xdr:to>
    <xdr:sp macro="" textlink="">
      <xdr:nvSpPr>
        <xdr:cNvPr id="709" name="楕円 708"/>
        <xdr:cNvSpPr/>
      </xdr:nvSpPr>
      <xdr:spPr>
        <a:xfrm>
          <a:off x="13652500" y="168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91321</xdr:rowOff>
    </xdr:from>
    <xdr:ext cx="469744" cy="259045"/>
    <xdr:sp macro="" textlink="">
      <xdr:nvSpPr>
        <xdr:cNvPr id="710" name="テキスト ボックス 709"/>
        <xdr:cNvSpPr txBox="1"/>
      </xdr:nvSpPr>
      <xdr:spPr>
        <a:xfrm>
          <a:off x="13468428" y="1689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141232</xdr:rowOff>
    </xdr:from>
    <xdr:to>
      <xdr:col>67</xdr:col>
      <xdr:colOff>101600</xdr:colOff>
      <xdr:row>98</xdr:row>
      <xdr:rowOff>71382</xdr:rowOff>
    </xdr:to>
    <xdr:sp macro="" textlink="">
      <xdr:nvSpPr>
        <xdr:cNvPr id="711" name="楕円 710"/>
        <xdr:cNvSpPr/>
      </xdr:nvSpPr>
      <xdr:spPr>
        <a:xfrm>
          <a:off x="12763500" y="1677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62509</xdr:rowOff>
    </xdr:from>
    <xdr:ext cx="534377" cy="259045"/>
    <xdr:sp macro="" textlink="">
      <xdr:nvSpPr>
        <xdr:cNvPr id="712" name="テキスト ボックス 711"/>
        <xdr:cNvSpPr txBox="1"/>
      </xdr:nvSpPr>
      <xdr:spPr>
        <a:xfrm>
          <a:off x="12547111" y="168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31877</xdr:rowOff>
    </xdr:from>
    <xdr:to>
      <xdr:col>116</xdr:col>
      <xdr:colOff>63500</xdr:colOff>
      <xdr:row>36</xdr:row>
      <xdr:rowOff>82321</xdr:rowOff>
    </xdr:to>
    <xdr:cxnSp macro="">
      <xdr:nvCxnSpPr>
        <xdr:cNvPr id="741" name="直線コネクタ 740"/>
        <xdr:cNvCxnSpPr/>
      </xdr:nvCxnSpPr>
      <xdr:spPr>
        <a:xfrm flipV="1">
          <a:off x="21323300" y="6204077"/>
          <a:ext cx="838200" cy="5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108246</xdr:rowOff>
    </xdr:from>
    <xdr:ext cx="469744" cy="259045"/>
    <xdr:sp macro="" textlink="">
      <xdr:nvSpPr>
        <xdr:cNvPr id="742" name="投資及び出資金平均値テキスト"/>
        <xdr:cNvSpPr txBox="1"/>
      </xdr:nvSpPr>
      <xdr:spPr>
        <a:xfrm>
          <a:off x="22212300" y="6451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52070</xdr:rowOff>
    </xdr:from>
    <xdr:to>
      <xdr:col>111</xdr:col>
      <xdr:colOff>177800</xdr:colOff>
      <xdr:row>36</xdr:row>
      <xdr:rowOff>82321</xdr:rowOff>
    </xdr:to>
    <xdr:cxnSp macro="">
      <xdr:nvCxnSpPr>
        <xdr:cNvPr id="744" name="直線コネクタ 743"/>
        <xdr:cNvCxnSpPr/>
      </xdr:nvCxnSpPr>
      <xdr:spPr>
        <a:xfrm>
          <a:off x="20434300" y="6224270"/>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64812</xdr:rowOff>
    </xdr:from>
    <xdr:ext cx="469744" cy="259045"/>
    <xdr:sp macro="" textlink="">
      <xdr:nvSpPr>
        <xdr:cNvPr id="746" name="テキスト ボックス 745"/>
        <xdr:cNvSpPr txBox="1"/>
      </xdr:nvSpPr>
      <xdr:spPr>
        <a:xfrm>
          <a:off x="21088428" y="657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52070</xdr:rowOff>
    </xdr:from>
    <xdr:to>
      <xdr:col>107</xdr:col>
      <xdr:colOff>50800</xdr:colOff>
      <xdr:row>36</xdr:row>
      <xdr:rowOff>52146</xdr:rowOff>
    </xdr:to>
    <xdr:cxnSp macro="">
      <xdr:nvCxnSpPr>
        <xdr:cNvPr id="747" name="直線コネクタ 746"/>
        <xdr:cNvCxnSpPr/>
      </xdr:nvCxnSpPr>
      <xdr:spPr>
        <a:xfrm flipV="1">
          <a:off x="19545300" y="6224270"/>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84396</xdr:rowOff>
    </xdr:from>
    <xdr:ext cx="469744" cy="259045"/>
    <xdr:sp macro="" textlink="">
      <xdr:nvSpPr>
        <xdr:cNvPr id="749" name="テキスト ボックス 748"/>
        <xdr:cNvSpPr txBox="1"/>
      </xdr:nvSpPr>
      <xdr:spPr>
        <a:xfrm>
          <a:off x="20199428" y="6599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52146</xdr:rowOff>
    </xdr:from>
    <xdr:to>
      <xdr:col>102</xdr:col>
      <xdr:colOff>114300</xdr:colOff>
      <xdr:row>36</xdr:row>
      <xdr:rowOff>85217</xdr:rowOff>
    </xdr:to>
    <xdr:cxnSp macro="">
      <xdr:nvCxnSpPr>
        <xdr:cNvPr id="750" name="直線コネクタ 749"/>
        <xdr:cNvCxnSpPr/>
      </xdr:nvCxnSpPr>
      <xdr:spPr>
        <a:xfrm flipV="1">
          <a:off x="18656300" y="6224346"/>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97121</xdr:rowOff>
    </xdr:from>
    <xdr:ext cx="469744" cy="259045"/>
    <xdr:sp macro="" textlink="">
      <xdr:nvSpPr>
        <xdr:cNvPr id="752" name="テキスト ボックス 751"/>
        <xdr:cNvSpPr txBox="1"/>
      </xdr:nvSpPr>
      <xdr:spPr>
        <a:xfrm>
          <a:off x="19310428" y="661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113352</xdr:rowOff>
    </xdr:from>
    <xdr:ext cx="469744" cy="259045"/>
    <xdr:sp macro="" textlink="">
      <xdr:nvSpPr>
        <xdr:cNvPr id="754" name="テキスト ボックス 753"/>
        <xdr:cNvSpPr txBox="1"/>
      </xdr:nvSpPr>
      <xdr:spPr>
        <a:xfrm>
          <a:off x="18421428" y="662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152527</xdr:rowOff>
    </xdr:from>
    <xdr:to>
      <xdr:col>116</xdr:col>
      <xdr:colOff>114300</xdr:colOff>
      <xdr:row>36</xdr:row>
      <xdr:rowOff>82677</xdr:rowOff>
    </xdr:to>
    <xdr:sp macro="" textlink="">
      <xdr:nvSpPr>
        <xdr:cNvPr id="760" name="楕円 759"/>
        <xdr:cNvSpPr/>
      </xdr:nvSpPr>
      <xdr:spPr>
        <a:xfrm>
          <a:off x="22110700" y="615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3954</xdr:rowOff>
    </xdr:from>
    <xdr:ext cx="469744" cy="259045"/>
    <xdr:sp macro="" textlink="">
      <xdr:nvSpPr>
        <xdr:cNvPr id="761" name="投資及び出資金該当値テキスト"/>
        <xdr:cNvSpPr txBox="1"/>
      </xdr:nvSpPr>
      <xdr:spPr>
        <a:xfrm>
          <a:off x="22212300" y="6004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31521</xdr:rowOff>
    </xdr:from>
    <xdr:to>
      <xdr:col>112</xdr:col>
      <xdr:colOff>38100</xdr:colOff>
      <xdr:row>36</xdr:row>
      <xdr:rowOff>133121</xdr:rowOff>
    </xdr:to>
    <xdr:sp macro="" textlink="">
      <xdr:nvSpPr>
        <xdr:cNvPr id="762" name="楕円 761"/>
        <xdr:cNvSpPr/>
      </xdr:nvSpPr>
      <xdr:spPr>
        <a:xfrm>
          <a:off x="21272500" y="620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149648</xdr:rowOff>
    </xdr:from>
    <xdr:ext cx="469744" cy="259045"/>
    <xdr:sp macro="" textlink="">
      <xdr:nvSpPr>
        <xdr:cNvPr id="763" name="テキスト ボックス 762"/>
        <xdr:cNvSpPr txBox="1"/>
      </xdr:nvSpPr>
      <xdr:spPr>
        <a:xfrm>
          <a:off x="21088428" y="5978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1270</xdr:rowOff>
    </xdr:from>
    <xdr:to>
      <xdr:col>107</xdr:col>
      <xdr:colOff>101600</xdr:colOff>
      <xdr:row>36</xdr:row>
      <xdr:rowOff>102870</xdr:rowOff>
    </xdr:to>
    <xdr:sp macro="" textlink="">
      <xdr:nvSpPr>
        <xdr:cNvPr id="764" name="楕円 763"/>
        <xdr:cNvSpPr/>
      </xdr:nvSpPr>
      <xdr:spPr>
        <a:xfrm>
          <a:off x="20383500" y="617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119397</xdr:rowOff>
    </xdr:from>
    <xdr:ext cx="469744" cy="259045"/>
    <xdr:sp macro="" textlink="">
      <xdr:nvSpPr>
        <xdr:cNvPr id="765" name="テキスト ボックス 764"/>
        <xdr:cNvSpPr txBox="1"/>
      </xdr:nvSpPr>
      <xdr:spPr>
        <a:xfrm>
          <a:off x="20199428" y="5948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1346</xdr:rowOff>
    </xdr:from>
    <xdr:to>
      <xdr:col>102</xdr:col>
      <xdr:colOff>165100</xdr:colOff>
      <xdr:row>36</xdr:row>
      <xdr:rowOff>102946</xdr:rowOff>
    </xdr:to>
    <xdr:sp macro="" textlink="">
      <xdr:nvSpPr>
        <xdr:cNvPr id="766" name="楕円 765"/>
        <xdr:cNvSpPr/>
      </xdr:nvSpPr>
      <xdr:spPr>
        <a:xfrm>
          <a:off x="19494500" y="617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119473</xdr:rowOff>
    </xdr:from>
    <xdr:ext cx="469744" cy="259045"/>
    <xdr:sp macro="" textlink="">
      <xdr:nvSpPr>
        <xdr:cNvPr id="767" name="テキスト ボックス 766"/>
        <xdr:cNvSpPr txBox="1"/>
      </xdr:nvSpPr>
      <xdr:spPr>
        <a:xfrm>
          <a:off x="19310428" y="594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34417</xdr:rowOff>
    </xdr:from>
    <xdr:to>
      <xdr:col>98</xdr:col>
      <xdr:colOff>38100</xdr:colOff>
      <xdr:row>36</xdr:row>
      <xdr:rowOff>136017</xdr:rowOff>
    </xdr:to>
    <xdr:sp macro="" textlink="">
      <xdr:nvSpPr>
        <xdr:cNvPr id="768" name="楕円 767"/>
        <xdr:cNvSpPr/>
      </xdr:nvSpPr>
      <xdr:spPr>
        <a:xfrm>
          <a:off x="18605500" y="620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152544</xdr:rowOff>
    </xdr:from>
    <xdr:ext cx="469744" cy="259045"/>
    <xdr:sp macro="" textlink="">
      <xdr:nvSpPr>
        <xdr:cNvPr id="769" name="テキスト ボックス 768"/>
        <xdr:cNvSpPr txBox="1"/>
      </xdr:nvSpPr>
      <xdr:spPr>
        <a:xfrm>
          <a:off x="18421428" y="598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58913</xdr:rowOff>
    </xdr:from>
    <xdr:to>
      <xdr:col>116</xdr:col>
      <xdr:colOff>63500</xdr:colOff>
      <xdr:row>58</xdr:row>
      <xdr:rowOff>67508</xdr:rowOff>
    </xdr:to>
    <xdr:cxnSp macro="">
      <xdr:nvCxnSpPr>
        <xdr:cNvPr id="796" name="直線コネクタ 795"/>
        <xdr:cNvCxnSpPr/>
      </xdr:nvCxnSpPr>
      <xdr:spPr>
        <a:xfrm>
          <a:off x="21323300" y="10003013"/>
          <a:ext cx="8382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56901</xdr:rowOff>
    </xdr:from>
    <xdr:to>
      <xdr:col>111</xdr:col>
      <xdr:colOff>177800</xdr:colOff>
      <xdr:row>58</xdr:row>
      <xdr:rowOff>58913</xdr:rowOff>
    </xdr:to>
    <xdr:cxnSp macro="">
      <xdr:nvCxnSpPr>
        <xdr:cNvPr id="799" name="直線コネクタ 798"/>
        <xdr:cNvCxnSpPr/>
      </xdr:nvCxnSpPr>
      <xdr:spPr>
        <a:xfrm>
          <a:off x="20434300" y="10001001"/>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40076</xdr:rowOff>
    </xdr:from>
    <xdr:to>
      <xdr:col>107</xdr:col>
      <xdr:colOff>50800</xdr:colOff>
      <xdr:row>58</xdr:row>
      <xdr:rowOff>56901</xdr:rowOff>
    </xdr:to>
    <xdr:cxnSp macro="">
      <xdr:nvCxnSpPr>
        <xdr:cNvPr id="802" name="直線コネクタ 801"/>
        <xdr:cNvCxnSpPr/>
      </xdr:nvCxnSpPr>
      <xdr:spPr>
        <a:xfrm>
          <a:off x="19545300" y="9984176"/>
          <a:ext cx="889000" cy="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21148</xdr:rowOff>
    </xdr:from>
    <xdr:to>
      <xdr:col>102</xdr:col>
      <xdr:colOff>114300</xdr:colOff>
      <xdr:row>58</xdr:row>
      <xdr:rowOff>40076</xdr:rowOff>
    </xdr:to>
    <xdr:cxnSp macro="">
      <xdr:nvCxnSpPr>
        <xdr:cNvPr id="805" name="直線コネクタ 804"/>
        <xdr:cNvCxnSpPr/>
      </xdr:nvCxnSpPr>
      <xdr:spPr>
        <a:xfrm>
          <a:off x="18656300" y="9965248"/>
          <a:ext cx="8890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16708</xdr:rowOff>
    </xdr:from>
    <xdr:to>
      <xdr:col>116</xdr:col>
      <xdr:colOff>114300</xdr:colOff>
      <xdr:row>58</xdr:row>
      <xdr:rowOff>118308</xdr:rowOff>
    </xdr:to>
    <xdr:sp macro="" textlink="">
      <xdr:nvSpPr>
        <xdr:cNvPr id="815" name="楕円 814"/>
        <xdr:cNvSpPr/>
      </xdr:nvSpPr>
      <xdr:spPr>
        <a:xfrm>
          <a:off x="22110700" y="99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103085</xdr:rowOff>
    </xdr:from>
    <xdr:ext cx="469744" cy="259045"/>
    <xdr:sp macro="" textlink="">
      <xdr:nvSpPr>
        <xdr:cNvPr id="816" name="貸付金該当値テキスト"/>
        <xdr:cNvSpPr txBox="1"/>
      </xdr:nvSpPr>
      <xdr:spPr>
        <a:xfrm>
          <a:off x="22212300" y="9875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8113</xdr:rowOff>
    </xdr:from>
    <xdr:to>
      <xdr:col>112</xdr:col>
      <xdr:colOff>38100</xdr:colOff>
      <xdr:row>58</xdr:row>
      <xdr:rowOff>109713</xdr:rowOff>
    </xdr:to>
    <xdr:sp macro="" textlink="">
      <xdr:nvSpPr>
        <xdr:cNvPr id="817" name="楕円 816"/>
        <xdr:cNvSpPr/>
      </xdr:nvSpPr>
      <xdr:spPr>
        <a:xfrm>
          <a:off x="21272500" y="995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100840</xdr:rowOff>
    </xdr:from>
    <xdr:ext cx="469744" cy="259045"/>
    <xdr:sp macro="" textlink="">
      <xdr:nvSpPr>
        <xdr:cNvPr id="818" name="テキスト ボックス 817"/>
        <xdr:cNvSpPr txBox="1"/>
      </xdr:nvSpPr>
      <xdr:spPr>
        <a:xfrm>
          <a:off x="21088428" y="1004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6101</xdr:rowOff>
    </xdr:from>
    <xdr:to>
      <xdr:col>107</xdr:col>
      <xdr:colOff>101600</xdr:colOff>
      <xdr:row>58</xdr:row>
      <xdr:rowOff>107701</xdr:rowOff>
    </xdr:to>
    <xdr:sp macro="" textlink="">
      <xdr:nvSpPr>
        <xdr:cNvPr id="819" name="楕円 818"/>
        <xdr:cNvSpPr/>
      </xdr:nvSpPr>
      <xdr:spPr>
        <a:xfrm>
          <a:off x="20383500" y="99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98828</xdr:rowOff>
    </xdr:from>
    <xdr:ext cx="469744" cy="259045"/>
    <xdr:sp macro="" textlink="">
      <xdr:nvSpPr>
        <xdr:cNvPr id="820" name="テキスト ボックス 819"/>
        <xdr:cNvSpPr txBox="1"/>
      </xdr:nvSpPr>
      <xdr:spPr>
        <a:xfrm>
          <a:off x="20199428" y="1004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160726</xdr:rowOff>
    </xdr:from>
    <xdr:to>
      <xdr:col>102</xdr:col>
      <xdr:colOff>165100</xdr:colOff>
      <xdr:row>58</xdr:row>
      <xdr:rowOff>90876</xdr:rowOff>
    </xdr:to>
    <xdr:sp macro="" textlink="">
      <xdr:nvSpPr>
        <xdr:cNvPr id="821" name="楕円 820"/>
        <xdr:cNvSpPr/>
      </xdr:nvSpPr>
      <xdr:spPr>
        <a:xfrm>
          <a:off x="19494500" y="993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82003</xdr:rowOff>
    </xdr:from>
    <xdr:ext cx="469744" cy="259045"/>
    <xdr:sp macro="" textlink="">
      <xdr:nvSpPr>
        <xdr:cNvPr id="822" name="テキスト ボックス 821"/>
        <xdr:cNvSpPr txBox="1"/>
      </xdr:nvSpPr>
      <xdr:spPr>
        <a:xfrm>
          <a:off x="19310428" y="1002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141798</xdr:rowOff>
    </xdr:from>
    <xdr:to>
      <xdr:col>98</xdr:col>
      <xdr:colOff>38100</xdr:colOff>
      <xdr:row>58</xdr:row>
      <xdr:rowOff>71948</xdr:rowOff>
    </xdr:to>
    <xdr:sp macro="" textlink="">
      <xdr:nvSpPr>
        <xdr:cNvPr id="823" name="楕円 822"/>
        <xdr:cNvSpPr/>
      </xdr:nvSpPr>
      <xdr:spPr>
        <a:xfrm>
          <a:off x="18605500" y="991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63075</xdr:rowOff>
    </xdr:from>
    <xdr:ext cx="469744" cy="259045"/>
    <xdr:sp macro="" textlink="">
      <xdr:nvSpPr>
        <xdr:cNvPr id="824" name="テキスト ボックス 823"/>
        <xdr:cNvSpPr txBox="1"/>
      </xdr:nvSpPr>
      <xdr:spPr>
        <a:xfrm>
          <a:off x="18421428" y="10007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150803</xdr:rowOff>
    </xdr:from>
    <xdr:to>
      <xdr:col>116</xdr:col>
      <xdr:colOff>63500</xdr:colOff>
      <xdr:row>75</xdr:row>
      <xdr:rowOff>169760</xdr:rowOff>
    </xdr:to>
    <xdr:cxnSp macro="">
      <xdr:nvCxnSpPr>
        <xdr:cNvPr id="855" name="直線コネクタ 854"/>
        <xdr:cNvCxnSpPr/>
      </xdr:nvCxnSpPr>
      <xdr:spPr>
        <a:xfrm>
          <a:off x="21323300" y="13009553"/>
          <a:ext cx="838200" cy="1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150803</xdr:rowOff>
    </xdr:from>
    <xdr:to>
      <xdr:col>111</xdr:col>
      <xdr:colOff>177800</xdr:colOff>
      <xdr:row>76</xdr:row>
      <xdr:rowOff>9773</xdr:rowOff>
    </xdr:to>
    <xdr:cxnSp macro="">
      <xdr:nvCxnSpPr>
        <xdr:cNvPr id="858" name="直線コネクタ 857"/>
        <xdr:cNvCxnSpPr/>
      </xdr:nvCxnSpPr>
      <xdr:spPr>
        <a:xfrm flipV="1">
          <a:off x="20434300" y="13009553"/>
          <a:ext cx="889000" cy="30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161809</xdr:rowOff>
    </xdr:from>
    <xdr:to>
      <xdr:col>107</xdr:col>
      <xdr:colOff>50800</xdr:colOff>
      <xdr:row>76</xdr:row>
      <xdr:rowOff>9773</xdr:rowOff>
    </xdr:to>
    <xdr:cxnSp macro="">
      <xdr:nvCxnSpPr>
        <xdr:cNvPr id="861" name="直線コネクタ 860"/>
        <xdr:cNvCxnSpPr/>
      </xdr:nvCxnSpPr>
      <xdr:spPr>
        <a:xfrm>
          <a:off x="19545300" y="13020559"/>
          <a:ext cx="889000" cy="1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161809</xdr:rowOff>
    </xdr:from>
    <xdr:to>
      <xdr:col>102</xdr:col>
      <xdr:colOff>114300</xdr:colOff>
      <xdr:row>76</xdr:row>
      <xdr:rowOff>7586</xdr:rowOff>
    </xdr:to>
    <xdr:cxnSp macro="">
      <xdr:nvCxnSpPr>
        <xdr:cNvPr id="864" name="直線コネクタ 863"/>
        <xdr:cNvCxnSpPr/>
      </xdr:nvCxnSpPr>
      <xdr:spPr>
        <a:xfrm flipV="1">
          <a:off x="18656300" y="13020559"/>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118961</xdr:rowOff>
    </xdr:from>
    <xdr:to>
      <xdr:col>116</xdr:col>
      <xdr:colOff>114300</xdr:colOff>
      <xdr:row>76</xdr:row>
      <xdr:rowOff>49110</xdr:rowOff>
    </xdr:to>
    <xdr:sp macro="" textlink="">
      <xdr:nvSpPr>
        <xdr:cNvPr id="874" name="楕円 873"/>
        <xdr:cNvSpPr/>
      </xdr:nvSpPr>
      <xdr:spPr>
        <a:xfrm>
          <a:off x="22110700" y="129777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97388</xdr:rowOff>
    </xdr:from>
    <xdr:ext cx="534377" cy="259045"/>
    <xdr:sp macro="" textlink="">
      <xdr:nvSpPr>
        <xdr:cNvPr id="875" name="繰出金該当値テキスト"/>
        <xdr:cNvSpPr txBox="1"/>
      </xdr:nvSpPr>
      <xdr:spPr>
        <a:xfrm>
          <a:off x="22212300" y="12956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100003</xdr:rowOff>
    </xdr:from>
    <xdr:to>
      <xdr:col>112</xdr:col>
      <xdr:colOff>38100</xdr:colOff>
      <xdr:row>76</xdr:row>
      <xdr:rowOff>30153</xdr:rowOff>
    </xdr:to>
    <xdr:sp macro="" textlink="">
      <xdr:nvSpPr>
        <xdr:cNvPr id="876" name="楕円 875"/>
        <xdr:cNvSpPr/>
      </xdr:nvSpPr>
      <xdr:spPr>
        <a:xfrm>
          <a:off x="21272500" y="129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21280</xdr:rowOff>
    </xdr:from>
    <xdr:ext cx="534377" cy="259045"/>
    <xdr:sp macro="" textlink="">
      <xdr:nvSpPr>
        <xdr:cNvPr id="877" name="テキスト ボックス 876"/>
        <xdr:cNvSpPr txBox="1"/>
      </xdr:nvSpPr>
      <xdr:spPr>
        <a:xfrm>
          <a:off x="21056111" y="1305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130424</xdr:rowOff>
    </xdr:from>
    <xdr:to>
      <xdr:col>107</xdr:col>
      <xdr:colOff>101600</xdr:colOff>
      <xdr:row>76</xdr:row>
      <xdr:rowOff>60573</xdr:rowOff>
    </xdr:to>
    <xdr:sp macro="" textlink="">
      <xdr:nvSpPr>
        <xdr:cNvPr id="878" name="楕円 877"/>
        <xdr:cNvSpPr/>
      </xdr:nvSpPr>
      <xdr:spPr>
        <a:xfrm>
          <a:off x="20383500" y="1298917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51700</xdr:rowOff>
    </xdr:from>
    <xdr:ext cx="534377" cy="259045"/>
    <xdr:sp macro="" textlink="">
      <xdr:nvSpPr>
        <xdr:cNvPr id="879" name="テキスト ボックス 878"/>
        <xdr:cNvSpPr txBox="1"/>
      </xdr:nvSpPr>
      <xdr:spPr>
        <a:xfrm>
          <a:off x="20167111" y="130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111009</xdr:rowOff>
    </xdr:from>
    <xdr:to>
      <xdr:col>102</xdr:col>
      <xdr:colOff>165100</xdr:colOff>
      <xdr:row>76</xdr:row>
      <xdr:rowOff>41159</xdr:rowOff>
    </xdr:to>
    <xdr:sp macro="" textlink="">
      <xdr:nvSpPr>
        <xdr:cNvPr id="880" name="楕円 879"/>
        <xdr:cNvSpPr/>
      </xdr:nvSpPr>
      <xdr:spPr>
        <a:xfrm>
          <a:off x="19494500" y="1296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32286</xdr:rowOff>
    </xdr:from>
    <xdr:ext cx="534377" cy="259045"/>
    <xdr:sp macro="" textlink="">
      <xdr:nvSpPr>
        <xdr:cNvPr id="881" name="テキスト ボックス 880"/>
        <xdr:cNvSpPr txBox="1"/>
      </xdr:nvSpPr>
      <xdr:spPr>
        <a:xfrm>
          <a:off x="19278111" y="130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128236</xdr:rowOff>
    </xdr:from>
    <xdr:to>
      <xdr:col>98</xdr:col>
      <xdr:colOff>38100</xdr:colOff>
      <xdr:row>76</xdr:row>
      <xdr:rowOff>58386</xdr:rowOff>
    </xdr:to>
    <xdr:sp macro="" textlink="">
      <xdr:nvSpPr>
        <xdr:cNvPr id="882" name="楕円 881"/>
        <xdr:cNvSpPr/>
      </xdr:nvSpPr>
      <xdr:spPr>
        <a:xfrm>
          <a:off x="18605500" y="1298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49513</xdr:rowOff>
    </xdr:from>
    <xdr:ext cx="534377" cy="259045"/>
    <xdr:sp macro="" textlink="">
      <xdr:nvSpPr>
        <xdr:cNvPr id="883" name="テキスト ボックス 882"/>
        <xdr:cNvSpPr txBox="1"/>
      </xdr:nvSpPr>
      <xdr:spPr>
        <a:xfrm>
          <a:off x="18389111" y="1307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住民一人当たり歳出決算総額は</a:t>
          </a:r>
          <a:r>
            <a:rPr kumimoji="1" lang="en-US" altLang="ja-JP" sz="1100">
              <a:solidFill>
                <a:schemeClr val="dk1"/>
              </a:solidFill>
              <a:effectLst/>
              <a:latin typeface="+mn-lt"/>
              <a:ea typeface="+mn-ea"/>
              <a:cs typeface="+mn-cs"/>
            </a:rPr>
            <a:t>451,780</a:t>
          </a:r>
          <a:r>
            <a:rPr kumimoji="1" lang="ja-JP" altLang="ja-JP" sz="1100">
              <a:solidFill>
                <a:schemeClr val="dk1"/>
              </a:solidFill>
              <a:effectLst/>
              <a:latin typeface="+mn-lt"/>
              <a:ea typeface="+mn-ea"/>
              <a:cs typeface="+mn-cs"/>
            </a:rPr>
            <a:t>円となり、前年度比</a:t>
          </a:r>
          <a:r>
            <a:rPr kumimoji="1" lang="en-US" altLang="ja-JP" sz="1100">
              <a:solidFill>
                <a:schemeClr val="dk1"/>
              </a:solidFill>
              <a:effectLst/>
              <a:latin typeface="+mn-lt"/>
              <a:ea typeface="+mn-ea"/>
              <a:cs typeface="+mn-cs"/>
            </a:rPr>
            <a:t>32,053</a:t>
          </a:r>
          <a:r>
            <a:rPr kumimoji="1" lang="ja-JP" altLang="ja-JP" sz="1100">
              <a:solidFill>
                <a:schemeClr val="dk1"/>
              </a:solidFill>
              <a:effectLst/>
              <a:latin typeface="+mn-lt"/>
              <a:ea typeface="+mn-ea"/>
              <a:cs typeface="+mn-cs"/>
            </a:rPr>
            <a:t>円の増となった。</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普通建設事業費は更新整備</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増加し、類似団体平均を上回り、前年度比</a:t>
          </a:r>
          <a:r>
            <a:rPr kumimoji="1" lang="en-US" altLang="ja-JP" sz="1100">
              <a:solidFill>
                <a:schemeClr val="dk1"/>
              </a:solidFill>
              <a:effectLst/>
              <a:latin typeface="+mn-lt"/>
              <a:ea typeface="+mn-ea"/>
              <a:cs typeface="+mn-cs"/>
            </a:rPr>
            <a:t>30,309</a:t>
          </a:r>
          <a:r>
            <a:rPr kumimoji="1" lang="ja-JP" altLang="ja-JP" sz="1100">
              <a:solidFill>
                <a:schemeClr val="dk1"/>
              </a:solidFill>
              <a:effectLst/>
              <a:latin typeface="+mn-lt"/>
              <a:ea typeface="+mn-ea"/>
              <a:cs typeface="+mn-cs"/>
            </a:rPr>
            <a:t>円の増となった。</a:t>
          </a:r>
          <a:r>
            <a:rPr kumimoji="1" lang="ja-JP" altLang="en-US" sz="1100">
              <a:solidFill>
                <a:schemeClr val="dk1"/>
              </a:solidFill>
              <a:effectLst/>
              <a:latin typeface="+mn-lt"/>
              <a:ea typeface="+mn-ea"/>
              <a:cs typeface="+mn-cs"/>
            </a:rPr>
            <a:t>主な要因は、</a:t>
          </a:r>
          <a:r>
            <a:rPr kumimoji="1" lang="ja-JP" altLang="ja-JP" sz="1100">
              <a:solidFill>
                <a:schemeClr val="dk1"/>
              </a:solidFill>
              <a:effectLst/>
              <a:latin typeface="+mn-lt"/>
              <a:ea typeface="+mn-ea"/>
              <a:cs typeface="+mn-cs"/>
            </a:rPr>
            <a:t>小中学校空調設備設置事業、健康管理センター等整備事業及び北上済生会病院新病院建設支援事業</a:t>
          </a:r>
          <a:r>
            <a:rPr kumimoji="1" lang="ja-JP" altLang="en-US" sz="1100">
              <a:solidFill>
                <a:schemeClr val="dk1"/>
              </a:solidFill>
              <a:effectLst/>
              <a:latin typeface="+mn-lt"/>
              <a:ea typeface="+mn-ea"/>
              <a:cs typeface="+mn-cs"/>
            </a:rPr>
            <a:t>等の実施が挙げられる。</a:t>
          </a:r>
          <a:r>
            <a:rPr kumimoji="1" lang="ja-JP" altLang="ja-JP" sz="1100">
              <a:solidFill>
                <a:schemeClr val="dk1"/>
              </a:solidFill>
              <a:effectLst/>
              <a:latin typeface="+mn-lt"/>
              <a:ea typeface="+mn-ea"/>
              <a:cs typeface="+mn-cs"/>
            </a:rPr>
            <a:t>公債費においては、前年度と比べると一人当たり</a:t>
          </a:r>
          <a:r>
            <a:rPr kumimoji="1" lang="en-US" altLang="ja-JP" sz="1100">
              <a:solidFill>
                <a:schemeClr val="dk1"/>
              </a:solidFill>
              <a:effectLst/>
              <a:latin typeface="+mn-lt"/>
              <a:ea typeface="+mn-ea"/>
              <a:cs typeface="+mn-cs"/>
            </a:rPr>
            <a:t>4,666</a:t>
          </a:r>
          <a:r>
            <a:rPr kumimoji="1" lang="ja-JP" altLang="ja-JP" sz="1100">
              <a:solidFill>
                <a:schemeClr val="dk1"/>
              </a:solidFill>
              <a:effectLst/>
              <a:latin typeface="+mn-lt"/>
              <a:ea typeface="+mn-ea"/>
              <a:cs typeface="+mn-cs"/>
            </a:rPr>
            <a:t>円減少し、全国平均、岩手県平均及び類似団体平均を下回ったものの、地方債残高が増加に転じ、今後は公債費の増加が見込まれるため、新規借入にあたっては、交付税措置の高い地方債を優先的に選択するなど、将来の財政負担が大きくならないよう努めていく。</a:t>
          </a:r>
          <a:endParaRPr lang="ja-JP" altLang="ja-JP" sz="1400">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岩手県北上市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92,546
91,797
437.55
42,594,170
41,810,416
375,604
21,721,997
37,915,951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65.8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48641</xdr:rowOff>
    </xdr:from>
    <xdr:to>
      <xdr:col>24</xdr:col>
      <xdr:colOff>63500</xdr:colOff>
      <xdr:row>37</xdr:row>
      <xdr:rowOff>109982</xdr:rowOff>
    </xdr:to>
    <xdr:cxnSp macro="">
      <xdr:nvCxnSpPr>
        <xdr:cNvPr id="61" name="直線コネクタ 60"/>
        <xdr:cNvCxnSpPr/>
      </xdr:nvCxnSpPr>
      <xdr:spPr>
        <a:xfrm>
          <a:off x="3797300" y="6392291"/>
          <a:ext cx="838200" cy="6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48641</xdr:rowOff>
    </xdr:from>
    <xdr:to>
      <xdr:col>19</xdr:col>
      <xdr:colOff>177800</xdr:colOff>
      <xdr:row>37</xdr:row>
      <xdr:rowOff>77216</xdr:rowOff>
    </xdr:to>
    <xdr:cxnSp macro="">
      <xdr:nvCxnSpPr>
        <xdr:cNvPr id="64" name="直線コネクタ 63"/>
        <xdr:cNvCxnSpPr/>
      </xdr:nvCxnSpPr>
      <xdr:spPr>
        <a:xfrm flipV="1">
          <a:off x="2908300" y="639229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63881</xdr:rowOff>
    </xdr:from>
    <xdr:to>
      <xdr:col>15</xdr:col>
      <xdr:colOff>50800</xdr:colOff>
      <xdr:row>37</xdr:row>
      <xdr:rowOff>77216</xdr:rowOff>
    </xdr:to>
    <xdr:cxnSp macro="">
      <xdr:nvCxnSpPr>
        <xdr:cNvPr id="67" name="直線コネクタ 66"/>
        <xdr:cNvCxnSpPr/>
      </xdr:nvCxnSpPr>
      <xdr:spPr>
        <a:xfrm>
          <a:off x="2019300" y="640753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124460</xdr:rowOff>
    </xdr:from>
    <xdr:to>
      <xdr:col>10</xdr:col>
      <xdr:colOff>114300</xdr:colOff>
      <xdr:row>37</xdr:row>
      <xdr:rowOff>63881</xdr:rowOff>
    </xdr:to>
    <xdr:cxnSp macro="">
      <xdr:nvCxnSpPr>
        <xdr:cNvPr id="70" name="直線コネクタ 69"/>
        <xdr:cNvCxnSpPr/>
      </xdr:nvCxnSpPr>
      <xdr:spPr>
        <a:xfrm>
          <a:off x="1130300" y="6296660"/>
          <a:ext cx="889000" cy="11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59182</xdr:rowOff>
    </xdr:from>
    <xdr:to>
      <xdr:col>24</xdr:col>
      <xdr:colOff>114300</xdr:colOff>
      <xdr:row>37</xdr:row>
      <xdr:rowOff>160782</xdr:rowOff>
    </xdr:to>
    <xdr:sp macro="" textlink="">
      <xdr:nvSpPr>
        <xdr:cNvPr id="80" name="楕円 79"/>
        <xdr:cNvSpPr/>
      </xdr:nvSpPr>
      <xdr:spPr>
        <a:xfrm>
          <a:off x="4584700" y="640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37609</xdr:rowOff>
    </xdr:from>
    <xdr:ext cx="469744" cy="259045"/>
    <xdr:sp macro="" textlink="">
      <xdr:nvSpPr>
        <xdr:cNvPr id="81" name="議会費該当値テキスト"/>
        <xdr:cNvSpPr txBox="1"/>
      </xdr:nvSpPr>
      <xdr:spPr>
        <a:xfrm>
          <a:off x="4686300" y="638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169291</xdr:rowOff>
    </xdr:from>
    <xdr:to>
      <xdr:col>20</xdr:col>
      <xdr:colOff>38100</xdr:colOff>
      <xdr:row>37</xdr:row>
      <xdr:rowOff>99441</xdr:rowOff>
    </xdr:to>
    <xdr:sp macro="" textlink="">
      <xdr:nvSpPr>
        <xdr:cNvPr id="82" name="楕円 81"/>
        <xdr:cNvSpPr/>
      </xdr:nvSpPr>
      <xdr:spPr>
        <a:xfrm>
          <a:off x="3746500" y="634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90568</xdr:rowOff>
    </xdr:from>
    <xdr:ext cx="469744" cy="259045"/>
    <xdr:sp macro="" textlink="">
      <xdr:nvSpPr>
        <xdr:cNvPr id="83" name="テキスト ボックス 82"/>
        <xdr:cNvSpPr txBox="1"/>
      </xdr:nvSpPr>
      <xdr:spPr>
        <a:xfrm>
          <a:off x="3562428" y="643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26416</xdr:rowOff>
    </xdr:from>
    <xdr:to>
      <xdr:col>15</xdr:col>
      <xdr:colOff>101600</xdr:colOff>
      <xdr:row>37</xdr:row>
      <xdr:rowOff>128016</xdr:rowOff>
    </xdr:to>
    <xdr:sp macro="" textlink="">
      <xdr:nvSpPr>
        <xdr:cNvPr id="84" name="楕円 83"/>
        <xdr:cNvSpPr/>
      </xdr:nvSpPr>
      <xdr:spPr>
        <a:xfrm>
          <a:off x="2857500" y="63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119143</xdr:rowOff>
    </xdr:from>
    <xdr:ext cx="469744" cy="259045"/>
    <xdr:sp macro="" textlink="">
      <xdr:nvSpPr>
        <xdr:cNvPr id="85" name="テキスト ボックス 84"/>
        <xdr:cNvSpPr txBox="1"/>
      </xdr:nvSpPr>
      <xdr:spPr>
        <a:xfrm>
          <a:off x="2673428" y="6462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13081</xdr:rowOff>
    </xdr:from>
    <xdr:to>
      <xdr:col>10</xdr:col>
      <xdr:colOff>165100</xdr:colOff>
      <xdr:row>37</xdr:row>
      <xdr:rowOff>114681</xdr:rowOff>
    </xdr:to>
    <xdr:sp macro="" textlink="">
      <xdr:nvSpPr>
        <xdr:cNvPr id="86" name="楕円 85"/>
        <xdr:cNvSpPr/>
      </xdr:nvSpPr>
      <xdr:spPr>
        <a:xfrm>
          <a:off x="1968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105808</xdr:rowOff>
    </xdr:from>
    <xdr:ext cx="469744" cy="259045"/>
    <xdr:sp macro="" textlink="">
      <xdr:nvSpPr>
        <xdr:cNvPr id="87" name="テキスト ボックス 86"/>
        <xdr:cNvSpPr txBox="1"/>
      </xdr:nvSpPr>
      <xdr:spPr>
        <a:xfrm>
          <a:off x="1784428" y="64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73660</xdr:rowOff>
    </xdr:from>
    <xdr:to>
      <xdr:col>6</xdr:col>
      <xdr:colOff>38100</xdr:colOff>
      <xdr:row>37</xdr:row>
      <xdr:rowOff>3810</xdr:rowOff>
    </xdr:to>
    <xdr:sp macro="" textlink="">
      <xdr:nvSpPr>
        <xdr:cNvPr id="88" name="楕円 87"/>
        <xdr:cNvSpPr/>
      </xdr:nvSpPr>
      <xdr:spPr>
        <a:xfrm>
          <a:off x="1079500" y="62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166387</xdr:rowOff>
    </xdr:from>
    <xdr:ext cx="469744" cy="259045"/>
    <xdr:sp macro="" textlink="">
      <xdr:nvSpPr>
        <xdr:cNvPr id="89" name="テキスト ボックス 88"/>
        <xdr:cNvSpPr txBox="1"/>
      </xdr:nvSpPr>
      <xdr:spPr>
        <a:xfrm>
          <a:off x="895428" y="633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48484</xdr:rowOff>
    </xdr:from>
    <xdr:to>
      <xdr:col>24</xdr:col>
      <xdr:colOff>63500</xdr:colOff>
      <xdr:row>57</xdr:row>
      <xdr:rowOff>52653</xdr:rowOff>
    </xdr:to>
    <xdr:cxnSp macro="">
      <xdr:nvCxnSpPr>
        <xdr:cNvPr id="116" name="直線コネクタ 115"/>
        <xdr:cNvCxnSpPr/>
      </xdr:nvCxnSpPr>
      <xdr:spPr>
        <a:xfrm>
          <a:off x="3797300" y="9821134"/>
          <a:ext cx="838200" cy="4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48484</xdr:rowOff>
    </xdr:from>
    <xdr:to>
      <xdr:col>19</xdr:col>
      <xdr:colOff>177800</xdr:colOff>
      <xdr:row>57</xdr:row>
      <xdr:rowOff>104194</xdr:rowOff>
    </xdr:to>
    <xdr:cxnSp macro="">
      <xdr:nvCxnSpPr>
        <xdr:cNvPr id="119" name="直線コネクタ 118"/>
        <xdr:cNvCxnSpPr/>
      </xdr:nvCxnSpPr>
      <xdr:spPr>
        <a:xfrm flipV="1">
          <a:off x="2908300" y="9821134"/>
          <a:ext cx="889000" cy="55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104194</xdr:rowOff>
    </xdr:from>
    <xdr:to>
      <xdr:col>15</xdr:col>
      <xdr:colOff>50800</xdr:colOff>
      <xdr:row>57</xdr:row>
      <xdr:rowOff>125673</xdr:rowOff>
    </xdr:to>
    <xdr:cxnSp macro="">
      <xdr:nvCxnSpPr>
        <xdr:cNvPr id="122" name="直線コネクタ 121"/>
        <xdr:cNvCxnSpPr/>
      </xdr:nvCxnSpPr>
      <xdr:spPr>
        <a:xfrm flipV="1">
          <a:off x="2019300" y="9876844"/>
          <a:ext cx="889000" cy="2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97020</xdr:rowOff>
    </xdr:from>
    <xdr:to>
      <xdr:col>10</xdr:col>
      <xdr:colOff>114300</xdr:colOff>
      <xdr:row>57</xdr:row>
      <xdr:rowOff>125673</xdr:rowOff>
    </xdr:to>
    <xdr:cxnSp macro="">
      <xdr:nvCxnSpPr>
        <xdr:cNvPr id="125" name="直線コネクタ 124"/>
        <xdr:cNvCxnSpPr/>
      </xdr:nvCxnSpPr>
      <xdr:spPr>
        <a:xfrm>
          <a:off x="1130300" y="9869670"/>
          <a:ext cx="889000" cy="2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1853</xdr:rowOff>
    </xdr:from>
    <xdr:to>
      <xdr:col>24</xdr:col>
      <xdr:colOff>114300</xdr:colOff>
      <xdr:row>57</xdr:row>
      <xdr:rowOff>103453</xdr:rowOff>
    </xdr:to>
    <xdr:sp macro="" textlink="">
      <xdr:nvSpPr>
        <xdr:cNvPr id="135" name="楕円 134"/>
        <xdr:cNvSpPr/>
      </xdr:nvSpPr>
      <xdr:spPr>
        <a:xfrm>
          <a:off x="4584700" y="977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129579</xdr:rowOff>
    </xdr:from>
    <xdr:ext cx="534377" cy="259045"/>
    <xdr:sp macro="" textlink="">
      <xdr:nvSpPr>
        <xdr:cNvPr id="136" name="総務費該当値テキスト"/>
        <xdr:cNvSpPr txBox="1"/>
      </xdr:nvSpPr>
      <xdr:spPr>
        <a:xfrm>
          <a:off x="4686300" y="973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169134</xdr:rowOff>
    </xdr:from>
    <xdr:to>
      <xdr:col>20</xdr:col>
      <xdr:colOff>38100</xdr:colOff>
      <xdr:row>57</xdr:row>
      <xdr:rowOff>99284</xdr:rowOff>
    </xdr:to>
    <xdr:sp macro="" textlink="">
      <xdr:nvSpPr>
        <xdr:cNvPr id="137" name="楕円 136"/>
        <xdr:cNvSpPr/>
      </xdr:nvSpPr>
      <xdr:spPr>
        <a:xfrm>
          <a:off x="3746500" y="9770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90411</xdr:rowOff>
    </xdr:from>
    <xdr:ext cx="534377" cy="259045"/>
    <xdr:sp macro="" textlink="">
      <xdr:nvSpPr>
        <xdr:cNvPr id="138" name="テキスト ボックス 137"/>
        <xdr:cNvSpPr txBox="1"/>
      </xdr:nvSpPr>
      <xdr:spPr>
        <a:xfrm>
          <a:off x="3530111" y="986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53394</xdr:rowOff>
    </xdr:from>
    <xdr:to>
      <xdr:col>15</xdr:col>
      <xdr:colOff>101600</xdr:colOff>
      <xdr:row>57</xdr:row>
      <xdr:rowOff>154994</xdr:rowOff>
    </xdr:to>
    <xdr:sp macro="" textlink="">
      <xdr:nvSpPr>
        <xdr:cNvPr id="139" name="楕円 138"/>
        <xdr:cNvSpPr/>
      </xdr:nvSpPr>
      <xdr:spPr>
        <a:xfrm>
          <a:off x="2857500" y="9826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146121</xdr:rowOff>
    </xdr:from>
    <xdr:ext cx="534377" cy="259045"/>
    <xdr:sp macro="" textlink="">
      <xdr:nvSpPr>
        <xdr:cNvPr id="140" name="テキスト ボックス 139"/>
        <xdr:cNvSpPr txBox="1"/>
      </xdr:nvSpPr>
      <xdr:spPr>
        <a:xfrm>
          <a:off x="2641111" y="9918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74873</xdr:rowOff>
    </xdr:from>
    <xdr:to>
      <xdr:col>10</xdr:col>
      <xdr:colOff>165100</xdr:colOff>
      <xdr:row>58</xdr:row>
      <xdr:rowOff>5023</xdr:rowOff>
    </xdr:to>
    <xdr:sp macro="" textlink="">
      <xdr:nvSpPr>
        <xdr:cNvPr id="141" name="楕円 140"/>
        <xdr:cNvSpPr/>
      </xdr:nvSpPr>
      <xdr:spPr>
        <a:xfrm>
          <a:off x="1968500" y="984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167600</xdr:rowOff>
    </xdr:from>
    <xdr:ext cx="534377" cy="259045"/>
    <xdr:sp macro="" textlink="">
      <xdr:nvSpPr>
        <xdr:cNvPr id="142" name="テキスト ボックス 141"/>
        <xdr:cNvSpPr txBox="1"/>
      </xdr:nvSpPr>
      <xdr:spPr>
        <a:xfrm>
          <a:off x="1752111" y="994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46220</xdr:rowOff>
    </xdr:from>
    <xdr:to>
      <xdr:col>6</xdr:col>
      <xdr:colOff>38100</xdr:colOff>
      <xdr:row>57</xdr:row>
      <xdr:rowOff>147820</xdr:rowOff>
    </xdr:to>
    <xdr:sp macro="" textlink="">
      <xdr:nvSpPr>
        <xdr:cNvPr id="143" name="楕円 142"/>
        <xdr:cNvSpPr/>
      </xdr:nvSpPr>
      <xdr:spPr>
        <a:xfrm>
          <a:off x="1079500" y="981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138947</xdr:rowOff>
    </xdr:from>
    <xdr:ext cx="534377" cy="259045"/>
    <xdr:sp macro="" textlink="">
      <xdr:nvSpPr>
        <xdr:cNvPr id="144" name="テキスト ボックス 143"/>
        <xdr:cNvSpPr txBox="1"/>
      </xdr:nvSpPr>
      <xdr:spPr>
        <a:xfrm>
          <a:off x="863111" y="9911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89027</xdr:rowOff>
    </xdr:from>
    <xdr:to>
      <xdr:col>24</xdr:col>
      <xdr:colOff>63500</xdr:colOff>
      <xdr:row>77</xdr:row>
      <xdr:rowOff>34272</xdr:rowOff>
    </xdr:to>
    <xdr:cxnSp macro="">
      <xdr:nvCxnSpPr>
        <xdr:cNvPr id="176" name="直線コネクタ 175"/>
        <xdr:cNvCxnSpPr/>
      </xdr:nvCxnSpPr>
      <xdr:spPr>
        <a:xfrm flipV="1">
          <a:off x="3797300" y="13119227"/>
          <a:ext cx="838200" cy="11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161711</xdr:rowOff>
    </xdr:from>
    <xdr:to>
      <xdr:col>19</xdr:col>
      <xdr:colOff>177800</xdr:colOff>
      <xdr:row>77</xdr:row>
      <xdr:rowOff>34272</xdr:rowOff>
    </xdr:to>
    <xdr:cxnSp macro="">
      <xdr:nvCxnSpPr>
        <xdr:cNvPr id="179" name="直線コネクタ 178"/>
        <xdr:cNvCxnSpPr/>
      </xdr:nvCxnSpPr>
      <xdr:spPr>
        <a:xfrm>
          <a:off x="2908300" y="13191911"/>
          <a:ext cx="889000" cy="4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142823</xdr:rowOff>
    </xdr:from>
    <xdr:ext cx="599010" cy="259045"/>
    <xdr:sp macro="" textlink="">
      <xdr:nvSpPr>
        <xdr:cNvPr id="181" name="テキスト ボックス 180"/>
        <xdr:cNvSpPr txBox="1"/>
      </xdr:nvSpPr>
      <xdr:spPr>
        <a:xfrm>
          <a:off x="3497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161711</xdr:rowOff>
    </xdr:from>
    <xdr:to>
      <xdr:col>15</xdr:col>
      <xdr:colOff>50800</xdr:colOff>
      <xdr:row>77</xdr:row>
      <xdr:rowOff>10911</xdr:rowOff>
    </xdr:to>
    <xdr:cxnSp macro="">
      <xdr:nvCxnSpPr>
        <xdr:cNvPr id="182" name="直線コネクタ 181"/>
        <xdr:cNvCxnSpPr/>
      </xdr:nvCxnSpPr>
      <xdr:spPr>
        <a:xfrm flipV="1">
          <a:off x="2019300" y="13191911"/>
          <a:ext cx="8890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10911</xdr:rowOff>
    </xdr:from>
    <xdr:to>
      <xdr:col>10</xdr:col>
      <xdr:colOff>114300</xdr:colOff>
      <xdr:row>77</xdr:row>
      <xdr:rowOff>114728</xdr:rowOff>
    </xdr:to>
    <xdr:cxnSp macro="">
      <xdr:nvCxnSpPr>
        <xdr:cNvPr id="185" name="直線コネクタ 184"/>
        <xdr:cNvCxnSpPr/>
      </xdr:nvCxnSpPr>
      <xdr:spPr>
        <a:xfrm flipV="1">
          <a:off x="1130300" y="13212561"/>
          <a:ext cx="889000" cy="10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38227</xdr:rowOff>
    </xdr:from>
    <xdr:to>
      <xdr:col>24</xdr:col>
      <xdr:colOff>114300</xdr:colOff>
      <xdr:row>76</xdr:row>
      <xdr:rowOff>139827</xdr:rowOff>
    </xdr:to>
    <xdr:sp macro="" textlink="">
      <xdr:nvSpPr>
        <xdr:cNvPr id="195" name="楕円 194"/>
        <xdr:cNvSpPr/>
      </xdr:nvSpPr>
      <xdr:spPr>
        <a:xfrm>
          <a:off x="4584700" y="130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16654</xdr:rowOff>
    </xdr:from>
    <xdr:ext cx="599010" cy="259045"/>
    <xdr:sp macro="" textlink="">
      <xdr:nvSpPr>
        <xdr:cNvPr id="196" name="民生費該当値テキスト"/>
        <xdr:cNvSpPr txBox="1"/>
      </xdr:nvSpPr>
      <xdr:spPr>
        <a:xfrm>
          <a:off x="4686300" y="1304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154922</xdr:rowOff>
    </xdr:from>
    <xdr:to>
      <xdr:col>20</xdr:col>
      <xdr:colOff>38100</xdr:colOff>
      <xdr:row>77</xdr:row>
      <xdr:rowOff>85072</xdr:rowOff>
    </xdr:to>
    <xdr:sp macro="" textlink="">
      <xdr:nvSpPr>
        <xdr:cNvPr id="197" name="楕円 196"/>
        <xdr:cNvSpPr/>
      </xdr:nvSpPr>
      <xdr:spPr>
        <a:xfrm>
          <a:off x="3746500" y="1318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76199</xdr:rowOff>
    </xdr:from>
    <xdr:ext cx="599010" cy="259045"/>
    <xdr:sp macro="" textlink="">
      <xdr:nvSpPr>
        <xdr:cNvPr id="198" name="テキスト ボックス 197"/>
        <xdr:cNvSpPr txBox="1"/>
      </xdr:nvSpPr>
      <xdr:spPr>
        <a:xfrm>
          <a:off x="3497795" y="13277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110911</xdr:rowOff>
    </xdr:from>
    <xdr:to>
      <xdr:col>15</xdr:col>
      <xdr:colOff>101600</xdr:colOff>
      <xdr:row>77</xdr:row>
      <xdr:rowOff>41061</xdr:rowOff>
    </xdr:to>
    <xdr:sp macro="" textlink="">
      <xdr:nvSpPr>
        <xdr:cNvPr id="199" name="楕円 198"/>
        <xdr:cNvSpPr/>
      </xdr:nvSpPr>
      <xdr:spPr>
        <a:xfrm>
          <a:off x="2857500" y="1314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32188</xdr:rowOff>
    </xdr:from>
    <xdr:ext cx="599010" cy="259045"/>
    <xdr:sp macro="" textlink="">
      <xdr:nvSpPr>
        <xdr:cNvPr id="200" name="テキスト ボックス 199"/>
        <xdr:cNvSpPr txBox="1"/>
      </xdr:nvSpPr>
      <xdr:spPr>
        <a:xfrm>
          <a:off x="2608795" y="1323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131561</xdr:rowOff>
    </xdr:from>
    <xdr:to>
      <xdr:col>10</xdr:col>
      <xdr:colOff>165100</xdr:colOff>
      <xdr:row>77</xdr:row>
      <xdr:rowOff>61711</xdr:rowOff>
    </xdr:to>
    <xdr:sp macro="" textlink="">
      <xdr:nvSpPr>
        <xdr:cNvPr id="201" name="楕円 200"/>
        <xdr:cNvSpPr/>
      </xdr:nvSpPr>
      <xdr:spPr>
        <a:xfrm>
          <a:off x="1968500" y="1316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52838</xdr:rowOff>
    </xdr:from>
    <xdr:ext cx="599010" cy="259045"/>
    <xdr:sp macro="" textlink="">
      <xdr:nvSpPr>
        <xdr:cNvPr id="202" name="テキスト ボックス 201"/>
        <xdr:cNvSpPr txBox="1"/>
      </xdr:nvSpPr>
      <xdr:spPr>
        <a:xfrm>
          <a:off x="1719795" y="13254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63928</xdr:rowOff>
    </xdr:from>
    <xdr:to>
      <xdr:col>6</xdr:col>
      <xdr:colOff>38100</xdr:colOff>
      <xdr:row>77</xdr:row>
      <xdr:rowOff>165528</xdr:rowOff>
    </xdr:to>
    <xdr:sp macro="" textlink="">
      <xdr:nvSpPr>
        <xdr:cNvPr id="203" name="楕円 202"/>
        <xdr:cNvSpPr/>
      </xdr:nvSpPr>
      <xdr:spPr>
        <a:xfrm>
          <a:off x="1079500" y="132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156655</xdr:rowOff>
    </xdr:from>
    <xdr:ext cx="599010" cy="259045"/>
    <xdr:sp macro="" textlink="">
      <xdr:nvSpPr>
        <xdr:cNvPr id="204" name="テキスト ボックス 203"/>
        <xdr:cNvSpPr txBox="1"/>
      </xdr:nvSpPr>
      <xdr:spPr>
        <a:xfrm>
          <a:off x="830795" y="13358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45631</xdr:rowOff>
    </xdr:from>
    <xdr:to>
      <xdr:col>24</xdr:col>
      <xdr:colOff>63500</xdr:colOff>
      <xdr:row>98</xdr:row>
      <xdr:rowOff>72834</xdr:rowOff>
    </xdr:to>
    <xdr:cxnSp macro="">
      <xdr:nvCxnSpPr>
        <xdr:cNvPr id="232" name="直線コネクタ 231"/>
        <xdr:cNvCxnSpPr/>
      </xdr:nvCxnSpPr>
      <xdr:spPr>
        <a:xfrm flipV="1">
          <a:off x="3797300" y="16504831"/>
          <a:ext cx="838200" cy="37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163751</xdr:rowOff>
    </xdr:from>
    <xdr:ext cx="534377" cy="259045"/>
    <xdr:sp macro="" textlink="">
      <xdr:nvSpPr>
        <xdr:cNvPr id="233" name="衛生費平均値テキスト"/>
        <xdr:cNvSpPr txBox="1"/>
      </xdr:nvSpPr>
      <xdr:spPr>
        <a:xfrm>
          <a:off x="4686300" y="16451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72834</xdr:rowOff>
    </xdr:from>
    <xdr:to>
      <xdr:col>19</xdr:col>
      <xdr:colOff>177800</xdr:colOff>
      <xdr:row>98</xdr:row>
      <xdr:rowOff>79167</xdr:rowOff>
    </xdr:to>
    <xdr:cxnSp macro="">
      <xdr:nvCxnSpPr>
        <xdr:cNvPr id="235" name="直線コネクタ 234"/>
        <xdr:cNvCxnSpPr/>
      </xdr:nvCxnSpPr>
      <xdr:spPr>
        <a:xfrm flipV="1">
          <a:off x="2908300" y="16874934"/>
          <a:ext cx="889000" cy="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79167</xdr:rowOff>
    </xdr:from>
    <xdr:to>
      <xdr:col>15</xdr:col>
      <xdr:colOff>50800</xdr:colOff>
      <xdr:row>98</xdr:row>
      <xdr:rowOff>80607</xdr:rowOff>
    </xdr:to>
    <xdr:cxnSp macro="">
      <xdr:nvCxnSpPr>
        <xdr:cNvPr id="238" name="直線コネクタ 237"/>
        <xdr:cNvCxnSpPr/>
      </xdr:nvCxnSpPr>
      <xdr:spPr>
        <a:xfrm flipV="1">
          <a:off x="2019300" y="16881267"/>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131631</xdr:rowOff>
    </xdr:from>
    <xdr:to>
      <xdr:col>10</xdr:col>
      <xdr:colOff>114300</xdr:colOff>
      <xdr:row>98</xdr:row>
      <xdr:rowOff>80607</xdr:rowOff>
    </xdr:to>
    <xdr:cxnSp macro="">
      <xdr:nvCxnSpPr>
        <xdr:cNvPr id="241" name="直線コネクタ 240"/>
        <xdr:cNvCxnSpPr/>
      </xdr:nvCxnSpPr>
      <xdr:spPr>
        <a:xfrm>
          <a:off x="1130300" y="16762281"/>
          <a:ext cx="889000" cy="12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166281</xdr:rowOff>
    </xdr:from>
    <xdr:to>
      <xdr:col>24</xdr:col>
      <xdr:colOff>114300</xdr:colOff>
      <xdr:row>96</xdr:row>
      <xdr:rowOff>96431</xdr:rowOff>
    </xdr:to>
    <xdr:sp macro="" textlink="">
      <xdr:nvSpPr>
        <xdr:cNvPr id="251" name="楕円 250"/>
        <xdr:cNvSpPr/>
      </xdr:nvSpPr>
      <xdr:spPr>
        <a:xfrm>
          <a:off x="4584700" y="1645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17708</xdr:rowOff>
    </xdr:from>
    <xdr:ext cx="534377" cy="259045"/>
    <xdr:sp macro="" textlink="">
      <xdr:nvSpPr>
        <xdr:cNvPr id="252" name="衛生費該当値テキスト"/>
        <xdr:cNvSpPr txBox="1"/>
      </xdr:nvSpPr>
      <xdr:spPr>
        <a:xfrm>
          <a:off x="4686300" y="1630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22034</xdr:rowOff>
    </xdr:from>
    <xdr:to>
      <xdr:col>20</xdr:col>
      <xdr:colOff>38100</xdr:colOff>
      <xdr:row>98</xdr:row>
      <xdr:rowOff>123634</xdr:rowOff>
    </xdr:to>
    <xdr:sp macro="" textlink="">
      <xdr:nvSpPr>
        <xdr:cNvPr id="253" name="楕円 252"/>
        <xdr:cNvSpPr/>
      </xdr:nvSpPr>
      <xdr:spPr>
        <a:xfrm>
          <a:off x="3746500" y="168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114761</xdr:rowOff>
    </xdr:from>
    <xdr:ext cx="534377" cy="259045"/>
    <xdr:sp macro="" textlink="">
      <xdr:nvSpPr>
        <xdr:cNvPr id="254" name="テキスト ボックス 253"/>
        <xdr:cNvSpPr txBox="1"/>
      </xdr:nvSpPr>
      <xdr:spPr>
        <a:xfrm>
          <a:off x="3530111" y="1691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28367</xdr:rowOff>
    </xdr:from>
    <xdr:to>
      <xdr:col>15</xdr:col>
      <xdr:colOff>101600</xdr:colOff>
      <xdr:row>98</xdr:row>
      <xdr:rowOff>129967</xdr:rowOff>
    </xdr:to>
    <xdr:sp macro="" textlink="">
      <xdr:nvSpPr>
        <xdr:cNvPr id="255" name="楕円 254"/>
        <xdr:cNvSpPr/>
      </xdr:nvSpPr>
      <xdr:spPr>
        <a:xfrm>
          <a:off x="2857500" y="1683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121094</xdr:rowOff>
    </xdr:from>
    <xdr:ext cx="534377" cy="259045"/>
    <xdr:sp macro="" textlink="">
      <xdr:nvSpPr>
        <xdr:cNvPr id="256" name="テキスト ボックス 255"/>
        <xdr:cNvSpPr txBox="1"/>
      </xdr:nvSpPr>
      <xdr:spPr>
        <a:xfrm>
          <a:off x="2641111" y="1692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29807</xdr:rowOff>
    </xdr:from>
    <xdr:to>
      <xdr:col>10</xdr:col>
      <xdr:colOff>165100</xdr:colOff>
      <xdr:row>98</xdr:row>
      <xdr:rowOff>131407</xdr:rowOff>
    </xdr:to>
    <xdr:sp macro="" textlink="">
      <xdr:nvSpPr>
        <xdr:cNvPr id="257" name="楕円 256"/>
        <xdr:cNvSpPr/>
      </xdr:nvSpPr>
      <xdr:spPr>
        <a:xfrm>
          <a:off x="1968500" y="1683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122534</xdr:rowOff>
    </xdr:from>
    <xdr:ext cx="534377" cy="259045"/>
    <xdr:sp macro="" textlink="">
      <xdr:nvSpPr>
        <xdr:cNvPr id="258" name="テキスト ボックス 257"/>
        <xdr:cNvSpPr txBox="1"/>
      </xdr:nvSpPr>
      <xdr:spPr>
        <a:xfrm>
          <a:off x="1752111" y="1692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80831</xdr:rowOff>
    </xdr:from>
    <xdr:to>
      <xdr:col>6</xdr:col>
      <xdr:colOff>38100</xdr:colOff>
      <xdr:row>98</xdr:row>
      <xdr:rowOff>10981</xdr:rowOff>
    </xdr:to>
    <xdr:sp macro="" textlink="">
      <xdr:nvSpPr>
        <xdr:cNvPr id="259" name="楕円 258"/>
        <xdr:cNvSpPr/>
      </xdr:nvSpPr>
      <xdr:spPr>
        <a:xfrm>
          <a:off x="1079500" y="1671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2108</xdr:rowOff>
    </xdr:from>
    <xdr:ext cx="534377" cy="259045"/>
    <xdr:sp macro="" textlink="">
      <xdr:nvSpPr>
        <xdr:cNvPr id="260" name="テキスト ボックス 259"/>
        <xdr:cNvSpPr txBox="1"/>
      </xdr:nvSpPr>
      <xdr:spPr>
        <a:xfrm>
          <a:off x="863111" y="1680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89236</xdr:rowOff>
    </xdr:from>
    <xdr:to>
      <xdr:col>55</xdr:col>
      <xdr:colOff>0</xdr:colOff>
      <xdr:row>37</xdr:row>
      <xdr:rowOff>106267</xdr:rowOff>
    </xdr:to>
    <xdr:cxnSp macro="">
      <xdr:nvCxnSpPr>
        <xdr:cNvPr id="285" name="直線コネクタ 284"/>
        <xdr:cNvCxnSpPr/>
      </xdr:nvCxnSpPr>
      <xdr:spPr>
        <a:xfrm flipV="1">
          <a:off x="9639300" y="6432886"/>
          <a:ext cx="8382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106267</xdr:rowOff>
    </xdr:from>
    <xdr:to>
      <xdr:col>50</xdr:col>
      <xdr:colOff>114300</xdr:colOff>
      <xdr:row>37</xdr:row>
      <xdr:rowOff>114097</xdr:rowOff>
    </xdr:to>
    <xdr:cxnSp macro="">
      <xdr:nvCxnSpPr>
        <xdr:cNvPr id="288" name="直線コネクタ 287"/>
        <xdr:cNvCxnSpPr/>
      </xdr:nvCxnSpPr>
      <xdr:spPr>
        <a:xfrm flipV="1">
          <a:off x="8750300" y="6449917"/>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114097</xdr:rowOff>
    </xdr:from>
    <xdr:to>
      <xdr:col>45</xdr:col>
      <xdr:colOff>177800</xdr:colOff>
      <xdr:row>37</xdr:row>
      <xdr:rowOff>119812</xdr:rowOff>
    </xdr:to>
    <xdr:cxnSp macro="">
      <xdr:nvCxnSpPr>
        <xdr:cNvPr id="291" name="直線コネクタ 290"/>
        <xdr:cNvCxnSpPr/>
      </xdr:nvCxnSpPr>
      <xdr:spPr>
        <a:xfrm flipV="1">
          <a:off x="7861300" y="6457747"/>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9288</xdr:rowOff>
    </xdr:from>
    <xdr:ext cx="469744" cy="259045"/>
    <xdr:sp macro="" textlink="">
      <xdr:nvSpPr>
        <xdr:cNvPr id="293" name="テキスト ボックス 292"/>
        <xdr:cNvSpPr txBox="1"/>
      </xdr:nvSpPr>
      <xdr:spPr>
        <a:xfrm>
          <a:off x="8515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99638</xdr:rowOff>
    </xdr:from>
    <xdr:to>
      <xdr:col>41</xdr:col>
      <xdr:colOff>50800</xdr:colOff>
      <xdr:row>37</xdr:row>
      <xdr:rowOff>119812</xdr:rowOff>
    </xdr:to>
    <xdr:cxnSp macro="">
      <xdr:nvCxnSpPr>
        <xdr:cNvPr id="294" name="直線コネクタ 293"/>
        <xdr:cNvCxnSpPr/>
      </xdr:nvCxnSpPr>
      <xdr:spPr>
        <a:xfrm>
          <a:off x="6972300" y="6443288"/>
          <a:ext cx="889000" cy="20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1973</xdr:rowOff>
    </xdr:from>
    <xdr:ext cx="469744" cy="259045"/>
    <xdr:sp macro="" textlink="">
      <xdr:nvSpPr>
        <xdr:cNvPr id="296" name="テキスト ボックス 295"/>
        <xdr:cNvSpPr txBox="1"/>
      </xdr:nvSpPr>
      <xdr:spPr>
        <a:xfrm>
          <a:off x="7626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38436</xdr:rowOff>
    </xdr:from>
    <xdr:to>
      <xdr:col>55</xdr:col>
      <xdr:colOff>50800</xdr:colOff>
      <xdr:row>37</xdr:row>
      <xdr:rowOff>140036</xdr:rowOff>
    </xdr:to>
    <xdr:sp macro="" textlink="">
      <xdr:nvSpPr>
        <xdr:cNvPr id="304" name="楕円 303"/>
        <xdr:cNvSpPr/>
      </xdr:nvSpPr>
      <xdr:spPr>
        <a:xfrm>
          <a:off x="10426700" y="63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169263</xdr:rowOff>
    </xdr:from>
    <xdr:ext cx="469744" cy="259045"/>
    <xdr:sp macro="" textlink="">
      <xdr:nvSpPr>
        <xdr:cNvPr id="305" name="労働費該当値テキスト"/>
        <xdr:cNvSpPr txBox="1"/>
      </xdr:nvSpPr>
      <xdr:spPr>
        <a:xfrm>
          <a:off x="10528300" y="617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55467</xdr:rowOff>
    </xdr:from>
    <xdr:to>
      <xdr:col>50</xdr:col>
      <xdr:colOff>165100</xdr:colOff>
      <xdr:row>37</xdr:row>
      <xdr:rowOff>157067</xdr:rowOff>
    </xdr:to>
    <xdr:sp macro="" textlink="">
      <xdr:nvSpPr>
        <xdr:cNvPr id="306" name="楕円 305"/>
        <xdr:cNvSpPr/>
      </xdr:nvSpPr>
      <xdr:spPr>
        <a:xfrm>
          <a:off x="9588500" y="63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2144</xdr:rowOff>
    </xdr:from>
    <xdr:ext cx="469744" cy="259045"/>
    <xdr:sp macro="" textlink="">
      <xdr:nvSpPr>
        <xdr:cNvPr id="307" name="テキスト ボックス 306"/>
        <xdr:cNvSpPr txBox="1"/>
      </xdr:nvSpPr>
      <xdr:spPr>
        <a:xfrm>
          <a:off x="9404428" y="617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63297</xdr:rowOff>
    </xdr:from>
    <xdr:to>
      <xdr:col>46</xdr:col>
      <xdr:colOff>38100</xdr:colOff>
      <xdr:row>37</xdr:row>
      <xdr:rowOff>164897</xdr:rowOff>
    </xdr:to>
    <xdr:sp macro="" textlink="">
      <xdr:nvSpPr>
        <xdr:cNvPr id="308" name="楕円 307"/>
        <xdr:cNvSpPr/>
      </xdr:nvSpPr>
      <xdr:spPr>
        <a:xfrm>
          <a:off x="86995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156024</xdr:rowOff>
    </xdr:from>
    <xdr:ext cx="469744" cy="259045"/>
    <xdr:sp macro="" textlink="">
      <xdr:nvSpPr>
        <xdr:cNvPr id="309" name="テキスト ボックス 308"/>
        <xdr:cNvSpPr txBox="1"/>
      </xdr:nvSpPr>
      <xdr:spPr>
        <a:xfrm>
          <a:off x="8515428" y="649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69012</xdr:rowOff>
    </xdr:from>
    <xdr:to>
      <xdr:col>41</xdr:col>
      <xdr:colOff>101600</xdr:colOff>
      <xdr:row>37</xdr:row>
      <xdr:rowOff>170611</xdr:rowOff>
    </xdr:to>
    <xdr:sp macro="" textlink="">
      <xdr:nvSpPr>
        <xdr:cNvPr id="310" name="楕円 309"/>
        <xdr:cNvSpPr/>
      </xdr:nvSpPr>
      <xdr:spPr>
        <a:xfrm>
          <a:off x="7810500" y="641266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161739</xdr:rowOff>
    </xdr:from>
    <xdr:ext cx="469744" cy="259045"/>
    <xdr:sp macro="" textlink="">
      <xdr:nvSpPr>
        <xdr:cNvPr id="311" name="テキスト ボックス 310"/>
        <xdr:cNvSpPr txBox="1"/>
      </xdr:nvSpPr>
      <xdr:spPr>
        <a:xfrm>
          <a:off x="7626428" y="6505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48838</xdr:rowOff>
    </xdr:from>
    <xdr:to>
      <xdr:col>36</xdr:col>
      <xdr:colOff>165100</xdr:colOff>
      <xdr:row>37</xdr:row>
      <xdr:rowOff>150438</xdr:rowOff>
    </xdr:to>
    <xdr:sp macro="" textlink="">
      <xdr:nvSpPr>
        <xdr:cNvPr id="312" name="楕円 311"/>
        <xdr:cNvSpPr/>
      </xdr:nvSpPr>
      <xdr:spPr>
        <a:xfrm>
          <a:off x="6921500" y="63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166965</xdr:rowOff>
    </xdr:from>
    <xdr:ext cx="469744" cy="259045"/>
    <xdr:sp macro="" textlink="">
      <xdr:nvSpPr>
        <xdr:cNvPr id="313" name="テキスト ボックス 312"/>
        <xdr:cNvSpPr txBox="1"/>
      </xdr:nvSpPr>
      <xdr:spPr>
        <a:xfrm>
          <a:off x="6737428" y="6167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42153</xdr:rowOff>
    </xdr:from>
    <xdr:to>
      <xdr:col>55</xdr:col>
      <xdr:colOff>0</xdr:colOff>
      <xdr:row>58</xdr:row>
      <xdr:rowOff>55173</xdr:rowOff>
    </xdr:to>
    <xdr:cxnSp macro="">
      <xdr:nvCxnSpPr>
        <xdr:cNvPr id="344" name="直線コネクタ 343"/>
        <xdr:cNvCxnSpPr/>
      </xdr:nvCxnSpPr>
      <xdr:spPr>
        <a:xfrm>
          <a:off x="9639300" y="9986253"/>
          <a:ext cx="838200" cy="1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50323</xdr:rowOff>
    </xdr:from>
    <xdr:ext cx="534377" cy="259045"/>
    <xdr:sp macro="" textlink="">
      <xdr:nvSpPr>
        <xdr:cNvPr id="345" name="農林水産業費平均値テキスト"/>
        <xdr:cNvSpPr txBox="1"/>
      </xdr:nvSpPr>
      <xdr:spPr>
        <a:xfrm>
          <a:off x="10528300" y="9994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23756</xdr:rowOff>
    </xdr:from>
    <xdr:to>
      <xdr:col>50</xdr:col>
      <xdr:colOff>114300</xdr:colOff>
      <xdr:row>58</xdr:row>
      <xdr:rowOff>42153</xdr:rowOff>
    </xdr:to>
    <xdr:cxnSp macro="">
      <xdr:nvCxnSpPr>
        <xdr:cNvPr id="347" name="直線コネクタ 346"/>
        <xdr:cNvCxnSpPr/>
      </xdr:nvCxnSpPr>
      <xdr:spPr>
        <a:xfrm>
          <a:off x="8750300" y="9796406"/>
          <a:ext cx="889000" cy="189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1653</xdr:rowOff>
    </xdr:from>
    <xdr:ext cx="534377" cy="259045"/>
    <xdr:sp macro="" textlink="">
      <xdr:nvSpPr>
        <xdr:cNvPr id="349" name="テキスト ボックス 348"/>
        <xdr:cNvSpPr txBox="1"/>
      </xdr:nvSpPr>
      <xdr:spPr>
        <a:xfrm>
          <a:off x="9372111" y="10117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23756</xdr:rowOff>
    </xdr:from>
    <xdr:to>
      <xdr:col>45</xdr:col>
      <xdr:colOff>177800</xdr:colOff>
      <xdr:row>57</xdr:row>
      <xdr:rowOff>159566</xdr:rowOff>
    </xdr:to>
    <xdr:cxnSp macro="">
      <xdr:nvCxnSpPr>
        <xdr:cNvPr id="350" name="直線コネクタ 349"/>
        <xdr:cNvCxnSpPr/>
      </xdr:nvCxnSpPr>
      <xdr:spPr>
        <a:xfrm flipV="1">
          <a:off x="7861300" y="9796406"/>
          <a:ext cx="889000" cy="13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4026</xdr:rowOff>
    </xdr:from>
    <xdr:ext cx="534377" cy="259045"/>
    <xdr:sp macro="" textlink="">
      <xdr:nvSpPr>
        <xdr:cNvPr id="352" name="テキスト ボックス 351"/>
        <xdr:cNvSpPr txBox="1"/>
      </xdr:nvSpPr>
      <xdr:spPr>
        <a:xfrm>
          <a:off x="8483111" y="10119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159566</xdr:rowOff>
    </xdr:from>
    <xdr:to>
      <xdr:col>41</xdr:col>
      <xdr:colOff>50800</xdr:colOff>
      <xdr:row>58</xdr:row>
      <xdr:rowOff>5240</xdr:rowOff>
    </xdr:to>
    <xdr:cxnSp macro="">
      <xdr:nvCxnSpPr>
        <xdr:cNvPr id="353" name="直線コネクタ 352"/>
        <xdr:cNvCxnSpPr/>
      </xdr:nvCxnSpPr>
      <xdr:spPr>
        <a:xfrm flipV="1">
          <a:off x="6972300" y="9932216"/>
          <a:ext cx="889000" cy="17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848</xdr:rowOff>
    </xdr:from>
    <xdr:ext cx="534377" cy="259045"/>
    <xdr:sp macro="" textlink="">
      <xdr:nvSpPr>
        <xdr:cNvPr id="355" name="テキスト ボックス 354"/>
        <xdr:cNvSpPr txBox="1"/>
      </xdr:nvSpPr>
      <xdr:spPr>
        <a:xfrm>
          <a:off x="7594111" y="1011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13040</xdr:rowOff>
    </xdr:from>
    <xdr:ext cx="534377" cy="259045"/>
    <xdr:sp macro="" textlink="">
      <xdr:nvSpPr>
        <xdr:cNvPr id="357" name="テキスト ボックス 356"/>
        <xdr:cNvSpPr txBox="1"/>
      </xdr:nvSpPr>
      <xdr:spPr>
        <a:xfrm>
          <a:off x="6705111" y="1012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4373</xdr:rowOff>
    </xdr:from>
    <xdr:to>
      <xdr:col>55</xdr:col>
      <xdr:colOff>50800</xdr:colOff>
      <xdr:row>58</xdr:row>
      <xdr:rowOff>105973</xdr:rowOff>
    </xdr:to>
    <xdr:sp macro="" textlink="">
      <xdr:nvSpPr>
        <xdr:cNvPr id="363" name="楕円 362"/>
        <xdr:cNvSpPr/>
      </xdr:nvSpPr>
      <xdr:spPr>
        <a:xfrm>
          <a:off x="10426700" y="994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27250</xdr:rowOff>
    </xdr:from>
    <xdr:ext cx="534377" cy="259045"/>
    <xdr:sp macro="" textlink="">
      <xdr:nvSpPr>
        <xdr:cNvPr id="364" name="農林水産業費該当値テキスト"/>
        <xdr:cNvSpPr txBox="1"/>
      </xdr:nvSpPr>
      <xdr:spPr>
        <a:xfrm>
          <a:off x="10528300" y="97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162803</xdr:rowOff>
    </xdr:from>
    <xdr:to>
      <xdr:col>50</xdr:col>
      <xdr:colOff>165100</xdr:colOff>
      <xdr:row>58</xdr:row>
      <xdr:rowOff>92953</xdr:rowOff>
    </xdr:to>
    <xdr:sp macro="" textlink="">
      <xdr:nvSpPr>
        <xdr:cNvPr id="365" name="楕円 364"/>
        <xdr:cNvSpPr/>
      </xdr:nvSpPr>
      <xdr:spPr>
        <a:xfrm>
          <a:off x="9588500" y="993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109480</xdr:rowOff>
    </xdr:from>
    <xdr:ext cx="534377" cy="259045"/>
    <xdr:sp macro="" textlink="">
      <xdr:nvSpPr>
        <xdr:cNvPr id="366" name="テキスト ボックス 365"/>
        <xdr:cNvSpPr txBox="1"/>
      </xdr:nvSpPr>
      <xdr:spPr>
        <a:xfrm>
          <a:off x="9372111" y="97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144406</xdr:rowOff>
    </xdr:from>
    <xdr:to>
      <xdr:col>46</xdr:col>
      <xdr:colOff>38100</xdr:colOff>
      <xdr:row>57</xdr:row>
      <xdr:rowOff>74556</xdr:rowOff>
    </xdr:to>
    <xdr:sp macro="" textlink="">
      <xdr:nvSpPr>
        <xdr:cNvPr id="367" name="楕円 366"/>
        <xdr:cNvSpPr/>
      </xdr:nvSpPr>
      <xdr:spPr>
        <a:xfrm>
          <a:off x="8699500" y="974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91083</xdr:rowOff>
    </xdr:from>
    <xdr:ext cx="534377" cy="259045"/>
    <xdr:sp macro="" textlink="">
      <xdr:nvSpPr>
        <xdr:cNvPr id="368" name="テキスト ボックス 367"/>
        <xdr:cNvSpPr txBox="1"/>
      </xdr:nvSpPr>
      <xdr:spPr>
        <a:xfrm>
          <a:off x="8483111" y="952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108766</xdr:rowOff>
    </xdr:from>
    <xdr:to>
      <xdr:col>41</xdr:col>
      <xdr:colOff>101600</xdr:colOff>
      <xdr:row>58</xdr:row>
      <xdr:rowOff>38916</xdr:rowOff>
    </xdr:to>
    <xdr:sp macro="" textlink="">
      <xdr:nvSpPr>
        <xdr:cNvPr id="369" name="楕円 368"/>
        <xdr:cNvSpPr/>
      </xdr:nvSpPr>
      <xdr:spPr>
        <a:xfrm>
          <a:off x="7810500" y="988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55443</xdr:rowOff>
    </xdr:from>
    <xdr:ext cx="534377" cy="259045"/>
    <xdr:sp macro="" textlink="">
      <xdr:nvSpPr>
        <xdr:cNvPr id="370" name="テキスト ボックス 369"/>
        <xdr:cNvSpPr txBox="1"/>
      </xdr:nvSpPr>
      <xdr:spPr>
        <a:xfrm>
          <a:off x="7594111" y="965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125890</xdr:rowOff>
    </xdr:from>
    <xdr:to>
      <xdr:col>36</xdr:col>
      <xdr:colOff>165100</xdr:colOff>
      <xdr:row>58</xdr:row>
      <xdr:rowOff>56040</xdr:rowOff>
    </xdr:to>
    <xdr:sp macro="" textlink="">
      <xdr:nvSpPr>
        <xdr:cNvPr id="371" name="楕円 370"/>
        <xdr:cNvSpPr/>
      </xdr:nvSpPr>
      <xdr:spPr>
        <a:xfrm>
          <a:off x="6921500" y="98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72567</xdr:rowOff>
    </xdr:from>
    <xdr:ext cx="534377" cy="259045"/>
    <xdr:sp macro="" textlink="">
      <xdr:nvSpPr>
        <xdr:cNvPr id="372" name="テキスト ボックス 371"/>
        <xdr:cNvSpPr txBox="1"/>
      </xdr:nvSpPr>
      <xdr:spPr>
        <a:xfrm>
          <a:off x="6705111" y="967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75829</xdr:rowOff>
    </xdr:from>
    <xdr:to>
      <xdr:col>55</xdr:col>
      <xdr:colOff>0</xdr:colOff>
      <xdr:row>76</xdr:row>
      <xdr:rowOff>45517</xdr:rowOff>
    </xdr:to>
    <xdr:cxnSp macro="">
      <xdr:nvCxnSpPr>
        <xdr:cNvPr id="399" name="直線コネクタ 398"/>
        <xdr:cNvCxnSpPr/>
      </xdr:nvCxnSpPr>
      <xdr:spPr>
        <a:xfrm flipV="1">
          <a:off x="9639300" y="12934579"/>
          <a:ext cx="838200" cy="14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130604</xdr:rowOff>
    </xdr:from>
    <xdr:ext cx="534377" cy="259045"/>
    <xdr:sp macro="" textlink="">
      <xdr:nvSpPr>
        <xdr:cNvPr id="400" name="商工費平均値テキスト"/>
        <xdr:cNvSpPr txBox="1"/>
      </xdr:nvSpPr>
      <xdr:spPr>
        <a:xfrm>
          <a:off x="10528300" y="13160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45517</xdr:rowOff>
    </xdr:from>
    <xdr:to>
      <xdr:col>50</xdr:col>
      <xdr:colOff>114300</xdr:colOff>
      <xdr:row>77</xdr:row>
      <xdr:rowOff>32258</xdr:rowOff>
    </xdr:to>
    <xdr:cxnSp macro="">
      <xdr:nvCxnSpPr>
        <xdr:cNvPr id="402" name="直線コネクタ 401"/>
        <xdr:cNvCxnSpPr/>
      </xdr:nvCxnSpPr>
      <xdr:spPr>
        <a:xfrm flipV="1">
          <a:off x="8750300" y="13075717"/>
          <a:ext cx="889000" cy="15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88564</xdr:rowOff>
    </xdr:from>
    <xdr:ext cx="534377" cy="259045"/>
    <xdr:sp macro="" textlink="">
      <xdr:nvSpPr>
        <xdr:cNvPr id="404" name="テキスト ボックス 403"/>
        <xdr:cNvSpPr txBox="1"/>
      </xdr:nvSpPr>
      <xdr:spPr>
        <a:xfrm>
          <a:off x="9372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32258</xdr:rowOff>
    </xdr:from>
    <xdr:to>
      <xdr:col>45</xdr:col>
      <xdr:colOff>177800</xdr:colOff>
      <xdr:row>77</xdr:row>
      <xdr:rowOff>52718</xdr:rowOff>
    </xdr:to>
    <xdr:cxnSp macro="">
      <xdr:nvCxnSpPr>
        <xdr:cNvPr id="405" name="直線コネクタ 404"/>
        <xdr:cNvCxnSpPr/>
      </xdr:nvCxnSpPr>
      <xdr:spPr>
        <a:xfrm flipV="1">
          <a:off x="7861300" y="13233908"/>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77340</xdr:rowOff>
    </xdr:from>
    <xdr:ext cx="534377" cy="259045"/>
    <xdr:sp macro="" textlink="">
      <xdr:nvSpPr>
        <xdr:cNvPr id="407" name="テキスト ボックス 406"/>
        <xdr:cNvSpPr txBox="1"/>
      </xdr:nvSpPr>
      <xdr:spPr>
        <a:xfrm>
          <a:off x="8483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109410</xdr:rowOff>
    </xdr:from>
    <xdr:to>
      <xdr:col>41</xdr:col>
      <xdr:colOff>50800</xdr:colOff>
      <xdr:row>77</xdr:row>
      <xdr:rowOff>52718</xdr:rowOff>
    </xdr:to>
    <xdr:cxnSp macro="">
      <xdr:nvCxnSpPr>
        <xdr:cNvPr id="408" name="直線コネクタ 407"/>
        <xdr:cNvCxnSpPr/>
      </xdr:nvCxnSpPr>
      <xdr:spPr>
        <a:xfrm>
          <a:off x="6972300" y="13139610"/>
          <a:ext cx="889000" cy="114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50731</xdr:rowOff>
    </xdr:from>
    <xdr:ext cx="534377" cy="259045"/>
    <xdr:sp macro="" textlink="">
      <xdr:nvSpPr>
        <xdr:cNvPr id="412" name="テキスト ボックス 411"/>
        <xdr:cNvSpPr txBox="1"/>
      </xdr:nvSpPr>
      <xdr:spPr>
        <a:xfrm>
          <a:off x="6705111" y="1325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25029</xdr:rowOff>
    </xdr:from>
    <xdr:to>
      <xdr:col>55</xdr:col>
      <xdr:colOff>50800</xdr:colOff>
      <xdr:row>75</xdr:row>
      <xdr:rowOff>126629</xdr:rowOff>
    </xdr:to>
    <xdr:sp macro="" textlink="">
      <xdr:nvSpPr>
        <xdr:cNvPr id="418" name="楕円 417"/>
        <xdr:cNvSpPr/>
      </xdr:nvSpPr>
      <xdr:spPr>
        <a:xfrm>
          <a:off x="10426700" y="1288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47906</xdr:rowOff>
    </xdr:from>
    <xdr:ext cx="534377" cy="259045"/>
    <xdr:sp macro="" textlink="">
      <xdr:nvSpPr>
        <xdr:cNvPr id="419" name="商工費該当値テキスト"/>
        <xdr:cNvSpPr txBox="1"/>
      </xdr:nvSpPr>
      <xdr:spPr>
        <a:xfrm>
          <a:off x="10528300" y="12735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166167</xdr:rowOff>
    </xdr:from>
    <xdr:to>
      <xdr:col>50</xdr:col>
      <xdr:colOff>165100</xdr:colOff>
      <xdr:row>76</xdr:row>
      <xdr:rowOff>96317</xdr:rowOff>
    </xdr:to>
    <xdr:sp macro="" textlink="">
      <xdr:nvSpPr>
        <xdr:cNvPr id="420" name="楕円 419"/>
        <xdr:cNvSpPr/>
      </xdr:nvSpPr>
      <xdr:spPr>
        <a:xfrm>
          <a:off x="9588500" y="1302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112844</xdr:rowOff>
    </xdr:from>
    <xdr:ext cx="534377" cy="259045"/>
    <xdr:sp macro="" textlink="">
      <xdr:nvSpPr>
        <xdr:cNvPr id="421" name="テキスト ボックス 420"/>
        <xdr:cNvSpPr txBox="1"/>
      </xdr:nvSpPr>
      <xdr:spPr>
        <a:xfrm>
          <a:off x="9372111" y="1280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152908</xdr:rowOff>
    </xdr:from>
    <xdr:to>
      <xdr:col>46</xdr:col>
      <xdr:colOff>38100</xdr:colOff>
      <xdr:row>77</xdr:row>
      <xdr:rowOff>83058</xdr:rowOff>
    </xdr:to>
    <xdr:sp macro="" textlink="">
      <xdr:nvSpPr>
        <xdr:cNvPr id="422" name="楕円 421"/>
        <xdr:cNvSpPr/>
      </xdr:nvSpPr>
      <xdr:spPr>
        <a:xfrm>
          <a:off x="8699500" y="1318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99585</xdr:rowOff>
    </xdr:from>
    <xdr:ext cx="534377" cy="259045"/>
    <xdr:sp macro="" textlink="">
      <xdr:nvSpPr>
        <xdr:cNvPr id="423" name="テキスト ボックス 422"/>
        <xdr:cNvSpPr txBox="1"/>
      </xdr:nvSpPr>
      <xdr:spPr>
        <a:xfrm>
          <a:off x="8483111" y="1295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1918</xdr:rowOff>
    </xdr:from>
    <xdr:to>
      <xdr:col>41</xdr:col>
      <xdr:colOff>101600</xdr:colOff>
      <xdr:row>77</xdr:row>
      <xdr:rowOff>103518</xdr:rowOff>
    </xdr:to>
    <xdr:sp macro="" textlink="">
      <xdr:nvSpPr>
        <xdr:cNvPr id="424" name="楕円 423"/>
        <xdr:cNvSpPr/>
      </xdr:nvSpPr>
      <xdr:spPr>
        <a:xfrm>
          <a:off x="7810500" y="1320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94645</xdr:rowOff>
    </xdr:from>
    <xdr:ext cx="534377" cy="259045"/>
    <xdr:sp macro="" textlink="">
      <xdr:nvSpPr>
        <xdr:cNvPr id="425" name="テキスト ボックス 424"/>
        <xdr:cNvSpPr txBox="1"/>
      </xdr:nvSpPr>
      <xdr:spPr>
        <a:xfrm>
          <a:off x="7594111" y="1329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58610</xdr:rowOff>
    </xdr:from>
    <xdr:to>
      <xdr:col>36</xdr:col>
      <xdr:colOff>165100</xdr:colOff>
      <xdr:row>76</xdr:row>
      <xdr:rowOff>160210</xdr:rowOff>
    </xdr:to>
    <xdr:sp macro="" textlink="">
      <xdr:nvSpPr>
        <xdr:cNvPr id="426" name="楕円 425"/>
        <xdr:cNvSpPr/>
      </xdr:nvSpPr>
      <xdr:spPr>
        <a:xfrm>
          <a:off x="6921500" y="1308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5287</xdr:rowOff>
    </xdr:from>
    <xdr:ext cx="534377" cy="259045"/>
    <xdr:sp macro="" textlink="">
      <xdr:nvSpPr>
        <xdr:cNvPr id="427" name="テキスト ボックス 426"/>
        <xdr:cNvSpPr txBox="1"/>
      </xdr:nvSpPr>
      <xdr:spPr>
        <a:xfrm>
          <a:off x="6705111" y="12864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153805</xdr:rowOff>
    </xdr:from>
    <xdr:to>
      <xdr:col>55</xdr:col>
      <xdr:colOff>0</xdr:colOff>
      <xdr:row>98</xdr:row>
      <xdr:rowOff>18355</xdr:rowOff>
    </xdr:to>
    <xdr:cxnSp macro="">
      <xdr:nvCxnSpPr>
        <xdr:cNvPr id="456" name="直線コネクタ 455"/>
        <xdr:cNvCxnSpPr/>
      </xdr:nvCxnSpPr>
      <xdr:spPr>
        <a:xfrm>
          <a:off x="9639300" y="16784455"/>
          <a:ext cx="838200" cy="3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153805</xdr:rowOff>
    </xdr:from>
    <xdr:to>
      <xdr:col>50</xdr:col>
      <xdr:colOff>114300</xdr:colOff>
      <xdr:row>98</xdr:row>
      <xdr:rowOff>55643</xdr:rowOff>
    </xdr:to>
    <xdr:cxnSp macro="">
      <xdr:nvCxnSpPr>
        <xdr:cNvPr id="459" name="直線コネクタ 458"/>
        <xdr:cNvCxnSpPr/>
      </xdr:nvCxnSpPr>
      <xdr:spPr>
        <a:xfrm flipV="1">
          <a:off x="8750300" y="16784455"/>
          <a:ext cx="889000" cy="73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50585</xdr:rowOff>
    </xdr:from>
    <xdr:to>
      <xdr:col>45</xdr:col>
      <xdr:colOff>177800</xdr:colOff>
      <xdr:row>98</xdr:row>
      <xdr:rowOff>55643</xdr:rowOff>
    </xdr:to>
    <xdr:cxnSp macro="">
      <xdr:nvCxnSpPr>
        <xdr:cNvPr id="462" name="直線コネクタ 461"/>
        <xdr:cNvCxnSpPr/>
      </xdr:nvCxnSpPr>
      <xdr:spPr>
        <a:xfrm>
          <a:off x="7861300" y="16852685"/>
          <a:ext cx="889000" cy="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35892</xdr:rowOff>
    </xdr:from>
    <xdr:to>
      <xdr:col>41</xdr:col>
      <xdr:colOff>50800</xdr:colOff>
      <xdr:row>98</xdr:row>
      <xdr:rowOff>50585</xdr:rowOff>
    </xdr:to>
    <xdr:cxnSp macro="">
      <xdr:nvCxnSpPr>
        <xdr:cNvPr id="465" name="直線コネクタ 464"/>
        <xdr:cNvCxnSpPr/>
      </xdr:nvCxnSpPr>
      <xdr:spPr>
        <a:xfrm>
          <a:off x="6972300" y="16837992"/>
          <a:ext cx="889000" cy="14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93905</xdr:rowOff>
    </xdr:from>
    <xdr:ext cx="534377" cy="259045"/>
    <xdr:sp macro="" textlink="">
      <xdr:nvSpPr>
        <xdr:cNvPr id="469" name="テキスト ボックス 468"/>
        <xdr:cNvSpPr txBox="1"/>
      </xdr:nvSpPr>
      <xdr:spPr>
        <a:xfrm>
          <a:off x="6705111" y="16896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139005</xdr:rowOff>
    </xdr:from>
    <xdr:to>
      <xdr:col>55</xdr:col>
      <xdr:colOff>50800</xdr:colOff>
      <xdr:row>98</xdr:row>
      <xdr:rowOff>69155</xdr:rowOff>
    </xdr:to>
    <xdr:sp macro="" textlink="">
      <xdr:nvSpPr>
        <xdr:cNvPr id="475" name="楕円 474"/>
        <xdr:cNvSpPr/>
      </xdr:nvSpPr>
      <xdr:spPr>
        <a:xfrm>
          <a:off x="10426700" y="1676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98382</xdr:rowOff>
    </xdr:from>
    <xdr:ext cx="534377" cy="259045"/>
    <xdr:sp macro="" textlink="">
      <xdr:nvSpPr>
        <xdr:cNvPr id="476" name="土木費該当値テキスト"/>
        <xdr:cNvSpPr txBox="1"/>
      </xdr:nvSpPr>
      <xdr:spPr>
        <a:xfrm>
          <a:off x="10528300" y="1655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103005</xdr:rowOff>
    </xdr:from>
    <xdr:to>
      <xdr:col>50</xdr:col>
      <xdr:colOff>165100</xdr:colOff>
      <xdr:row>98</xdr:row>
      <xdr:rowOff>33155</xdr:rowOff>
    </xdr:to>
    <xdr:sp macro="" textlink="">
      <xdr:nvSpPr>
        <xdr:cNvPr id="477" name="楕円 476"/>
        <xdr:cNvSpPr/>
      </xdr:nvSpPr>
      <xdr:spPr>
        <a:xfrm>
          <a:off x="9588500" y="1673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49682</xdr:rowOff>
    </xdr:from>
    <xdr:ext cx="534377" cy="259045"/>
    <xdr:sp macro="" textlink="">
      <xdr:nvSpPr>
        <xdr:cNvPr id="478" name="テキスト ボックス 477"/>
        <xdr:cNvSpPr txBox="1"/>
      </xdr:nvSpPr>
      <xdr:spPr>
        <a:xfrm>
          <a:off x="9372111" y="1650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4843</xdr:rowOff>
    </xdr:from>
    <xdr:to>
      <xdr:col>46</xdr:col>
      <xdr:colOff>38100</xdr:colOff>
      <xdr:row>98</xdr:row>
      <xdr:rowOff>106443</xdr:rowOff>
    </xdr:to>
    <xdr:sp macro="" textlink="">
      <xdr:nvSpPr>
        <xdr:cNvPr id="479" name="楕円 478"/>
        <xdr:cNvSpPr/>
      </xdr:nvSpPr>
      <xdr:spPr>
        <a:xfrm>
          <a:off x="8699500" y="1680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97570</xdr:rowOff>
    </xdr:from>
    <xdr:ext cx="534377" cy="259045"/>
    <xdr:sp macro="" textlink="">
      <xdr:nvSpPr>
        <xdr:cNvPr id="480" name="テキスト ボックス 479"/>
        <xdr:cNvSpPr txBox="1"/>
      </xdr:nvSpPr>
      <xdr:spPr>
        <a:xfrm>
          <a:off x="8483111" y="1689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171235</xdr:rowOff>
    </xdr:from>
    <xdr:to>
      <xdr:col>41</xdr:col>
      <xdr:colOff>101600</xdr:colOff>
      <xdr:row>98</xdr:row>
      <xdr:rowOff>101385</xdr:rowOff>
    </xdr:to>
    <xdr:sp macro="" textlink="">
      <xdr:nvSpPr>
        <xdr:cNvPr id="481" name="楕円 480"/>
        <xdr:cNvSpPr/>
      </xdr:nvSpPr>
      <xdr:spPr>
        <a:xfrm>
          <a:off x="7810500" y="168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92512</xdr:rowOff>
    </xdr:from>
    <xdr:ext cx="534377" cy="259045"/>
    <xdr:sp macro="" textlink="">
      <xdr:nvSpPr>
        <xdr:cNvPr id="482" name="テキスト ボックス 481"/>
        <xdr:cNvSpPr txBox="1"/>
      </xdr:nvSpPr>
      <xdr:spPr>
        <a:xfrm>
          <a:off x="7594111" y="16894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156542</xdr:rowOff>
    </xdr:from>
    <xdr:to>
      <xdr:col>36</xdr:col>
      <xdr:colOff>165100</xdr:colOff>
      <xdr:row>98</xdr:row>
      <xdr:rowOff>86692</xdr:rowOff>
    </xdr:to>
    <xdr:sp macro="" textlink="">
      <xdr:nvSpPr>
        <xdr:cNvPr id="483" name="楕円 482"/>
        <xdr:cNvSpPr/>
      </xdr:nvSpPr>
      <xdr:spPr>
        <a:xfrm>
          <a:off x="6921500" y="167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103219</xdr:rowOff>
    </xdr:from>
    <xdr:ext cx="534377" cy="259045"/>
    <xdr:sp macro="" textlink="">
      <xdr:nvSpPr>
        <xdr:cNvPr id="484" name="テキスト ボックス 483"/>
        <xdr:cNvSpPr txBox="1"/>
      </xdr:nvSpPr>
      <xdr:spPr>
        <a:xfrm>
          <a:off x="6705111" y="165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152181</xdr:rowOff>
    </xdr:from>
    <xdr:to>
      <xdr:col>85</xdr:col>
      <xdr:colOff>127000</xdr:colOff>
      <xdr:row>37</xdr:row>
      <xdr:rowOff>18176</xdr:rowOff>
    </xdr:to>
    <xdr:cxnSp macro="">
      <xdr:nvCxnSpPr>
        <xdr:cNvPr id="512" name="直線コネクタ 511"/>
        <xdr:cNvCxnSpPr/>
      </xdr:nvCxnSpPr>
      <xdr:spPr>
        <a:xfrm flipV="1">
          <a:off x="15481300" y="6324381"/>
          <a:ext cx="8382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104680</xdr:rowOff>
    </xdr:from>
    <xdr:ext cx="534377" cy="259045"/>
    <xdr:sp macro="" textlink="">
      <xdr:nvSpPr>
        <xdr:cNvPr id="513" name="消防費平均値テキスト"/>
        <xdr:cNvSpPr txBox="1"/>
      </xdr:nvSpPr>
      <xdr:spPr>
        <a:xfrm>
          <a:off x="16370300" y="6276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18176</xdr:rowOff>
    </xdr:from>
    <xdr:to>
      <xdr:col>81</xdr:col>
      <xdr:colOff>50800</xdr:colOff>
      <xdr:row>37</xdr:row>
      <xdr:rowOff>105959</xdr:rowOff>
    </xdr:to>
    <xdr:cxnSp macro="">
      <xdr:nvCxnSpPr>
        <xdr:cNvPr id="515" name="直線コネクタ 514"/>
        <xdr:cNvCxnSpPr/>
      </xdr:nvCxnSpPr>
      <xdr:spPr>
        <a:xfrm flipV="1">
          <a:off x="14592300" y="6361826"/>
          <a:ext cx="889000" cy="8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79626</xdr:rowOff>
    </xdr:from>
    <xdr:ext cx="534377" cy="259045"/>
    <xdr:sp macro="" textlink="">
      <xdr:nvSpPr>
        <xdr:cNvPr id="517" name="テキスト ボックス 516"/>
        <xdr:cNvSpPr txBox="1"/>
      </xdr:nvSpPr>
      <xdr:spPr>
        <a:xfrm>
          <a:off x="15214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105959</xdr:rowOff>
    </xdr:from>
    <xdr:to>
      <xdr:col>76</xdr:col>
      <xdr:colOff>114300</xdr:colOff>
      <xdr:row>37</xdr:row>
      <xdr:rowOff>137460</xdr:rowOff>
    </xdr:to>
    <xdr:cxnSp macro="">
      <xdr:nvCxnSpPr>
        <xdr:cNvPr id="518" name="直線コネクタ 517"/>
        <xdr:cNvCxnSpPr/>
      </xdr:nvCxnSpPr>
      <xdr:spPr>
        <a:xfrm flipV="1">
          <a:off x="13703300" y="6449609"/>
          <a:ext cx="889000" cy="3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137460</xdr:rowOff>
    </xdr:from>
    <xdr:to>
      <xdr:col>71</xdr:col>
      <xdr:colOff>177800</xdr:colOff>
      <xdr:row>37</xdr:row>
      <xdr:rowOff>150078</xdr:rowOff>
    </xdr:to>
    <xdr:cxnSp macro="">
      <xdr:nvCxnSpPr>
        <xdr:cNvPr id="521" name="直線コネクタ 520"/>
        <xdr:cNvCxnSpPr/>
      </xdr:nvCxnSpPr>
      <xdr:spPr>
        <a:xfrm flipV="1">
          <a:off x="12814300" y="6481110"/>
          <a:ext cx="889000" cy="12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101381</xdr:rowOff>
    </xdr:from>
    <xdr:to>
      <xdr:col>85</xdr:col>
      <xdr:colOff>177800</xdr:colOff>
      <xdr:row>37</xdr:row>
      <xdr:rowOff>31531</xdr:rowOff>
    </xdr:to>
    <xdr:sp macro="" textlink="">
      <xdr:nvSpPr>
        <xdr:cNvPr id="531" name="楕円 530"/>
        <xdr:cNvSpPr/>
      </xdr:nvSpPr>
      <xdr:spPr>
        <a:xfrm>
          <a:off x="16268700" y="627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124258</xdr:rowOff>
    </xdr:from>
    <xdr:ext cx="534377" cy="259045"/>
    <xdr:sp macro="" textlink="">
      <xdr:nvSpPr>
        <xdr:cNvPr id="532" name="消防費該当値テキスト"/>
        <xdr:cNvSpPr txBox="1"/>
      </xdr:nvSpPr>
      <xdr:spPr>
        <a:xfrm>
          <a:off x="16370300" y="61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138826</xdr:rowOff>
    </xdr:from>
    <xdr:to>
      <xdr:col>81</xdr:col>
      <xdr:colOff>101600</xdr:colOff>
      <xdr:row>37</xdr:row>
      <xdr:rowOff>68976</xdr:rowOff>
    </xdr:to>
    <xdr:sp macro="" textlink="">
      <xdr:nvSpPr>
        <xdr:cNvPr id="533" name="楕円 532"/>
        <xdr:cNvSpPr/>
      </xdr:nvSpPr>
      <xdr:spPr>
        <a:xfrm>
          <a:off x="15430500" y="631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85503</xdr:rowOff>
    </xdr:from>
    <xdr:ext cx="534377" cy="259045"/>
    <xdr:sp macro="" textlink="">
      <xdr:nvSpPr>
        <xdr:cNvPr id="534" name="テキスト ボックス 533"/>
        <xdr:cNvSpPr txBox="1"/>
      </xdr:nvSpPr>
      <xdr:spPr>
        <a:xfrm>
          <a:off x="15214111" y="6086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55159</xdr:rowOff>
    </xdr:from>
    <xdr:to>
      <xdr:col>76</xdr:col>
      <xdr:colOff>165100</xdr:colOff>
      <xdr:row>37</xdr:row>
      <xdr:rowOff>156759</xdr:rowOff>
    </xdr:to>
    <xdr:sp macro="" textlink="">
      <xdr:nvSpPr>
        <xdr:cNvPr id="535" name="楕円 534"/>
        <xdr:cNvSpPr/>
      </xdr:nvSpPr>
      <xdr:spPr>
        <a:xfrm>
          <a:off x="14541500" y="639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147886</xdr:rowOff>
    </xdr:from>
    <xdr:ext cx="534377" cy="259045"/>
    <xdr:sp macro="" textlink="">
      <xdr:nvSpPr>
        <xdr:cNvPr id="536" name="テキスト ボックス 535"/>
        <xdr:cNvSpPr txBox="1"/>
      </xdr:nvSpPr>
      <xdr:spPr>
        <a:xfrm>
          <a:off x="14325111" y="649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86660</xdr:rowOff>
    </xdr:from>
    <xdr:to>
      <xdr:col>72</xdr:col>
      <xdr:colOff>38100</xdr:colOff>
      <xdr:row>38</xdr:row>
      <xdr:rowOff>16810</xdr:rowOff>
    </xdr:to>
    <xdr:sp macro="" textlink="">
      <xdr:nvSpPr>
        <xdr:cNvPr id="537" name="楕円 536"/>
        <xdr:cNvSpPr/>
      </xdr:nvSpPr>
      <xdr:spPr>
        <a:xfrm>
          <a:off x="13652500" y="643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7937</xdr:rowOff>
    </xdr:from>
    <xdr:ext cx="534377" cy="259045"/>
    <xdr:sp macro="" textlink="">
      <xdr:nvSpPr>
        <xdr:cNvPr id="538" name="テキスト ボックス 537"/>
        <xdr:cNvSpPr txBox="1"/>
      </xdr:nvSpPr>
      <xdr:spPr>
        <a:xfrm>
          <a:off x="13436111" y="6523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99278</xdr:rowOff>
    </xdr:from>
    <xdr:to>
      <xdr:col>67</xdr:col>
      <xdr:colOff>101600</xdr:colOff>
      <xdr:row>38</xdr:row>
      <xdr:rowOff>29428</xdr:rowOff>
    </xdr:to>
    <xdr:sp macro="" textlink="">
      <xdr:nvSpPr>
        <xdr:cNvPr id="539" name="楕円 538"/>
        <xdr:cNvSpPr/>
      </xdr:nvSpPr>
      <xdr:spPr>
        <a:xfrm>
          <a:off x="12763500" y="644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20555</xdr:rowOff>
    </xdr:from>
    <xdr:ext cx="534377" cy="259045"/>
    <xdr:sp macro="" textlink="">
      <xdr:nvSpPr>
        <xdr:cNvPr id="540" name="テキスト ボックス 539"/>
        <xdr:cNvSpPr txBox="1"/>
      </xdr:nvSpPr>
      <xdr:spPr>
        <a:xfrm>
          <a:off x="12547111" y="6535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51722</xdr:rowOff>
    </xdr:from>
    <xdr:to>
      <xdr:col>85</xdr:col>
      <xdr:colOff>127000</xdr:colOff>
      <xdr:row>56</xdr:row>
      <xdr:rowOff>110145</xdr:rowOff>
    </xdr:to>
    <xdr:cxnSp macro="">
      <xdr:nvCxnSpPr>
        <xdr:cNvPr id="572" name="直線コネクタ 571"/>
        <xdr:cNvCxnSpPr/>
      </xdr:nvCxnSpPr>
      <xdr:spPr>
        <a:xfrm flipV="1">
          <a:off x="15481300" y="9481472"/>
          <a:ext cx="838200" cy="22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164809</xdr:rowOff>
    </xdr:from>
    <xdr:ext cx="534377" cy="259045"/>
    <xdr:sp macro="" textlink="">
      <xdr:nvSpPr>
        <xdr:cNvPr id="573" name="教育費平均値テキスト"/>
        <xdr:cNvSpPr txBox="1"/>
      </xdr:nvSpPr>
      <xdr:spPr>
        <a:xfrm>
          <a:off x="16370300" y="95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110145</xdr:rowOff>
    </xdr:from>
    <xdr:to>
      <xdr:col>81</xdr:col>
      <xdr:colOff>50800</xdr:colOff>
      <xdr:row>57</xdr:row>
      <xdr:rowOff>4891</xdr:rowOff>
    </xdr:to>
    <xdr:cxnSp macro="">
      <xdr:nvCxnSpPr>
        <xdr:cNvPr id="575" name="直線コネクタ 574"/>
        <xdr:cNvCxnSpPr/>
      </xdr:nvCxnSpPr>
      <xdr:spPr>
        <a:xfrm flipV="1">
          <a:off x="14592300" y="9711345"/>
          <a:ext cx="889000" cy="6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35110</xdr:rowOff>
    </xdr:from>
    <xdr:ext cx="534377" cy="259045"/>
    <xdr:sp macro="" textlink="">
      <xdr:nvSpPr>
        <xdr:cNvPr id="577" name="テキスト ボックス 576"/>
        <xdr:cNvSpPr txBox="1"/>
      </xdr:nvSpPr>
      <xdr:spPr>
        <a:xfrm>
          <a:off x="15214111" y="980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136058</xdr:rowOff>
    </xdr:from>
    <xdr:to>
      <xdr:col>76</xdr:col>
      <xdr:colOff>114300</xdr:colOff>
      <xdr:row>57</xdr:row>
      <xdr:rowOff>4891</xdr:rowOff>
    </xdr:to>
    <xdr:cxnSp macro="">
      <xdr:nvCxnSpPr>
        <xdr:cNvPr id="578" name="直線コネクタ 577"/>
        <xdr:cNvCxnSpPr/>
      </xdr:nvCxnSpPr>
      <xdr:spPr>
        <a:xfrm>
          <a:off x="13703300" y="9737258"/>
          <a:ext cx="889000" cy="4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52942</xdr:rowOff>
    </xdr:from>
    <xdr:ext cx="534377" cy="259045"/>
    <xdr:sp macro="" textlink="">
      <xdr:nvSpPr>
        <xdr:cNvPr id="580" name="テキスト ボックス 579"/>
        <xdr:cNvSpPr txBox="1"/>
      </xdr:nvSpPr>
      <xdr:spPr>
        <a:xfrm>
          <a:off x="14325111" y="98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136058</xdr:rowOff>
    </xdr:from>
    <xdr:to>
      <xdr:col>71</xdr:col>
      <xdr:colOff>177800</xdr:colOff>
      <xdr:row>57</xdr:row>
      <xdr:rowOff>49616</xdr:rowOff>
    </xdr:to>
    <xdr:cxnSp macro="">
      <xdr:nvCxnSpPr>
        <xdr:cNvPr id="581" name="直線コネクタ 580"/>
        <xdr:cNvCxnSpPr/>
      </xdr:nvCxnSpPr>
      <xdr:spPr>
        <a:xfrm flipV="1">
          <a:off x="12814300" y="9737258"/>
          <a:ext cx="889000" cy="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922</xdr:rowOff>
    </xdr:from>
    <xdr:to>
      <xdr:col>85</xdr:col>
      <xdr:colOff>177800</xdr:colOff>
      <xdr:row>55</xdr:row>
      <xdr:rowOff>102522</xdr:rowOff>
    </xdr:to>
    <xdr:sp macro="" textlink="">
      <xdr:nvSpPr>
        <xdr:cNvPr id="591" name="楕円 590"/>
        <xdr:cNvSpPr/>
      </xdr:nvSpPr>
      <xdr:spPr>
        <a:xfrm>
          <a:off x="16268700" y="943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23799</xdr:rowOff>
    </xdr:from>
    <xdr:ext cx="534377" cy="259045"/>
    <xdr:sp macro="" textlink="">
      <xdr:nvSpPr>
        <xdr:cNvPr id="592" name="教育費該当値テキスト"/>
        <xdr:cNvSpPr txBox="1"/>
      </xdr:nvSpPr>
      <xdr:spPr>
        <a:xfrm>
          <a:off x="16370300" y="928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59345</xdr:rowOff>
    </xdr:from>
    <xdr:to>
      <xdr:col>81</xdr:col>
      <xdr:colOff>101600</xdr:colOff>
      <xdr:row>56</xdr:row>
      <xdr:rowOff>160945</xdr:rowOff>
    </xdr:to>
    <xdr:sp macro="" textlink="">
      <xdr:nvSpPr>
        <xdr:cNvPr id="593" name="楕円 592"/>
        <xdr:cNvSpPr/>
      </xdr:nvSpPr>
      <xdr:spPr>
        <a:xfrm>
          <a:off x="15430500" y="966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6022</xdr:rowOff>
    </xdr:from>
    <xdr:ext cx="534377" cy="259045"/>
    <xdr:sp macro="" textlink="">
      <xdr:nvSpPr>
        <xdr:cNvPr id="594" name="テキスト ボックス 593"/>
        <xdr:cNvSpPr txBox="1"/>
      </xdr:nvSpPr>
      <xdr:spPr>
        <a:xfrm>
          <a:off x="15214111" y="943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125541</xdr:rowOff>
    </xdr:from>
    <xdr:to>
      <xdr:col>76</xdr:col>
      <xdr:colOff>165100</xdr:colOff>
      <xdr:row>57</xdr:row>
      <xdr:rowOff>55691</xdr:rowOff>
    </xdr:to>
    <xdr:sp macro="" textlink="">
      <xdr:nvSpPr>
        <xdr:cNvPr id="595" name="楕円 594"/>
        <xdr:cNvSpPr/>
      </xdr:nvSpPr>
      <xdr:spPr>
        <a:xfrm>
          <a:off x="14541500" y="972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72218</xdr:rowOff>
    </xdr:from>
    <xdr:ext cx="534377" cy="259045"/>
    <xdr:sp macro="" textlink="">
      <xdr:nvSpPr>
        <xdr:cNvPr id="596" name="テキスト ボックス 595"/>
        <xdr:cNvSpPr txBox="1"/>
      </xdr:nvSpPr>
      <xdr:spPr>
        <a:xfrm>
          <a:off x="14325111" y="95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85258</xdr:rowOff>
    </xdr:from>
    <xdr:to>
      <xdr:col>72</xdr:col>
      <xdr:colOff>38100</xdr:colOff>
      <xdr:row>57</xdr:row>
      <xdr:rowOff>15408</xdr:rowOff>
    </xdr:to>
    <xdr:sp macro="" textlink="">
      <xdr:nvSpPr>
        <xdr:cNvPr id="597" name="楕円 596"/>
        <xdr:cNvSpPr/>
      </xdr:nvSpPr>
      <xdr:spPr>
        <a:xfrm>
          <a:off x="13652500" y="968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31935</xdr:rowOff>
    </xdr:from>
    <xdr:ext cx="534377" cy="259045"/>
    <xdr:sp macro="" textlink="">
      <xdr:nvSpPr>
        <xdr:cNvPr id="598" name="テキスト ボックス 597"/>
        <xdr:cNvSpPr txBox="1"/>
      </xdr:nvSpPr>
      <xdr:spPr>
        <a:xfrm>
          <a:off x="13436111" y="946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170266</xdr:rowOff>
    </xdr:from>
    <xdr:to>
      <xdr:col>67</xdr:col>
      <xdr:colOff>101600</xdr:colOff>
      <xdr:row>57</xdr:row>
      <xdr:rowOff>100416</xdr:rowOff>
    </xdr:to>
    <xdr:sp macro="" textlink="">
      <xdr:nvSpPr>
        <xdr:cNvPr id="599" name="楕円 598"/>
        <xdr:cNvSpPr/>
      </xdr:nvSpPr>
      <xdr:spPr>
        <a:xfrm>
          <a:off x="12763500" y="97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91543</xdr:rowOff>
    </xdr:from>
    <xdr:ext cx="534377" cy="259045"/>
    <xdr:sp macro="" textlink="">
      <xdr:nvSpPr>
        <xdr:cNvPr id="600" name="テキスト ボックス 599"/>
        <xdr:cNvSpPr txBox="1"/>
      </xdr:nvSpPr>
      <xdr:spPr>
        <a:xfrm>
          <a:off x="12547111" y="986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41173</xdr:rowOff>
    </xdr:from>
    <xdr:to>
      <xdr:col>85</xdr:col>
      <xdr:colOff>127000</xdr:colOff>
      <xdr:row>79</xdr:row>
      <xdr:rowOff>43180</xdr:rowOff>
    </xdr:to>
    <xdr:cxnSp macro="">
      <xdr:nvCxnSpPr>
        <xdr:cNvPr id="629" name="直線コネクタ 628"/>
        <xdr:cNvCxnSpPr/>
      </xdr:nvCxnSpPr>
      <xdr:spPr>
        <a:xfrm flipV="1">
          <a:off x="15481300" y="13585723"/>
          <a:ext cx="838200" cy="2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41783</xdr:rowOff>
    </xdr:from>
    <xdr:to>
      <xdr:col>81</xdr:col>
      <xdr:colOff>50800</xdr:colOff>
      <xdr:row>79</xdr:row>
      <xdr:rowOff>43180</xdr:rowOff>
    </xdr:to>
    <xdr:cxnSp macro="">
      <xdr:nvCxnSpPr>
        <xdr:cNvPr id="632" name="直線コネクタ 631"/>
        <xdr:cNvCxnSpPr/>
      </xdr:nvCxnSpPr>
      <xdr:spPr>
        <a:xfrm>
          <a:off x="14592300" y="13586333"/>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41783</xdr:rowOff>
    </xdr:from>
    <xdr:to>
      <xdr:col>76</xdr:col>
      <xdr:colOff>114300</xdr:colOff>
      <xdr:row>79</xdr:row>
      <xdr:rowOff>42405</xdr:rowOff>
    </xdr:to>
    <xdr:cxnSp macro="">
      <xdr:nvCxnSpPr>
        <xdr:cNvPr id="635" name="直線コネクタ 634"/>
        <xdr:cNvCxnSpPr/>
      </xdr:nvCxnSpPr>
      <xdr:spPr>
        <a:xfrm flipV="1">
          <a:off x="13703300" y="13586333"/>
          <a:ext cx="889000" cy="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42405</xdr:rowOff>
    </xdr:from>
    <xdr:to>
      <xdr:col>71</xdr:col>
      <xdr:colOff>177800</xdr:colOff>
      <xdr:row>79</xdr:row>
      <xdr:rowOff>42405</xdr:rowOff>
    </xdr:to>
    <xdr:cxnSp macro="">
      <xdr:nvCxnSpPr>
        <xdr:cNvPr id="638" name="直線コネクタ 637"/>
        <xdr:cNvCxnSpPr/>
      </xdr:nvCxnSpPr>
      <xdr:spPr>
        <a:xfrm>
          <a:off x="12814300" y="135869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161823</xdr:rowOff>
    </xdr:from>
    <xdr:to>
      <xdr:col>85</xdr:col>
      <xdr:colOff>177800</xdr:colOff>
      <xdr:row>79</xdr:row>
      <xdr:rowOff>91973</xdr:rowOff>
    </xdr:to>
    <xdr:sp macro="" textlink="">
      <xdr:nvSpPr>
        <xdr:cNvPr id="648" name="楕円 647"/>
        <xdr:cNvSpPr/>
      </xdr:nvSpPr>
      <xdr:spPr>
        <a:xfrm>
          <a:off x="16268700" y="135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378565" cy="259045"/>
    <xdr:sp macro="" textlink="">
      <xdr:nvSpPr>
        <xdr:cNvPr id="649" name="災害復旧費該当値テキスト"/>
        <xdr:cNvSpPr txBox="1"/>
      </xdr:nvSpPr>
      <xdr:spPr>
        <a:xfrm>
          <a:off x="16370300" y="134742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163830</xdr:rowOff>
    </xdr:from>
    <xdr:to>
      <xdr:col>81</xdr:col>
      <xdr:colOff>101600</xdr:colOff>
      <xdr:row>79</xdr:row>
      <xdr:rowOff>93980</xdr:rowOff>
    </xdr:to>
    <xdr:sp macro="" textlink="">
      <xdr:nvSpPr>
        <xdr:cNvPr id="650" name="楕円 649"/>
        <xdr:cNvSpPr/>
      </xdr:nvSpPr>
      <xdr:spPr>
        <a:xfrm>
          <a:off x="154305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85107</xdr:rowOff>
    </xdr:from>
    <xdr:ext cx="378565" cy="259045"/>
    <xdr:sp macro="" textlink="">
      <xdr:nvSpPr>
        <xdr:cNvPr id="651" name="テキスト ボックス 650"/>
        <xdr:cNvSpPr txBox="1"/>
      </xdr:nvSpPr>
      <xdr:spPr>
        <a:xfrm>
          <a:off x="15292017" y="13629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162433</xdr:rowOff>
    </xdr:from>
    <xdr:to>
      <xdr:col>76</xdr:col>
      <xdr:colOff>165100</xdr:colOff>
      <xdr:row>79</xdr:row>
      <xdr:rowOff>92583</xdr:rowOff>
    </xdr:to>
    <xdr:sp macro="" textlink="">
      <xdr:nvSpPr>
        <xdr:cNvPr id="652" name="楕円 651"/>
        <xdr:cNvSpPr/>
      </xdr:nvSpPr>
      <xdr:spPr>
        <a:xfrm>
          <a:off x="14541500" y="1353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83710</xdr:rowOff>
    </xdr:from>
    <xdr:ext cx="378565" cy="259045"/>
    <xdr:sp macro="" textlink="">
      <xdr:nvSpPr>
        <xdr:cNvPr id="653" name="テキスト ボックス 652"/>
        <xdr:cNvSpPr txBox="1"/>
      </xdr:nvSpPr>
      <xdr:spPr>
        <a:xfrm>
          <a:off x="14403017" y="13628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163055</xdr:rowOff>
    </xdr:from>
    <xdr:to>
      <xdr:col>72</xdr:col>
      <xdr:colOff>38100</xdr:colOff>
      <xdr:row>79</xdr:row>
      <xdr:rowOff>93205</xdr:rowOff>
    </xdr:to>
    <xdr:sp macro="" textlink="">
      <xdr:nvSpPr>
        <xdr:cNvPr id="654" name="楕円 653"/>
        <xdr:cNvSpPr/>
      </xdr:nvSpPr>
      <xdr:spPr>
        <a:xfrm>
          <a:off x="13652500" y="135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84332</xdr:rowOff>
    </xdr:from>
    <xdr:ext cx="378565" cy="259045"/>
    <xdr:sp macro="" textlink="">
      <xdr:nvSpPr>
        <xdr:cNvPr id="655" name="テキスト ボックス 654"/>
        <xdr:cNvSpPr txBox="1"/>
      </xdr:nvSpPr>
      <xdr:spPr>
        <a:xfrm>
          <a:off x="13514017" y="13628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163055</xdr:rowOff>
    </xdr:from>
    <xdr:to>
      <xdr:col>67</xdr:col>
      <xdr:colOff>101600</xdr:colOff>
      <xdr:row>79</xdr:row>
      <xdr:rowOff>93205</xdr:rowOff>
    </xdr:to>
    <xdr:sp macro="" textlink="">
      <xdr:nvSpPr>
        <xdr:cNvPr id="656" name="楕円 655"/>
        <xdr:cNvSpPr/>
      </xdr:nvSpPr>
      <xdr:spPr>
        <a:xfrm>
          <a:off x="12763500" y="1353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84332</xdr:rowOff>
    </xdr:from>
    <xdr:ext cx="378565" cy="259045"/>
    <xdr:sp macro="" textlink="">
      <xdr:nvSpPr>
        <xdr:cNvPr id="657" name="テキスト ボックス 656"/>
        <xdr:cNvSpPr txBox="1"/>
      </xdr:nvSpPr>
      <xdr:spPr>
        <a:xfrm>
          <a:off x="12625017" y="13628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152028</xdr:rowOff>
    </xdr:from>
    <xdr:to>
      <xdr:col>85</xdr:col>
      <xdr:colOff>127000</xdr:colOff>
      <xdr:row>96</xdr:row>
      <xdr:rowOff>56767</xdr:rowOff>
    </xdr:to>
    <xdr:cxnSp macro="">
      <xdr:nvCxnSpPr>
        <xdr:cNvPr id="688" name="直線コネクタ 687"/>
        <xdr:cNvCxnSpPr/>
      </xdr:nvCxnSpPr>
      <xdr:spPr>
        <a:xfrm>
          <a:off x="15481300" y="16439778"/>
          <a:ext cx="838200" cy="76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14557</xdr:rowOff>
    </xdr:from>
    <xdr:to>
      <xdr:col>81</xdr:col>
      <xdr:colOff>50800</xdr:colOff>
      <xdr:row>95</xdr:row>
      <xdr:rowOff>152028</xdr:rowOff>
    </xdr:to>
    <xdr:cxnSp macro="">
      <xdr:nvCxnSpPr>
        <xdr:cNvPr id="691" name="直線コネクタ 690"/>
        <xdr:cNvCxnSpPr/>
      </xdr:nvCxnSpPr>
      <xdr:spPr>
        <a:xfrm>
          <a:off x="14592300" y="16302307"/>
          <a:ext cx="889000" cy="137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151865</xdr:rowOff>
    </xdr:from>
    <xdr:to>
      <xdr:col>76</xdr:col>
      <xdr:colOff>114300</xdr:colOff>
      <xdr:row>95</xdr:row>
      <xdr:rowOff>14557</xdr:rowOff>
    </xdr:to>
    <xdr:cxnSp macro="">
      <xdr:nvCxnSpPr>
        <xdr:cNvPr id="694" name="直線コネクタ 693"/>
        <xdr:cNvCxnSpPr/>
      </xdr:nvCxnSpPr>
      <xdr:spPr>
        <a:xfrm>
          <a:off x="13703300" y="16268165"/>
          <a:ext cx="889000" cy="3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160596</xdr:rowOff>
    </xdr:from>
    <xdr:ext cx="534377" cy="259045"/>
    <xdr:sp macro="" textlink="">
      <xdr:nvSpPr>
        <xdr:cNvPr id="696" name="テキスト ボックス 695"/>
        <xdr:cNvSpPr txBox="1"/>
      </xdr:nvSpPr>
      <xdr:spPr>
        <a:xfrm>
          <a:off x="14325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37467</xdr:rowOff>
    </xdr:from>
    <xdr:to>
      <xdr:col>71</xdr:col>
      <xdr:colOff>177800</xdr:colOff>
      <xdr:row>94</xdr:row>
      <xdr:rowOff>151865</xdr:rowOff>
    </xdr:to>
    <xdr:cxnSp macro="">
      <xdr:nvCxnSpPr>
        <xdr:cNvPr id="697" name="直線コネクタ 696"/>
        <xdr:cNvCxnSpPr/>
      </xdr:nvCxnSpPr>
      <xdr:spPr>
        <a:xfrm>
          <a:off x="12814300" y="16153767"/>
          <a:ext cx="889000" cy="11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160776</xdr:rowOff>
    </xdr:from>
    <xdr:ext cx="534377" cy="259045"/>
    <xdr:sp macro="" textlink="">
      <xdr:nvSpPr>
        <xdr:cNvPr id="699" name="テキスト ボックス 698"/>
        <xdr:cNvSpPr txBox="1"/>
      </xdr:nvSpPr>
      <xdr:spPr>
        <a:xfrm>
          <a:off x="13436111" y="1644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154929</xdr:rowOff>
    </xdr:from>
    <xdr:ext cx="534377" cy="259045"/>
    <xdr:sp macro="" textlink="">
      <xdr:nvSpPr>
        <xdr:cNvPr id="701" name="テキスト ボックス 700"/>
        <xdr:cNvSpPr txBox="1"/>
      </xdr:nvSpPr>
      <xdr:spPr>
        <a:xfrm>
          <a:off x="12547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5967</xdr:rowOff>
    </xdr:from>
    <xdr:to>
      <xdr:col>85</xdr:col>
      <xdr:colOff>177800</xdr:colOff>
      <xdr:row>96</xdr:row>
      <xdr:rowOff>107567</xdr:rowOff>
    </xdr:to>
    <xdr:sp macro="" textlink="">
      <xdr:nvSpPr>
        <xdr:cNvPr id="707" name="楕円 706"/>
        <xdr:cNvSpPr/>
      </xdr:nvSpPr>
      <xdr:spPr>
        <a:xfrm>
          <a:off x="16268700" y="1646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155844</xdr:rowOff>
    </xdr:from>
    <xdr:ext cx="534377" cy="259045"/>
    <xdr:sp macro="" textlink="">
      <xdr:nvSpPr>
        <xdr:cNvPr id="708" name="公債費該当値テキスト"/>
        <xdr:cNvSpPr txBox="1"/>
      </xdr:nvSpPr>
      <xdr:spPr>
        <a:xfrm>
          <a:off x="16370300" y="164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101228</xdr:rowOff>
    </xdr:from>
    <xdr:to>
      <xdr:col>81</xdr:col>
      <xdr:colOff>101600</xdr:colOff>
      <xdr:row>96</xdr:row>
      <xdr:rowOff>31378</xdr:rowOff>
    </xdr:to>
    <xdr:sp macro="" textlink="">
      <xdr:nvSpPr>
        <xdr:cNvPr id="709" name="楕円 708"/>
        <xdr:cNvSpPr/>
      </xdr:nvSpPr>
      <xdr:spPr>
        <a:xfrm>
          <a:off x="15430500" y="16388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22505</xdr:rowOff>
    </xdr:from>
    <xdr:ext cx="534377" cy="259045"/>
    <xdr:sp macro="" textlink="">
      <xdr:nvSpPr>
        <xdr:cNvPr id="710" name="テキスト ボックス 709"/>
        <xdr:cNvSpPr txBox="1"/>
      </xdr:nvSpPr>
      <xdr:spPr>
        <a:xfrm>
          <a:off x="15214111" y="164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135207</xdr:rowOff>
    </xdr:from>
    <xdr:to>
      <xdr:col>76</xdr:col>
      <xdr:colOff>165100</xdr:colOff>
      <xdr:row>95</xdr:row>
      <xdr:rowOff>65357</xdr:rowOff>
    </xdr:to>
    <xdr:sp macro="" textlink="">
      <xdr:nvSpPr>
        <xdr:cNvPr id="711" name="楕円 710"/>
        <xdr:cNvSpPr/>
      </xdr:nvSpPr>
      <xdr:spPr>
        <a:xfrm>
          <a:off x="14541500" y="16251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81884</xdr:rowOff>
    </xdr:from>
    <xdr:ext cx="534377" cy="259045"/>
    <xdr:sp macro="" textlink="">
      <xdr:nvSpPr>
        <xdr:cNvPr id="712" name="テキスト ボックス 711"/>
        <xdr:cNvSpPr txBox="1"/>
      </xdr:nvSpPr>
      <xdr:spPr>
        <a:xfrm>
          <a:off x="14325111" y="16026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101065</xdr:rowOff>
    </xdr:from>
    <xdr:to>
      <xdr:col>72</xdr:col>
      <xdr:colOff>38100</xdr:colOff>
      <xdr:row>95</xdr:row>
      <xdr:rowOff>31215</xdr:rowOff>
    </xdr:to>
    <xdr:sp macro="" textlink="">
      <xdr:nvSpPr>
        <xdr:cNvPr id="713" name="楕円 712"/>
        <xdr:cNvSpPr/>
      </xdr:nvSpPr>
      <xdr:spPr>
        <a:xfrm>
          <a:off x="13652500" y="16217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47742</xdr:rowOff>
    </xdr:from>
    <xdr:ext cx="534377" cy="259045"/>
    <xdr:sp macro="" textlink="">
      <xdr:nvSpPr>
        <xdr:cNvPr id="714" name="テキスト ボックス 713"/>
        <xdr:cNvSpPr txBox="1"/>
      </xdr:nvSpPr>
      <xdr:spPr>
        <a:xfrm>
          <a:off x="13436111" y="1599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158117</xdr:rowOff>
    </xdr:from>
    <xdr:to>
      <xdr:col>67</xdr:col>
      <xdr:colOff>101600</xdr:colOff>
      <xdr:row>94</xdr:row>
      <xdr:rowOff>88267</xdr:rowOff>
    </xdr:to>
    <xdr:sp macro="" textlink="">
      <xdr:nvSpPr>
        <xdr:cNvPr id="715" name="楕円 714"/>
        <xdr:cNvSpPr/>
      </xdr:nvSpPr>
      <xdr:spPr>
        <a:xfrm>
          <a:off x="12763500" y="1610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104794</xdr:rowOff>
    </xdr:from>
    <xdr:ext cx="534377" cy="259045"/>
    <xdr:sp macro="" textlink="">
      <xdr:nvSpPr>
        <xdr:cNvPr id="716" name="テキスト ボックス 715"/>
        <xdr:cNvSpPr txBox="1"/>
      </xdr:nvSpPr>
      <xdr:spPr>
        <a:xfrm>
          <a:off x="12547111" y="1587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類似団体平均を大きく上回っているのは</a:t>
          </a:r>
          <a:r>
            <a:rPr kumimoji="1" lang="ja-JP" altLang="en-US" sz="1100">
              <a:solidFill>
                <a:schemeClr val="dk1"/>
              </a:solidFill>
              <a:effectLst/>
              <a:latin typeface="+mn-lt"/>
              <a:ea typeface="+mn-ea"/>
              <a:cs typeface="+mn-cs"/>
            </a:rPr>
            <a:t>商工</a:t>
          </a:r>
          <a:r>
            <a:rPr kumimoji="1" lang="ja-JP" altLang="ja-JP" sz="1100">
              <a:solidFill>
                <a:schemeClr val="dk1"/>
              </a:solidFill>
              <a:effectLst/>
              <a:latin typeface="+mn-lt"/>
              <a:ea typeface="+mn-ea"/>
              <a:cs typeface="+mn-cs"/>
            </a:rPr>
            <a:t>費</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25,294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教育費で住民一人当たり</a:t>
          </a:r>
          <a:r>
            <a:rPr kumimoji="1" lang="en-US" altLang="ja-JP" sz="1100">
              <a:solidFill>
                <a:schemeClr val="dk1"/>
              </a:solidFill>
              <a:effectLst/>
              <a:latin typeface="+mn-lt"/>
              <a:ea typeface="+mn-ea"/>
              <a:cs typeface="+mn-cs"/>
            </a:rPr>
            <a:t>64,888</a:t>
          </a:r>
          <a:r>
            <a:rPr kumimoji="1" lang="ja-JP" altLang="ja-JP" sz="1100">
              <a:solidFill>
                <a:schemeClr val="dk1"/>
              </a:solidFill>
              <a:effectLst/>
              <a:latin typeface="+mn-lt"/>
              <a:ea typeface="+mn-ea"/>
              <a:cs typeface="+mn-cs"/>
            </a:rPr>
            <a:t>円となっている。これは、</a:t>
          </a:r>
          <a:r>
            <a:rPr kumimoji="1" lang="ja-JP" altLang="en-US" sz="1100">
              <a:solidFill>
                <a:schemeClr val="dk1"/>
              </a:solidFill>
              <a:effectLst/>
              <a:latin typeface="+mn-lt"/>
              <a:ea typeface="+mn-ea"/>
              <a:cs typeface="+mn-cs"/>
            </a:rPr>
            <a:t>ふるさと納税に係る事業費の</a:t>
          </a:r>
          <a:r>
            <a:rPr kumimoji="1" lang="ja-JP" altLang="ja-JP" sz="1100">
              <a:solidFill>
                <a:schemeClr val="dk1"/>
              </a:solidFill>
              <a:effectLst/>
              <a:latin typeface="+mn-lt"/>
              <a:ea typeface="+mn-ea"/>
              <a:cs typeface="+mn-cs"/>
            </a:rPr>
            <a:t>増や</a:t>
          </a:r>
          <a:r>
            <a:rPr kumimoji="1" lang="ja-JP" altLang="en-US" sz="1100">
              <a:solidFill>
                <a:schemeClr val="dk1"/>
              </a:solidFill>
              <a:effectLst/>
              <a:latin typeface="+mn-lt"/>
              <a:ea typeface="+mn-ea"/>
              <a:cs typeface="+mn-cs"/>
            </a:rPr>
            <a:t>小中学校空調設備設置に係る事業費の増に</a:t>
          </a:r>
          <a:r>
            <a:rPr kumimoji="1" lang="ja-JP" altLang="ja-JP" sz="1100">
              <a:solidFill>
                <a:schemeClr val="dk1"/>
              </a:solidFill>
              <a:effectLst/>
              <a:latin typeface="+mn-lt"/>
              <a:ea typeface="+mn-ea"/>
              <a:cs typeface="+mn-cs"/>
            </a:rPr>
            <a:t>よる</a:t>
          </a:r>
          <a:r>
            <a:rPr kumimoji="1" lang="ja-JP" altLang="en-US" sz="1100">
              <a:solidFill>
                <a:schemeClr val="dk1"/>
              </a:solidFill>
              <a:effectLst/>
              <a:latin typeface="+mn-lt"/>
              <a:ea typeface="+mn-ea"/>
              <a:cs typeface="+mn-cs"/>
            </a:rPr>
            <a:t>影響が挙げられる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年度の実質単年度収支は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百万円の赤字であった</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実質収支は、</a:t>
          </a:r>
          <a:r>
            <a:rPr kumimoji="1" lang="ja-JP" altLang="en-US" sz="1100">
              <a:solidFill>
                <a:schemeClr val="dk1"/>
              </a:solidFill>
              <a:effectLst/>
              <a:latin typeface="+mn-lt"/>
              <a:ea typeface="+mn-ea"/>
              <a:cs typeface="+mn-cs"/>
            </a:rPr>
            <a:t>黒字を確保しており、</a:t>
          </a:r>
          <a:r>
            <a:rPr kumimoji="1" lang="en-US" altLang="ja-JP" sz="1100">
              <a:solidFill>
                <a:schemeClr val="dk1"/>
              </a:solidFill>
              <a:effectLst/>
              <a:latin typeface="+mn-lt"/>
              <a:ea typeface="+mn-ea"/>
              <a:cs typeface="+mn-cs"/>
            </a:rPr>
            <a:t>376</a:t>
          </a:r>
          <a:r>
            <a:rPr kumimoji="1" lang="ja-JP" altLang="ja-JP" sz="1100">
              <a:solidFill>
                <a:schemeClr val="dk1"/>
              </a:solidFill>
              <a:effectLst/>
              <a:latin typeface="+mn-lt"/>
              <a:ea typeface="+mn-ea"/>
              <a:cs typeface="+mn-cs"/>
            </a:rPr>
            <a:t>百万円の黒字（前年度比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百万円）となった。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令和元</a:t>
          </a:r>
          <a:r>
            <a:rPr kumimoji="1" lang="ja-JP" altLang="ja-JP" sz="1100">
              <a:solidFill>
                <a:schemeClr val="dk1"/>
              </a:solidFill>
              <a:effectLst/>
              <a:latin typeface="+mn-lt"/>
              <a:ea typeface="+mn-ea"/>
              <a:cs typeface="+mn-cs"/>
            </a:rPr>
            <a:t>年度において、北上市の特別会計及び公営企業会計に赤字会計はなく、連結実質赤字比率は算出されなかった。引き続き、各会計において赤字が発生しないよう適切な財政運営を行うこととする。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実質公債費比率（分子）は、前年度と比較して</a:t>
          </a:r>
          <a:r>
            <a:rPr kumimoji="1" lang="en-US" altLang="ja-JP" sz="1100">
              <a:solidFill>
                <a:schemeClr val="dk1"/>
              </a:solidFill>
              <a:effectLst/>
              <a:latin typeface="+mn-lt"/>
              <a:ea typeface="+mn-ea"/>
              <a:cs typeface="+mn-cs"/>
            </a:rPr>
            <a:t>598</a:t>
          </a:r>
          <a:r>
            <a:rPr kumimoji="1" lang="ja-JP" altLang="ja-JP" sz="1100">
              <a:solidFill>
                <a:schemeClr val="dk1"/>
              </a:solidFill>
              <a:effectLst/>
              <a:latin typeface="+mn-lt"/>
              <a:ea typeface="+mn-ea"/>
              <a:cs typeface="+mn-cs"/>
            </a:rPr>
            <a:t>百万円の減となった。主な要因は、北上市文化交流センターさくらホールの建設等に伴う地方債の元利償還金の額減や新規の市債発行を抑制してきたことが挙げられる。</a:t>
          </a:r>
          <a:endParaRPr lang="ja-JP" altLang="ja-JP" sz="1400">
            <a:effectLst/>
          </a:endParaRPr>
        </a:p>
        <a:p>
          <a:r>
            <a:rPr kumimoji="1" lang="ja-JP" altLang="ja-JP" sz="1100">
              <a:solidFill>
                <a:schemeClr val="dk1"/>
              </a:solidFill>
              <a:effectLst/>
              <a:latin typeface="+mn-lt"/>
              <a:ea typeface="+mn-ea"/>
              <a:cs typeface="+mn-cs"/>
            </a:rPr>
            <a:t>　これまで、新規の市債発行を抑制してきたが、統合小学校や健康管理センター等の整備に係る起債発行</a:t>
          </a:r>
          <a:r>
            <a:rPr kumimoji="1" lang="ja-JP" altLang="en-US" sz="1100">
              <a:solidFill>
                <a:schemeClr val="dk1"/>
              </a:solidFill>
              <a:effectLst/>
              <a:latin typeface="+mn-lt"/>
              <a:ea typeface="+mn-ea"/>
              <a:cs typeface="+mn-cs"/>
            </a:rPr>
            <a:t>により市債残高が増加に転じ、公債費の増加が</a:t>
          </a:r>
          <a:r>
            <a:rPr kumimoji="1" lang="ja-JP" altLang="ja-JP" sz="1100">
              <a:solidFill>
                <a:schemeClr val="dk1"/>
              </a:solidFill>
              <a:effectLst/>
              <a:latin typeface="+mn-lt"/>
              <a:ea typeface="+mn-ea"/>
              <a:cs typeface="+mn-cs"/>
            </a:rPr>
            <a:t>見込まれ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新規借入にあたっては、交付税算入される有利な市債発行を優先していくとともに、市債発行の抑制に努める。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岩手県北上市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将来負担比率（分子）は、前年度と比較して</a:t>
          </a:r>
          <a:r>
            <a:rPr kumimoji="1" lang="en-US" altLang="ja-JP" sz="1100">
              <a:solidFill>
                <a:schemeClr val="dk1"/>
              </a:solidFill>
              <a:effectLst/>
              <a:latin typeface="+mn-lt"/>
              <a:ea typeface="+mn-ea"/>
              <a:cs typeface="+mn-cs"/>
            </a:rPr>
            <a:t>2,726</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主な要因は、小中学校空調設備設置事業、健康管理センター等整備事業及び北上済生会病院新病院建設支援事業等に係る地方債発行による地方債残高の増加や南部学校給食センターに係るＰＦＩの活用による債務負担行為に基づく支出予定額の増加が挙げられる。</a:t>
          </a:r>
          <a:endParaRPr lang="ja-JP" altLang="ja-JP">
            <a:effectLst/>
          </a:endParaRPr>
        </a:p>
        <a:p>
          <a:r>
            <a:rPr kumimoji="1" lang="ja-JP" altLang="ja-JP" sz="1100">
              <a:solidFill>
                <a:schemeClr val="dk1"/>
              </a:solidFill>
              <a:effectLst/>
              <a:latin typeface="+mn-lt"/>
              <a:ea typeface="+mn-ea"/>
              <a:cs typeface="+mn-cs"/>
            </a:rPr>
            <a:t>　今後も新たな建設事業による地方債発行額の増加による比率の上昇が見込まれることから、今後はなお事業実施の適正化を図り、財政の健全化に努めていく。</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abSelected="1" zoomScaleNormal="100" zoomScaleSheetLayoutView="55" workbookViewId="0"/>
  </sheetViews>
  <sheetFormatPr defaultColWidth="0" defaultRowHeight="13.5" customHeight="1" zeroHeight="1" x14ac:dyDescent="0.15"/>
  <cols>
    <col min="1" max="116" width="2.625" style="187" customWidth="1"/>
    <col min="117" max="16384" width="9" style="186" hidden="1"/>
  </cols>
  <sheetData>
    <row r="1" spans="2:116" x14ac:dyDescent="0.15">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row>
    <row r="2" spans="2:116" x14ac:dyDescent="0.15"/>
    <row r="3" spans="2:116" x14ac:dyDescent="0.15"/>
    <row r="4" spans="2:116" x14ac:dyDescent="0.15">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P4" s="186"/>
      <c r="AQ4" s="186"/>
      <c r="AR4" s="186"/>
      <c r="AS4" s="186"/>
      <c r="AT4" s="186"/>
      <c r="AU4" s="186"/>
      <c r="AV4" s="186"/>
      <c r="AW4" s="186"/>
      <c r="AX4" s="186"/>
      <c r="AY4" s="186"/>
      <c r="AZ4" s="186"/>
      <c r="BA4" s="186"/>
      <c r="BB4" s="186"/>
      <c r="BC4" s="186"/>
      <c r="BD4" s="186"/>
      <c r="BE4" s="186"/>
      <c r="BF4" s="186"/>
      <c r="BG4" s="186"/>
      <c r="BH4" s="186"/>
      <c r="BI4" s="186"/>
      <c r="BJ4" s="186"/>
      <c r="BK4" s="186"/>
      <c r="BL4" s="186"/>
      <c r="BM4" s="186"/>
      <c r="BN4" s="186"/>
      <c r="BO4" s="186"/>
      <c r="BP4" s="186"/>
      <c r="BQ4" s="186"/>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row>
    <row r="5" spans="2:116" x14ac:dyDescent="0.15">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6"/>
      <c r="BS5" s="186"/>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186"/>
      <c r="J18" s="186"/>
      <c r="K18" s="186"/>
      <c r="L18" s="186"/>
      <c r="M18" s="186"/>
      <c r="N18" s="186"/>
      <c r="O18" s="186"/>
      <c r="P18" s="186"/>
      <c r="Q18" s="186"/>
      <c r="R18" s="186"/>
      <c r="S18" s="186"/>
      <c r="T18" s="186"/>
      <c r="U18" s="186"/>
      <c r="V18" s="186"/>
      <c r="W18" s="186"/>
      <c r="X18" s="186"/>
      <c r="Y18" s="186"/>
      <c r="Z18" s="186"/>
      <c r="AA18" s="186"/>
      <c r="AB18" s="186"/>
      <c r="AC18" s="186"/>
      <c r="AD18" s="186"/>
      <c r="AE18" s="186"/>
      <c r="AF18" s="186"/>
      <c r="AG18" s="186"/>
      <c r="AH18" s="186"/>
      <c r="AI18" s="186"/>
      <c r="AJ18" s="186"/>
      <c r="AK18" s="186"/>
      <c r="AL18" s="186"/>
      <c r="AM18" s="186"/>
      <c r="AN18" s="186"/>
      <c r="AO18" s="186"/>
      <c r="AP18" s="186"/>
      <c r="AQ18" s="186"/>
      <c r="AR18" s="186"/>
      <c r="AS18" s="186"/>
      <c r="AT18" s="186"/>
      <c r="AU18" s="186"/>
      <c r="AV18" s="186"/>
      <c r="AW18" s="186"/>
      <c r="AX18" s="186"/>
      <c r="AY18" s="186"/>
      <c r="AZ18" s="186"/>
      <c r="BA18" s="186"/>
      <c r="BB18" s="186"/>
      <c r="BC18" s="186"/>
      <c r="BD18" s="186"/>
      <c r="BE18" s="186"/>
      <c r="BF18" s="186"/>
      <c r="BG18" s="186"/>
      <c r="BH18" s="186"/>
      <c r="BI18" s="186"/>
      <c r="BJ18" s="186"/>
      <c r="BK18" s="186"/>
      <c r="BL18" s="186"/>
      <c r="BM18" s="186"/>
      <c r="BN18" s="186"/>
      <c r="BO18" s="186"/>
      <c r="BP18" s="186"/>
      <c r="BQ18" s="186"/>
      <c r="BR18" s="186"/>
      <c r="BS18" s="186"/>
      <c r="BT18" s="186"/>
      <c r="BU18" s="186"/>
      <c r="BV18" s="186"/>
      <c r="BW18" s="186"/>
      <c r="BX18" s="186"/>
      <c r="BY18" s="186"/>
      <c r="BZ18" s="186"/>
      <c r="CA18" s="186"/>
      <c r="CB18" s="186"/>
      <c r="CC18" s="186"/>
      <c r="CD18" s="186"/>
      <c r="CE18" s="186"/>
      <c r="CF18" s="186"/>
      <c r="CG18" s="186"/>
      <c r="CH18" s="186"/>
      <c r="CI18" s="186"/>
      <c r="CJ18" s="186"/>
      <c r="CK18" s="186"/>
      <c r="CL18" s="186"/>
      <c r="CM18" s="186"/>
      <c r="CN18" s="186"/>
      <c r="CO18" s="186"/>
      <c r="CP18" s="186"/>
      <c r="CQ18" s="186"/>
      <c r="CR18" s="186"/>
      <c r="CS18" s="186"/>
      <c r="CT18" s="186"/>
      <c r="CU18" s="186"/>
      <c r="CV18" s="186"/>
      <c r="CW18" s="186"/>
      <c r="CX18" s="186"/>
      <c r="CY18" s="186"/>
      <c r="CZ18" s="186"/>
      <c r="DA18" s="186"/>
      <c r="DB18" s="186"/>
      <c r="DC18" s="186"/>
      <c r="DD18" s="186"/>
      <c r="DE18" s="186"/>
      <c r="DF18" s="186"/>
      <c r="DG18" s="186"/>
      <c r="DH18" s="186"/>
      <c r="DI18" s="186"/>
      <c r="DJ18" s="186"/>
      <c r="DK18" s="186"/>
      <c r="DL18" s="186"/>
    </row>
    <row r="19" spans="9:116" x14ac:dyDescent="0.15"/>
    <row r="20" spans="9:116" x14ac:dyDescent="0.15"/>
    <row r="21" spans="9:116" x14ac:dyDescent="0.15">
      <c r="DL21" s="186"/>
    </row>
    <row r="22" spans="9:116" x14ac:dyDescent="0.15">
      <c r="DI22" s="186"/>
      <c r="DJ22" s="186"/>
      <c r="DK22" s="186"/>
      <c r="DL22" s="186"/>
    </row>
    <row r="23" spans="9:116" x14ac:dyDescent="0.15">
      <c r="CY23" s="186"/>
      <c r="CZ23" s="186"/>
      <c r="DA23" s="186"/>
      <c r="DB23" s="186"/>
      <c r="DC23" s="186"/>
      <c r="DD23" s="186"/>
      <c r="DE23" s="186"/>
      <c r="DF23" s="186"/>
      <c r="DG23" s="186"/>
      <c r="DH23" s="186"/>
      <c r="DI23" s="186"/>
      <c r="DJ23" s="186"/>
      <c r="DK23" s="186"/>
      <c r="DL23" s="1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186"/>
      <c r="DA35" s="186"/>
      <c r="DB35" s="186"/>
      <c r="DC35" s="186"/>
      <c r="DD35" s="186"/>
      <c r="DE35" s="186"/>
      <c r="DF35" s="186"/>
      <c r="DG35" s="186"/>
      <c r="DH35" s="186"/>
      <c r="DI35" s="186"/>
      <c r="DJ35" s="186"/>
      <c r="DK35" s="186"/>
      <c r="DL35" s="186"/>
    </row>
    <row r="36" spans="15:116" x14ac:dyDescent="0.15"/>
    <row r="37" spans="15:116" x14ac:dyDescent="0.15">
      <c r="DL37" s="186"/>
    </row>
    <row r="38" spans="15:116" x14ac:dyDescent="0.15">
      <c r="DI38" s="186"/>
      <c r="DJ38" s="186"/>
      <c r="DK38" s="186"/>
      <c r="DL38" s="186"/>
    </row>
    <row r="39" spans="15:116" x14ac:dyDescent="0.15"/>
    <row r="40" spans="15:116" x14ac:dyDescent="0.15"/>
    <row r="41" spans="15:116" x14ac:dyDescent="0.15"/>
    <row r="42" spans="15:116" x14ac:dyDescent="0.15"/>
    <row r="43" spans="15:116" x14ac:dyDescent="0.15">
      <c r="O43" s="186"/>
      <c r="P43" s="186"/>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E43" s="186"/>
      <c r="DF43" s="186"/>
      <c r="DG43" s="186"/>
      <c r="DH43" s="186"/>
      <c r="DI43" s="186"/>
      <c r="DJ43" s="186"/>
      <c r="DK43" s="186"/>
      <c r="DL43" s="186"/>
    </row>
    <row r="44" spans="15:116" x14ac:dyDescent="0.15">
      <c r="DL44" s="186"/>
    </row>
    <row r="45" spans="15:116" x14ac:dyDescent="0.15"/>
    <row r="46" spans="15:116" x14ac:dyDescent="0.15">
      <c r="DA46" s="186"/>
      <c r="DB46" s="186"/>
      <c r="DC46" s="186"/>
      <c r="DD46" s="186"/>
      <c r="DE46" s="186"/>
      <c r="DF46" s="186"/>
      <c r="DG46" s="186"/>
      <c r="DH46" s="186"/>
      <c r="DI46" s="186"/>
      <c r="DJ46" s="186"/>
      <c r="DK46" s="186"/>
      <c r="DL46" s="186"/>
    </row>
    <row r="47" spans="15:116" x14ac:dyDescent="0.15"/>
    <row r="48" spans="15:116" x14ac:dyDescent="0.15"/>
    <row r="49" spans="104:116" x14ac:dyDescent="0.15"/>
    <row r="50" spans="104:116" x14ac:dyDescent="0.15">
      <c r="CZ50" s="186"/>
      <c r="DA50" s="186"/>
      <c r="DB50" s="186"/>
      <c r="DC50" s="186"/>
      <c r="DD50" s="186"/>
      <c r="DE50" s="186"/>
      <c r="DF50" s="186"/>
      <c r="DG50" s="186"/>
      <c r="DH50" s="186"/>
      <c r="DI50" s="186"/>
      <c r="DJ50" s="186"/>
      <c r="DK50" s="186"/>
      <c r="DL50" s="186"/>
    </row>
    <row r="51" spans="104:116" x14ac:dyDescent="0.15"/>
    <row r="52" spans="104:116" x14ac:dyDescent="0.15"/>
    <row r="53" spans="104:116" x14ac:dyDescent="0.15">
      <c r="DL53" s="1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186"/>
      <c r="DD67" s="186"/>
      <c r="DE67" s="186"/>
      <c r="DF67" s="186"/>
      <c r="DG67" s="186"/>
      <c r="DH67" s="186"/>
      <c r="DI67" s="186"/>
      <c r="DJ67" s="186"/>
      <c r="DK67" s="186"/>
      <c r="DL67" s="1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a3hSPNUUsPc7vj+dGa6qtcm/SUw5mCPiRn5MbJ/bltaFS4ioTnCrm1HgncKuSq6w4S6rZDw3N3K4oUh13B2Pg==" saltValue="ZZWBmLulmtAMkMhvPDc4g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132</v>
      </c>
      <c r="G2" s="157"/>
      <c r="H2" s="158"/>
    </row>
    <row r="3" spans="1:8" x14ac:dyDescent="0.15">
      <c r="A3" s="154" t="s">
        <v>125</v>
      </c>
      <c r="B3" s="159"/>
      <c r="C3" s="160"/>
      <c r="D3" s="161">
        <v>34172</v>
      </c>
      <c r="E3" s="162"/>
      <c r="F3" s="163">
        <v>54227</v>
      </c>
      <c r="G3" s="164"/>
      <c r="H3" s="165"/>
    </row>
    <row r="4" spans="1:8" x14ac:dyDescent="0.15">
      <c r="A4" s="166"/>
      <c r="B4" s="167"/>
      <c r="C4" s="168"/>
      <c r="D4" s="169">
        <v>8862</v>
      </c>
      <c r="E4" s="170"/>
      <c r="F4" s="171">
        <v>29694</v>
      </c>
      <c r="G4" s="172"/>
      <c r="H4" s="173"/>
    </row>
    <row r="5" spans="1:8" x14ac:dyDescent="0.15">
      <c r="A5" s="154" t="s">
        <v>127</v>
      </c>
      <c r="B5" s="159"/>
      <c r="C5" s="160"/>
      <c r="D5" s="161">
        <v>33160</v>
      </c>
      <c r="E5" s="162"/>
      <c r="F5" s="163">
        <v>57295</v>
      </c>
      <c r="G5" s="164"/>
      <c r="H5" s="165"/>
    </row>
    <row r="6" spans="1:8" x14ac:dyDescent="0.15">
      <c r="A6" s="166"/>
      <c r="B6" s="167"/>
      <c r="C6" s="168"/>
      <c r="D6" s="169">
        <v>13770</v>
      </c>
      <c r="E6" s="170"/>
      <c r="F6" s="171">
        <v>32771</v>
      </c>
      <c r="G6" s="172"/>
      <c r="H6" s="173"/>
    </row>
    <row r="7" spans="1:8" x14ac:dyDescent="0.15">
      <c r="A7" s="154" t="s">
        <v>128</v>
      </c>
      <c r="B7" s="159"/>
      <c r="C7" s="160"/>
      <c r="D7" s="161">
        <v>48158</v>
      </c>
      <c r="E7" s="162"/>
      <c r="F7" s="163">
        <v>54110</v>
      </c>
      <c r="G7" s="164"/>
      <c r="H7" s="165"/>
    </row>
    <row r="8" spans="1:8" x14ac:dyDescent="0.15">
      <c r="A8" s="166"/>
      <c r="B8" s="167"/>
      <c r="C8" s="168"/>
      <c r="D8" s="169">
        <v>16120</v>
      </c>
      <c r="E8" s="170"/>
      <c r="F8" s="171">
        <v>30620</v>
      </c>
      <c r="G8" s="172"/>
      <c r="H8" s="173"/>
    </row>
    <row r="9" spans="1:8" x14ac:dyDescent="0.15">
      <c r="A9" s="154" t="s">
        <v>129</v>
      </c>
      <c r="B9" s="159"/>
      <c r="C9" s="160"/>
      <c r="D9" s="161">
        <v>56183</v>
      </c>
      <c r="E9" s="162"/>
      <c r="F9" s="163">
        <v>54684</v>
      </c>
      <c r="G9" s="164"/>
      <c r="H9" s="165"/>
    </row>
    <row r="10" spans="1:8" x14ac:dyDescent="0.15">
      <c r="A10" s="166"/>
      <c r="B10" s="167"/>
      <c r="C10" s="168"/>
      <c r="D10" s="169">
        <v>25236</v>
      </c>
      <c r="E10" s="170"/>
      <c r="F10" s="171">
        <v>32829</v>
      </c>
      <c r="G10" s="172"/>
      <c r="H10" s="173"/>
    </row>
    <row r="11" spans="1:8" x14ac:dyDescent="0.15">
      <c r="A11" s="154" t="s">
        <v>130</v>
      </c>
      <c r="B11" s="159"/>
      <c r="C11" s="160"/>
      <c r="D11" s="161">
        <v>90847</v>
      </c>
      <c r="E11" s="162"/>
      <c r="F11" s="163">
        <v>62383</v>
      </c>
      <c r="G11" s="164"/>
      <c r="H11" s="165"/>
    </row>
    <row r="12" spans="1:8" x14ac:dyDescent="0.15">
      <c r="A12" s="166"/>
      <c r="B12" s="167"/>
      <c r="C12" s="174"/>
      <c r="D12" s="169">
        <v>21600</v>
      </c>
      <c r="E12" s="170"/>
      <c r="F12" s="171">
        <v>35325</v>
      </c>
      <c r="G12" s="172"/>
      <c r="H12" s="173"/>
    </row>
    <row r="13" spans="1:8" x14ac:dyDescent="0.15">
      <c r="A13" s="154"/>
      <c r="B13" s="159"/>
      <c r="C13" s="175"/>
      <c r="D13" s="176">
        <v>52504</v>
      </c>
      <c r="E13" s="177"/>
      <c r="F13" s="178">
        <v>56540</v>
      </c>
      <c r="G13" s="179"/>
      <c r="H13" s="165"/>
    </row>
    <row r="14" spans="1:8" x14ac:dyDescent="0.15">
      <c r="A14" s="166"/>
      <c r="B14" s="167"/>
      <c r="C14" s="168"/>
      <c r="D14" s="169">
        <v>17118</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1.65</v>
      </c>
      <c r="C19" s="180">
        <f>ROUND(VALUE(SUBSTITUTE(実質収支比率等に係る経年分析!G$48,"▲","-")),2)</f>
        <v>1.41</v>
      </c>
      <c r="D19" s="180">
        <f>ROUND(VALUE(SUBSTITUTE(実質収支比率等に係る経年分析!H$48,"▲","-")),2)</f>
        <v>1.77</v>
      </c>
      <c r="E19" s="180">
        <f>ROUND(VALUE(SUBSTITUTE(実質収支比率等に係る経年分析!I$48,"▲","-")),2)</f>
        <v>2.34</v>
      </c>
      <c r="F19" s="180">
        <f>ROUND(VALUE(SUBSTITUTE(実質収支比率等に係る経年分析!J$48,"▲","-")),2)</f>
        <v>1.73</v>
      </c>
    </row>
    <row r="20" spans="1:11" x14ac:dyDescent="0.15">
      <c r="A20" s="180" t="s">
        <v>55</v>
      </c>
      <c r="B20" s="180">
        <f>ROUND(VALUE(SUBSTITUTE(実質収支比率等に係る経年分析!F$47,"▲","-")),2)</f>
        <v>4.09</v>
      </c>
      <c r="C20" s="180">
        <f>ROUND(VALUE(SUBSTITUTE(実質収支比率等に係る経年分析!G$47,"▲","-")),2)</f>
        <v>4.0599999999999996</v>
      </c>
      <c r="D20" s="180">
        <f>ROUND(VALUE(SUBSTITUTE(実質収支比率等に係る経年分析!H$47,"▲","-")),2)</f>
        <v>4.09</v>
      </c>
      <c r="E20" s="180">
        <f>ROUND(VALUE(SUBSTITUTE(実質収支比率等に係る経年分析!I$47,"▲","-")),2)</f>
        <v>4.1100000000000003</v>
      </c>
      <c r="F20" s="180">
        <f>ROUND(VALUE(SUBSTITUTE(実質収支比率等に係る経年分析!J$47,"▲","-")),2)</f>
        <v>4.16</v>
      </c>
    </row>
    <row r="21" spans="1:11" x14ac:dyDescent="0.15">
      <c r="A21" s="180" t="s">
        <v>56</v>
      </c>
      <c r="B21" s="180">
        <f>IF(ISNUMBER(VALUE(SUBSTITUTE(実質収支比率等に係る経年分析!F$49,"▲","-"))),ROUND(VALUE(SUBSTITUTE(実質収支比率等に係る経年分析!F$49,"▲","-")),2),NA())</f>
        <v>1.87</v>
      </c>
      <c r="C21" s="180">
        <f>IF(ISNUMBER(VALUE(SUBSTITUTE(実質収支比率等に係る経年分析!G$49,"▲","-"))),ROUND(VALUE(SUBSTITUTE(実質収支比率等に係る経年分析!G$49,"▲","-")),2),NA())</f>
        <v>-7.0000000000000007E-2</v>
      </c>
      <c r="D21" s="180">
        <f>IF(ISNUMBER(VALUE(SUBSTITUTE(実質収支比率等に係る経年分析!H$49,"▲","-"))),ROUND(VALUE(SUBSTITUTE(実質収支比率等に係る経年分析!H$49,"▲","-")),2),NA())</f>
        <v>0.36</v>
      </c>
      <c r="E21" s="180">
        <f>IF(ISNUMBER(VALUE(SUBSTITUTE(実質収支比率等に係る経年分析!I$49,"▲","-"))),ROUND(VALUE(SUBSTITUTE(実質収支比率等に係る経年分析!I$49,"▲","-")),2),NA())</f>
        <v>0.56999999999999995</v>
      </c>
      <c r="F21" s="180">
        <f>IF(ISNUMBER(VALUE(SUBSTITUTE(実質収支比率等に係る経年分析!J$49,"▲","-"))),ROUND(VALUE(SUBSTITUTE(実質収支比率等に係る経年分析!J$49,"▲","-")),2),NA())</f>
        <v>-0.05</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6.01</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6.65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7.03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2.29</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0.04</v>
      </c>
    </row>
    <row r="32" spans="1:11" x14ac:dyDescent="0.15">
      <c r="A32" s="181" t="str">
        <f>IF(連結実質赤字比率に係る赤字・黒字の構成分析!C$38="",NA(),連結実質赤字比率に係る赤字・黒字の構成分析!C$38)</f>
        <v>電気事業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v>
      </c>
    </row>
    <row r="33" spans="1:16" x14ac:dyDescent="0.15">
      <c r="A33" s="181" t="str">
        <f>IF(連結実質赤字比率に係る赤字・黒字の構成分析!C$37="",NA(),連結実質赤字比率に係る赤字・黒字の構成分析!C$37)</f>
        <v>介護保険</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0.63</v>
      </c>
    </row>
    <row r="34" spans="1:16" x14ac:dyDescent="0.15">
      <c r="A34" s="181" t="str">
        <f>IF(連結実質赤字比率に係る赤字・黒字の構成分析!C$36="",NA(),連結実質赤字比率に係る赤字・黒字の構成分析!C$36)</f>
        <v>宅地造成事業</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1.21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1.07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1.1000000000000001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0.93</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1.41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1.77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2.34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1.72</v>
      </c>
    </row>
    <row r="36" spans="1:16" x14ac:dyDescent="0.15">
      <c r="A36" s="181" t="str">
        <f>IF(連結実質赤字比率に係る赤字・黒字の構成分析!C$34="",NA(),連結実質赤字比率に係る赤字・黒字の構成分析!C$34)</f>
        <v>下水道事業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3.05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2.91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4.32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3.97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3522</v>
      </c>
      <c r="E42" s="182"/>
      <c r="F42" s="182"/>
      <c r="G42" s="182">
        <f>'実質公債費比率（分子）の構造'!L$52</f>
        <v>3533</v>
      </c>
      <c r="H42" s="182"/>
      <c r="I42" s="182"/>
      <c r="J42" s="182">
        <f>'実質公債費比率（分子）の構造'!M$52</f>
        <v>3481</v>
      </c>
      <c r="K42" s="182"/>
      <c r="L42" s="182"/>
      <c r="M42" s="182">
        <f>'実質公債費比率（分子）の構造'!N$52</f>
        <v>3215</v>
      </c>
      <c r="N42" s="182"/>
      <c r="O42" s="182"/>
      <c r="P42" s="182">
        <f>'実質公債費比率（分子）の構造'!O$52</f>
        <v>3087</v>
      </c>
    </row>
    <row r="43" spans="1:16" x14ac:dyDescent="0.15">
      <c r="A43" s="182" t="s">
        <v>64</v>
      </c>
      <c r="B43" s="182" t="str">
        <f>'実質公債費比率（分子）の構造'!K$51</f>
        <v>-</v>
      </c>
      <c r="C43" s="182"/>
      <c r="D43" s="182"/>
      <c r="E43" s="182">
        <f>'実質公債費比率（分子）の構造'!L$51</f>
        <v>0</v>
      </c>
      <c r="F43" s="182"/>
      <c r="G43" s="182"/>
      <c r="H43" s="182">
        <f>'実質公債費比率（分子）の構造'!M$51</f>
        <v>1</v>
      </c>
      <c r="I43" s="182"/>
      <c r="J43" s="182"/>
      <c r="K43" s="182" t="str">
        <f>'実質公債費比率（分子）の構造'!N$51</f>
        <v>-</v>
      </c>
      <c r="L43" s="182"/>
      <c r="M43" s="182"/>
      <c r="N43" s="182">
        <f>'実質公債費比率（分子）の構造'!O$51</f>
        <v>0</v>
      </c>
      <c r="O43" s="182"/>
      <c r="P43" s="182"/>
    </row>
    <row r="44" spans="1:16" x14ac:dyDescent="0.15">
      <c r="A44" s="182" t="s">
        <v>65</v>
      </c>
      <c r="B44" s="182">
        <f>'実質公債費比率（分子）の構造'!K$50</f>
        <v>65</v>
      </c>
      <c r="C44" s="182"/>
      <c r="D44" s="182"/>
      <c r="E44" s="182">
        <f>'実質公債費比率（分子）の構造'!L$50</f>
        <v>59</v>
      </c>
      <c r="F44" s="182"/>
      <c r="G44" s="182"/>
      <c r="H44" s="182">
        <f>'実質公債費比率（分子）の構造'!M$50</f>
        <v>649</v>
      </c>
      <c r="I44" s="182"/>
      <c r="J44" s="182"/>
      <c r="K44" s="182">
        <f>'実質公債費比率（分子）の構造'!N$50</f>
        <v>57</v>
      </c>
      <c r="L44" s="182"/>
      <c r="M44" s="182"/>
      <c r="N44" s="182">
        <f>'実質公債費比率（分子）の構造'!O$50</f>
        <v>56</v>
      </c>
      <c r="O44" s="182"/>
      <c r="P44" s="182"/>
    </row>
    <row r="45" spans="1:16" x14ac:dyDescent="0.15">
      <c r="A45" s="182" t="s">
        <v>66</v>
      </c>
      <c r="B45" s="182">
        <f>'実質公債費比率（分子）の構造'!K$49</f>
        <v>62</v>
      </c>
      <c r="C45" s="182"/>
      <c r="D45" s="182"/>
      <c r="E45" s="182">
        <f>'実質公債費比率（分子）の構造'!L$49</f>
        <v>50</v>
      </c>
      <c r="F45" s="182"/>
      <c r="G45" s="182"/>
      <c r="H45" s="182">
        <f>'実質公債費比率（分子）の構造'!M$49</f>
        <v>104</v>
      </c>
      <c r="I45" s="182"/>
      <c r="J45" s="182"/>
      <c r="K45" s="182">
        <f>'実質公債費比率（分子）の構造'!N$49</f>
        <v>113</v>
      </c>
      <c r="L45" s="182"/>
      <c r="M45" s="182"/>
      <c r="N45" s="182">
        <f>'実質公債費比率（分子）の構造'!O$49</f>
        <v>128</v>
      </c>
      <c r="O45" s="182"/>
      <c r="P45" s="182"/>
    </row>
    <row r="46" spans="1:16" x14ac:dyDescent="0.15">
      <c r="A46" s="182" t="s">
        <v>67</v>
      </c>
      <c r="B46" s="182">
        <f>'実質公債費比率（分子）の構造'!K$48</f>
        <v>1742</v>
      </c>
      <c r="C46" s="182"/>
      <c r="D46" s="182"/>
      <c r="E46" s="182">
        <f>'実質公債費比率（分子）の構造'!L$48</f>
        <v>1681</v>
      </c>
      <c r="F46" s="182"/>
      <c r="G46" s="182"/>
      <c r="H46" s="182">
        <f>'実質公債費比率（分子）の構造'!M$48</f>
        <v>1283</v>
      </c>
      <c r="I46" s="182"/>
      <c r="J46" s="182"/>
      <c r="K46" s="182">
        <f>'実質公債費比率（分子）の構造'!N$48</f>
        <v>1379</v>
      </c>
      <c r="L46" s="182"/>
      <c r="M46" s="182"/>
      <c r="N46" s="182">
        <f>'実質公債費比率（分子）の構造'!O$48</f>
        <v>1203</v>
      </c>
      <c r="O46" s="182"/>
      <c r="P46" s="182"/>
    </row>
    <row r="47" spans="1:16" x14ac:dyDescent="0.15">
      <c r="A47" s="182" t="s">
        <v>68</v>
      </c>
      <c r="B47" s="182">
        <f>'実質公債費比率（分子）の構造'!K$47</f>
        <v>5</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4590</v>
      </c>
      <c r="C49" s="182"/>
      <c r="D49" s="182"/>
      <c r="E49" s="182">
        <f>'実質公債費比率（分子）の構造'!L$45</f>
        <v>4560</v>
      </c>
      <c r="F49" s="182"/>
      <c r="G49" s="182"/>
      <c r="H49" s="182">
        <f>'実質公債費比率（分子）の構造'!M$45</f>
        <v>4381</v>
      </c>
      <c r="I49" s="182"/>
      <c r="J49" s="182"/>
      <c r="K49" s="182">
        <f>'実質公債費比率（分子）の構造'!N$45</f>
        <v>3593</v>
      </c>
      <c r="L49" s="182"/>
      <c r="M49" s="182"/>
      <c r="N49" s="182">
        <f>'実質公債費比率（分子）の構造'!O$45</f>
        <v>3029</v>
      </c>
      <c r="O49" s="182"/>
      <c r="P49" s="182"/>
    </row>
    <row r="50" spans="1:16" x14ac:dyDescent="0.15">
      <c r="A50" s="182" t="s">
        <v>71</v>
      </c>
      <c r="B50" s="182" t="e">
        <f>NA()</f>
        <v>#N/A</v>
      </c>
      <c r="C50" s="182">
        <f>IF(ISNUMBER('実質公債費比率（分子）の構造'!K$53),'実質公債費比率（分子）の構造'!K$53,NA())</f>
        <v>2942</v>
      </c>
      <c r="D50" s="182" t="e">
        <f>NA()</f>
        <v>#N/A</v>
      </c>
      <c r="E50" s="182" t="e">
        <f>NA()</f>
        <v>#N/A</v>
      </c>
      <c r="F50" s="182">
        <f>IF(ISNUMBER('実質公債費比率（分子）の構造'!L$53),'実質公債費比率（分子）の構造'!L$53,NA())</f>
        <v>2817</v>
      </c>
      <c r="G50" s="182" t="e">
        <f>NA()</f>
        <v>#N/A</v>
      </c>
      <c r="H50" s="182" t="e">
        <f>NA()</f>
        <v>#N/A</v>
      </c>
      <c r="I50" s="182">
        <f>IF(ISNUMBER('実質公債費比率（分子）の構造'!M$53),'実質公債費比率（分子）の構造'!M$53,NA())</f>
        <v>2937</v>
      </c>
      <c r="J50" s="182" t="e">
        <f>NA()</f>
        <v>#N/A</v>
      </c>
      <c r="K50" s="182" t="e">
        <f>NA()</f>
        <v>#N/A</v>
      </c>
      <c r="L50" s="182">
        <f>IF(ISNUMBER('実質公債費比率（分子）の構造'!N$53),'実質公債費比率（分子）の構造'!N$53,NA())</f>
        <v>1927</v>
      </c>
      <c r="M50" s="182" t="e">
        <f>NA()</f>
        <v>#N/A</v>
      </c>
      <c r="N50" s="182" t="e">
        <f>NA()</f>
        <v>#N/A</v>
      </c>
      <c r="O50" s="182">
        <f>IF(ISNUMBER('実質公債費比率（分子）の構造'!O$53),'実質公債費比率（分子）の構造'!O$53,NA())</f>
        <v>1329</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38775</v>
      </c>
      <c r="E56" s="181"/>
      <c r="F56" s="181"/>
      <c r="G56" s="181">
        <f>'将来負担比率（分子）の構造'!J$52</f>
        <v>37715</v>
      </c>
      <c r="H56" s="181"/>
      <c r="I56" s="181"/>
      <c r="J56" s="181">
        <f>'将来負担比率（分子）の構造'!K$52</f>
        <v>36687</v>
      </c>
      <c r="K56" s="181"/>
      <c r="L56" s="181"/>
      <c r="M56" s="181">
        <f>'将来負担比率（分子）の構造'!L$52</f>
        <v>36503</v>
      </c>
      <c r="N56" s="181"/>
      <c r="O56" s="181"/>
      <c r="P56" s="181">
        <f>'将来負担比率（分子）の構造'!M$52</f>
        <v>36775</v>
      </c>
    </row>
    <row r="57" spans="1:16" x14ac:dyDescent="0.15">
      <c r="A57" s="181" t="s">
        <v>42</v>
      </c>
      <c r="B57" s="181"/>
      <c r="C57" s="181"/>
      <c r="D57" s="181">
        <f>'将来負担比率（分子）の構造'!I$51</f>
        <v>1001</v>
      </c>
      <c r="E57" s="181"/>
      <c r="F57" s="181"/>
      <c r="G57" s="181">
        <f>'将来負担比率（分子）の構造'!J$51</f>
        <v>947</v>
      </c>
      <c r="H57" s="181"/>
      <c r="I57" s="181"/>
      <c r="J57" s="181">
        <f>'将来負担比率（分子）の構造'!K$51</f>
        <v>840</v>
      </c>
      <c r="K57" s="181"/>
      <c r="L57" s="181"/>
      <c r="M57" s="181">
        <f>'将来負担比率（分子）の構造'!L$51</f>
        <v>786</v>
      </c>
      <c r="N57" s="181"/>
      <c r="O57" s="181"/>
      <c r="P57" s="181">
        <f>'将来負担比率（分子）の構造'!M$51</f>
        <v>671</v>
      </c>
    </row>
    <row r="58" spans="1:16" x14ac:dyDescent="0.15">
      <c r="A58" s="181" t="s">
        <v>41</v>
      </c>
      <c r="B58" s="181"/>
      <c r="C58" s="181"/>
      <c r="D58" s="181">
        <f>'将来負担比率（分子）の構造'!I$50</f>
        <v>4447</v>
      </c>
      <c r="E58" s="181"/>
      <c r="F58" s="181"/>
      <c r="G58" s="181">
        <f>'将来負担比率（分子）の構造'!J$50</f>
        <v>8293</v>
      </c>
      <c r="H58" s="181"/>
      <c r="I58" s="181"/>
      <c r="J58" s="181">
        <f>'将来負担比率（分子）の構造'!K$50</f>
        <v>8356</v>
      </c>
      <c r="K58" s="181"/>
      <c r="L58" s="181"/>
      <c r="M58" s="181">
        <f>'将来負担比率（分子）の構造'!L$50</f>
        <v>9607</v>
      </c>
      <c r="N58" s="181"/>
      <c r="O58" s="181"/>
      <c r="P58" s="181">
        <f>'将来負担比率（分子）の構造'!M$50</f>
        <v>10554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3765</v>
      </c>
      <c r="C62" s="181"/>
      <c r="D62" s="181"/>
      <c r="E62" s="181">
        <f>'将来負担比率（分子）の構造'!J$45</f>
        <v>3737</v>
      </c>
      <c r="F62" s="181"/>
      <c r="G62" s="181"/>
      <c r="H62" s="181">
        <f>'将来負担比率（分子）の構造'!K$45</f>
        <v>3728</v>
      </c>
      <c r="I62" s="181"/>
      <c r="J62" s="181"/>
      <c r="K62" s="181">
        <f>'将来負担比率（分子）の構造'!L$45</f>
        <v>4360</v>
      </c>
      <c r="L62" s="181"/>
      <c r="M62" s="181"/>
      <c r="N62" s="181">
        <f>'将来負担比率（分子）の構造'!M$45</f>
        <v>4127</v>
      </c>
      <c r="O62" s="181"/>
      <c r="P62" s="181"/>
    </row>
    <row r="63" spans="1:16" x14ac:dyDescent="0.15">
      <c r="A63" s="181" t="s">
        <v>34</v>
      </c>
      <c r="B63" s="181">
        <f>'将来負担比率（分子）の構造'!I$44</f>
        <v>1090</v>
      </c>
      <c r="C63" s="181"/>
      <c r="D63" s="181"/>
      <c r="E63" s="181">
        <f>'将来負担比率（分子）の構造'!J$44</f>
        <v>618</v>
      </c>
      <c r="F63" s="181"/>
      <c r="G63" s="181"/>
      <c r="H63" s="181">
        <f>'将来負担比率（分子）の構造'!K$44</f>
        <v>561</v>
      </c>
      <c r="I63" s="181"/>
      <c r="J63" s="181"/>
      <c r="K63" s="181">
        <f>'将来負担比率（分子）の構造'!L$44</f>
        <v>985</v>
      </c>
      <c r="L63" s="181"/>
      <c r="M63" s="181"/>
      <c r="N63" s="181">
        <f>'将来負担比率（分子）の構造'!M$44</f>
        <v>1164</v>
      </c>
      <c r="O63" s="181"/>
      <c r="P63" s="181"/>
    </row>
    <row r="64" spans="1:16" x14ac:dyDescent="0.15">
      <c r="A64" s="181" t="s">
        <v>33</v>
      </c>
      <c r="B64" s="181">
        <f>'将来負担比率（分子）の構造'!I$43</f>
        <v>21774</v>
      </c>
      <c r="C64" s="181"/>
      <c r="D64" s="181"/>
      <c r="E64" s="181">
        <f>'将来負担比率（分子）の構造'!J$43</f>
        <v>18681</v>
      </c>
      <c r="F64" s="181"/>
      <c r="G64" s="181"/>
      <c r="H64" s="181">
        <f>'将来負担比率（分子）の構造'!K$43</f>
        <v>16790</v>
      </c>
      <c r="I64" s="181"/>
      <c r="J64" s="181"/>
      <c r="K64" s="181">
        <f>'将来負担比率（分子）の構造'!L$43</f>
        <v>15724</v>
      </c>
      <c r="L64" s="181"/>
      <c r="M64" s="181"/>
      <c r="N64" s="181">
        <f>'将来負担比率（分子）の構造'!M$43</f>
        <v>15321</v>
      </c>
      <c r="O64" s="181"/>
      <c r="P64" s="181"/>
    </row>
    <row r="65" spans="1:16" x14ac:dyDescent="0.15">
      <c r="A65" s="181" t="s">
        <v>32</v>
      </c>
      <c r="B65" s="181">
        <f>'将来負担比率（分子）の構造'!I$42</f>
        <v>312</v>
      </c>
      <c r="C65" s="181"/>
      <c r="D65" s="181"/>
      <c r="E65" s="181">
        <f>'将来負担比率（分子）の構造'!J$42</f>
        <v>258</v>
      </c>
      <c r="F65" s="181"/>
      <c r="G65" s="181"/>
      <c r="H65" s="181">
        <f>'将来負担比率（分子）の構造'!K$42</f>
        <v>205</v>
      </c>
      <c r="I65" s="181"/>
      <c r="J65" s="181"/>
      <c r="K65" s="181">
        <f>'将来負担比率（分子）の構造'!L$42</f>
        <v>151</v>
      </c>
      <c r="L65" s="181"/>
      <c r="M65" s="181"/>
      <c r="N65" s="181">
        <f>'将来負担比率（分子）の構造'!M$42</f>
        <v>1810</v>
      </c>
      <c r="O65" s="181"/>
      <c r="P65" s="181"/>
    </row>
    <row r="66" spans="1:16" x14ac:dyDescent="0.15">
      <c r="A66" s="181" t="s">
        <v>31</v>
      </c>
      <c r="B66" s="181">
        <f>'将来負担比率（分子）の構造'!I$41</f>
        <v>37416</v>
      </c>
      <c r="C66" s="181"/>
      <c r="D66" s="181"/>
      <c r="E66" s="181">
        <f>'将来負担比率（分子）の構造'!J$41</f>
        <v>35557</v>
      </c>
      <c r="F66" s="181"/>
      <c r="G66" s="181"/>
      <c r="H66" s="181">
        <f>'将来負担比率（分子）の構造'!K$41</f>
        <v>34556</v>
      </c>
      <c r="I66" s="181"/>
      <c r="J66" s="181"/>
      <c r="K66" s="181">
        <f>'将来負担比率（分子）の構造'!L$41</f>
        <v>35287</v>
      </c>
      <c r="L66" s="181"/>
      <c r="M66" s="181"/>
      <c r="N66" s="181">
        <f>'将来負担比率（分子）の構造'!M$41</f>
        <v>37916</v>
      </c>
      <c r="O66" s="181"/>
      <c r="P66" s="181"/>
    </row>
    <row r="67" spans="1:16" x14ac:dyDescent="0.15">
      <c r="A67" s="181" t="s">
        <v>75</v>
      </c>
      <c r="B67" s="181" t="e">
        <f>NA()</f>
        <v>#N/A</v>
      </c>
      <c r="C67" s="181">
        <f>IF(ISNUMBER('将来負担比率（分子）の構造'!I$53), IF('将来負担比率（分子）の構造'!I$53 &lt; 0, 0, '将来負担比率（分子）の構造'!I$53), NA())</f>
        <v>20133</v>
      </c>
      <c r="D67" s="181" t="e">
        <f>NA()</f>
        <v>#N/A</v>
      </c>
      <c r="E67" s="181" t="e">
        <f>NA()</f>
        <v>#N/A</v>
      </c>
      <c r="F67" s="181">
        <f>IF(ISNUMBER('将来負担比率（分子）の構造'!J$53), IF('将来負担比率（分子）の構造'!J$53 &lt; 0, 0, '将来負担比率（分子）の構造'!J$53), NA())</f>
        <v>11896</v>
      </c>
      <c r="G67" s="181" t="e">
        <f>NA()</f>
        <v>#N/A</v>
      </c>
      <c r="H67" s="181" t="e">
        <f>NA()</f>
        <v>#N/A</v>
      </c>
      <c r="I67" s="181">
        <f>IF(ISNUMBER('将来負担比率（分子）の構造'!K$53), IF('将来負担比率（分子）の構造'!K$53 &lt; 0, 0, '将来負担比率（分子）の構造'!K$53), NA())</f>
        <v>9958</v>
      </c>
      <c r="J67" s="181" t="e">
        <f>NA()</f>
        <v>#N/A</v>
      </c>
      <c r="K67" s="181" t="e">
        <f>NA()</f>
        <v>#N/A</v>
      </c>
      <c r="L67" s="181">
        <f>IF(ISNUMBER('将来負担比率（分子）の構造'!L$53), IF('将来負担比率（分子）の構造'!L$53 &lt; 0, 0, '将来負担比率（分子）の構造'!L$53), NA())</f>
        <v>9612</v>
      </c>
      <c r="M67" s="181" t="e">
        <f>NA()</f>
        <v>#N/A</v>
      </c>
      <c r="N67" s="181" t="e">
        <f>NA()</f>
        <v>#N/A</v>
      </c>
      <c r="O67" s="181">
        <f>IF(ISNUMBER('将来負担比率（分子）の構造'!M$53), IF('将来負担比率（分子）の構造'!M$53 &lt; 0, 0, '将来負担比率（分子）の構造'!M$53), NA())</f>
        <v>12338</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900</v>
      </c>
      <c r="C72" s="185">
        <f>基金残高に係る経年分析!G55</f>
        <v>901</v>
      </c>
      <c r="D72" s="185">
        <f>基金残高に係る経年分析!H55</f>
        <v>904</v>
      </c>
    </row>
    <row r="73" spans="1:16" x14ac:dyDescent="0.15">
      <c r="A73" s="184" t="s">
        <v>78</v>
      </c>
      <c r="B73" s="185">
        <f>基金残高に係る経年分析!F56</f>
        <v>3747</v>
      </c>
      <c r="C73" s="185">
        <f>基金残高に係る経年分析!G56</f>
        <v>5095</v>
      </c>
      <c r="D73" s="185">
        <f>基金残高に係る経年分析!H56</f>
        <v>5327</v>
      </c>
    </row>
    <row r="74" spans="1:16" x14ac:dyDescent="0.15">
      <c r="A74" s="184" t="s">
        <v>79</v>
      </c>
      <c r="B74" s="185">
        <f>基金残高に係る経年分析!F57</f>
        <v>2158</v>
      </c>
      <c r="C74" s="185">
        <f>基金残高に係る経年分析!G57</f>
        <v>1951</v>
      </c>
      <c r="D74" s="185">
        <f>基金残高に係る経年分析!H57</f>
        <v>2575</v>
      </c>
    </row>
  </sheetData>
  <sheetProtection algorithmName="SHA-512" hashValue="TeiUyIWXMKUsXBFMQNKaVWb8DS/vkZ1ULlpiwEROT0+ktgQe2sxzM/GZtFE0LdCWRP51vv36CG2CBPcJnSOpZQ==" saltValue="u/3uCJVuxhq9qimRt+Lf6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188" customWidth="1"/>
    <col min="37" max="44" width="17" style="188" customWidth="1"/>
    <col min="45" max="45" width="6.125" style="195" customWidth="1"/>
    <col min="46" max="46" width="3" style="193" customWidth="1"/>
    <col min="47" max="47" width="19.125" style="188" hidden="1" customWidth="1"/>
    <col min="48" max="52" width="12.625" style="188" hidden="1" customWidth="1"/>
    <col min="53" max="16384" width="8.625" style="188" hidden="1"/>
  </cols>
  <sheetData>
    <row r="1" spans="1:46" x14ac:dyDescent="0.15">
      <c r="AS1" s="189"/>
      <c r="AT1" s="189"/>
    </row>
    <row r="2" spans="1:46" x14ac:dyDescent="0.15">
      <c r="AS2" s="189"/>
      <c r="AT2" s="189"/>
    </row>
    <row r="3" spans="1:46" x14ac:dyDescent="0.15">
      <c r="AS3" s="189"/>
      <c r="AT3" s="189"/>
    </row>
    <row r="4" spans="1:46" x14ac:dyDescent="0.15">
      <c r="AS4" s="189"/>
      <c r="AT4" s="189"/>
    </row>
    <row r="5" spans="1:46" ht="17.25" x14ac:dyDescent="0.15">
      <c r="A5" s="190" t="s">
        <v>82</v>
      </c>
      <c r="B5" s="191"/>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2"/>
    </row>
    <row r="6" spans="1:46" x14ac:dyDescent="0.15">
      <c r="A6" s="193"/>
      <c r="B6" s="189"/>
      <c r="C6" s="189"/>
      <c r="D6" s="189"/>
      <c r="E6" s="189"/>
      <c r="F6" s="189"/>
      <c r="G6" s="189"/>
      <c r="H6" s="189"/>
      <c r="I6" s="189"/>
      <c r="J6" s="189"/>
      <c r="K6" s="189"/>
      <c r="L6" s="189"/>
      <c r="M6" s="189"/>
      <c r="N6" s="189"/>
      <c r="O6" s="189"/>
      <c r="P6" s="189"/>
      <c r="Q6" s="189"/>
      <c r="R6" s="189"/>
      <c r="S6" s="189"/>
      <c r="T6" s="189"/>
      <c r="U6" s="189"/>
      <c r="V6" s="189"/>
      <c r="W6" s="189"/>
      <c r="X6" s="189"/>
      <c r="Y6" s="189"/>
      <c r="Z6" s="189"/>
      <c r="AA6" s="189"/>
      <c r="AB6" s="189"/>
      <c r="AC6" s="189"/>
      <c r="AD6" s="189"/>
      <c r="AE6" s="189"/>
      <c r="AF6" s="189"/>
      <c r="AG6" s="189"/>
      <c r="AH6" s="189"/>
      <c r="AI6" s="189"/>
      <c r="AJ6" s="189"/>
      <c r="AK6" s="194" t="s">
        <v>83</v>
      </c>
      <c r="AL6" s="194"/>
      <c r="AM6" s="194"/>
      <c r="AN6" s="194"/>
      <c r="AO6" s="189"/>
      <c r="AP6" s="189"/>
      <c r="AQ6" s="189"/>
      <c r="AR6" s="189"/>
    </row>
    <row r="7" spans="1:46" x14ac:dyDescent="0.15">
      <c r="A7" s="193"/>
      <c r="B7" s="189"/>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c r="AD7" s="189"/>
      <c r="AE7" s="189"/>
      <c r="AF7" s="189"/>
      <c r="AG7" s="189"/>
      <c r="AH7" s="189"/>
      <c r="AI7" s="189"/>
      <c r="AJ7" s="189"/>
      <c r="AK7" s="196"/>
      <c r="AL7" s="197"/>
      <c r="AM7" s="197"/>
      <c r="AN7" s="198"/>
      <c r="AO7" s="286" t="s">
        <v>84</v>
      </c>
      <c r="AP7" s="199"/>
      <c r="AQ7" s="200" t="s">
        <v>85</v>
      </c>
      <c r="AR7" s="201"/>
    </row>
    <row r="8" spans="1:46" x14ac:dyDescent="0.15">
      <c r="A8" s="193"/>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189"/>
      <c r="AH8" s="189"/>
      <c r="AI8" s="189"/>
      <c r="AJ8" s="189"/>
      <c r="AK8" s="202"/>
      <c r="AL8" s="203"/>
      <c r="AM8" s="203"/>
      <c r="AN8" s="204"/>
      <c r="AO8" s="287"/>
      <c r="AP8" s="205" t="s">
        <v>86</v>
      </c>
      <c r="AQ8" s="206" t="s">
        <v>87</v>
      </c>
      <c r="AR8" s="207" t="s">
        <v>88</v>
      </c>
    </row>
    <row r="9" spans="1:46" x14ac:dyDescent="0.15">
      <c r="A9" s="193"/>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189"/>
      <c r="AI9" s="189"/>
      <c r="AJ9" s="189"/>
      <c r="AK9" s="300" t="s">
        <v>89</v>
      </c>
      <c r="AL9" s="301"/>
      <c r="AM9" s="301"/>
      <c r="AN9" s="302"/>
      <c r="AO9" s="208">
        <v>4958071</v>
      </c>
      <c r="AP9" s="208">
        <v>53574</v>
      </c>
      <c r="AQ9" s="209">
        <v>63299</v>
      </c>
      <c r="AR9" s="210">
        <v>-15.4</v>
      </c>
    </row>
    <row r="10" spans="1:46" x14ac:dyDescent="0.15">
      <c r="A10" s="193"/>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89"/>
      <c r="AI10" s="189"/>
      <c r="AJ10" s="189"/>
      <c r="AK10" s="300" t="s">
        <v>90</v>
      </c>
      <c r="AL10" s="301"/>
      <c r="AM10" s="301"/>
      <c r="AN10" s="302"/>
      <c r="AO10" s="211">
        <v>461854</v>
      </c>
      <c r="AP10" s="211">
        <v>4991</v>
      </c>
      <c r="AQ10" s="212">
        <v>6012</v>
      </c>
      <c r="AR10" s="213">
        <v>-17</v>
      </c>
    </row>
    <row r="11" spans="1:46" ht="13.5" customHeight="1" x14ac:dyDescent="0.15">
      <c r="A11" s="193"/>
      <c r="B11" s="189"/>
      <c r="C11" s="189"/>
      <c r="D11" s="189"/>
      <c r="E11" s="189"/>
      <c r="F11" s="189"/>
      <c r="G11" s="189"/>
      <c r="H11" s="189"/>
      <c r="I11" s="189"/>
      <c r="J11" s="189"/>
      <c r="K11" s="189"/>
      <c r="L11" s="189"/>
      <c r="M11" s="189"/>
      <c r="N11" s="189"/>
      <c r="O11" s="189"/>
      <c r="P11" s="189"/>
      <c r="Q11" s="189"/>
      <c r="R11" s="189"/>
      <c r="S11" s="189"/>
      <c r="T11" s="189"/>
      <c r="U11" s="189"/>
      <c r="V11" s="189"/>
      <c r="W11" s="189"/>
      <c r="X11" s="189"/>
      <c r="Y11" s="189"/>
      <c r="Z11" s="189"/>
      <c r="AA11" s="189"/>
      <c r="AB11" s="189"/>
      <c r="AC11" s="189"/>
      <c r="AD11" s="189"/>
      <c r="AE11" s="189"/>
      <c r="AF11" s="189"/>
      <c r="AG11" s="189"/>
      <c r="AH11" s="189"/>
      <c r="AI11" s="189"/>
      <c r="AJ11" s="189"/>
      <c r="AK11" s="300" t="s">
        <v>91</v>
      </c>
      <c r="AL11" s="301"/>
      <c r="AM11" s="301"/>
      <c r="AN11" s="302"/>
      <c r="AO11" s="211">
        <v>1005606</v>
      </c>
      <c r="AP11" s="211">
        <v>10866</v>
      </c>
      <c r="AQ11" s="212">
        <v>6006</v>
      </c>
      <c r="AR11" s="213">
        <v>80.900000000000006</v>
      </c>
    </row>
    <row r="12" spans="1:46" ht="13.5" customHeight="1" x14ac:dyDescent="0.15">
      <c r="A12" s="193"/>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300" t="s">
        <v>92</v>
      </c>
      <c r="AL12" s="301"/>
      <c r="AM12" s="301"/>
      <c r="AN12" s="302"/>
      <c r="AO12" s="211">
        <v>4075</v>
      </c>
      <c r="AP12" s="211">
        <v>44</v>
      </c>
      <c r="AQ12" s="212">
        <v>1513</v>
      </c>
      <c r="AR12" s="213">
        <v>-97.1</v>
      </c>
    </row>
    <row r="13" spans="1:46" ht="13.5" customHeight="1" x14ac:dyDescent="0.15">
      <c r="A13" s="193"/>
      <c r="B13" s="189"/>
      <c r="C13" s="189"/>
      <c r="D13" s="189"/>
      <c r="E13" s="189"/>
      <c r="F13" s="189"/>
      <c r="G13" s="189"/>
      <c r="H13" s="189"/>
      <c r="I13" s="189"/>
      <c r="J13" s="189"/>
      <c r="K13" s="189"/>
      <c r="L13" s="189"/>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300" t="s">
        <v>93</v>
      </c>
      <c r="AL13" s="301"/>
      <c r="AM13" s="301"/>
      <c r="AN13" s="302"/>
      <c r="AO13" s="211" t="s">
        <v>94</v>
      </c>
      <c r="AP13" s="211" t="s">
        <v>94</v>
      </c>
      <c r="AQ13" s="212">
        <v>6</v>
      </c>
      <c r="AR13" s="213" t="s">
        <v>94</v>
      </c>
    </row>
    <row r="14" spans="1:46" ht="13.5" customHeight="1" x14ac:dyDescent="0.15">
      <c r="A14" s="193"/>
      <c r="B14" s="189"/>
      <c r="C14" s="189"/>
      <c r="D14" s="189"/>
      <c r="E14" s="189"/>
      <c r="F14" s="189"/>
      <c r="G14" s="189"/>
      <c r="H14" s="189"/>
      <c r="I14" s="189"/>
      <c r="J14" s="189"/>
      <c r="K14" s="189"/>
      <c r="L14" s="189"/>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300" t="s">
        <v>95</v>
      </c>
      <c r="AL14" s="301"/>
      <c r="AM14" s="301"/>
      <c r="AN14" s="302"/>
      <c r="AO14" s="211">
        <v>152991</v>
      </c>
      <c r="AP14" s="211">
        <v>1653</v>
      </c>
      <c r="AQ14" s="212">
        <v>2299</v>
      </c>
      <c r="AR14" s="213">
        <v>-28.1</v>
      </c>
    </row>
    <row r="15" spans="1:46" ht="13.5" customHeight="1" x14ac:dyDescent="0.15">
      <c r="A15" s="193"/>
      <c r="B15" s="189"/>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300" t="s">
        <v>96</v>
      </c>
      <c r="AL15" s="301"/>
      <c r="AM15" s="301"/>
      <c r="AN15" s="302"/>
      <c r="AO15" s="211">
        <v>52027</v>
      </c>
      <c r="AP15" s="211">
        <v>562</v>
      </c>
      <c r="AQ15" s="212">
        <v>1728</v>
      </c>
      <c r="AR15" s="213">
        <v>-67.5</v>
      </c>
    </row>
    <row r="16" spans="1:46" x14ac:dyDescent="0.15">
      <c r="A16" s="193"/>
      <c r="B16" s="189"/>
      <c r="C16" s="189"/>
      <c r="D16" s="189"/>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89"/>
      <c r="AJ16" s="189"/>
      <c r="AK16" s="303" t="s">
        <v>97</v>
      </c>
      <c r="AL16" s="304"/>
      <c r="AM16" s="304"/>
      <c r="AN16" s="305"/>
      <c r="AO16" s="211">
        <v>-511166</v>
      </c>
      <c r="AP16" s="211">
        <v>-5523</v>
      </c>
      <c r="AQ16" s="212">
        <v>-4986</v>
      </c>
      <c r="AR16" s="213">
        <v>10.8</v>
      </c>
    </row>
    <row r="17" spans="1:46" x14ac:dyDescent="0.15">
      <c r="A17" s="193"/>
      <c r="B17" s="189"/>
      <c r="C17" s="189"/>
      <c r="D17" s="189"/>
      <c r="E17" s="189"/>
      <c r="F17" s="189"/>
      <c r="G17" s="189"/>
      <c r="H17" s="189"/>
      <c r="I17" s="189"/>
      <c r="J17" s="189"/>
      <c r="K17" s="189"/>
      <c r="L17" s="189"/>
      <c r="M17" s="189"/>
      <c r="N17" s="189"/>
      <c r="O17" s="189"/>
      <c r="P17" s="189"/>
      <c r="Q17" s="189"/>
      <c r="R17" s="189"/>
      <c r="S17" s="189"/>
      <c r="T17" s="189"/>
      <c r="U17" s="189"/>
      <c r="V17" s="189"/>
      <c r="W17" s="189"/>
      <c r="X17" s="189"/>
      <c r="Y17" s="189"/>
      <c r="Z17" s="189"/>
      <c r="AA17" s="189"/>
      <c r="AB17" s="189"/>
      <c r="AC17" s="189"/>
      <c r="AD17" s="189"/>
      <c r="AE17" s="189"/>
      <c r="AF17" s="189"/>
      <c r="AG17" s="189"/>
      <c r="AH17" s="189"/>
      <c r="AI17" s="189"/>
      <c r="AJ17" s="189"/>
      <c r="AK17" s="303" t="s">
        <v>80</v>
      </c>
      <c r="AL17" s="304"/>
      <c r="AM17" s="304"/>
      <c r="AN17" s="305"/>
      <c r="AO17" s="211">
        <v>6123458</v>
      </c>
      <c r="AP17" s="211">
        <v>66167</v>
      </c>
      <c r="AQ17" s="212">
        <v>75877</v>
      </c>
      <c r="AR17" s="213">
        <v>-12.8</v>
      </c>
    </row>
    <row r="18" spans="1:46" x14ac:dyDescent="0.15">
      <c r="A18" s="193"/>
      <c r="B18" s="189"/>
      <c r="C18" s="189"/>
      <c r="D18" s="189"/>
      <c r="E18" s="189"/>
      <c r="F18" s="189"/>
      <c r="G18" s="189"/>
      <c r="H18" s="189"/>
      <c r="I18" s="189"/>
      <c r="J18" s="189"/>
      <c r="K18" s="189"/>
      <c r="L18" s="189"/>
      <c r="M18" s="189"/>
      <c r="N18" s="189"/>
      <c r="O18" s="189"/>
      <c r="P18" s="189"/>
      <c r="Q18" s="189"/>
      <c r="R18" s="189"/>
      <c r="S18" s="189"/>
      <c r="T18" s="189"/>
      <c r="U18" s="189"/>
      <c r="V18" s="189"/>
      <c r="W18" s="189"/>
      <c r="X18" s="189"/>
      <c r="Y18" s="189"/>
      <c r="Z18" s="189"/>
      <c r="AA18" s="189"/>
      <c r="AB18" s="189"/>
      <c r="AC18" s="189"/>
      <c r="AD18" s="189"/>
      <c r="AE18" s="189"/>
      <c r="AF18" s="189"/>
      <c r="AG18" s="189"/>
      <c r="AH18" s="189"/>
      <c r="AI18" s="189"/>
      <c r="AJ18" s="189"/>
      <c r="AK18" s="189"/>
      <c r="AL18" s="189"/>
      <c r="AM18" s="189"/>
      <c r="AN18" s="189"/>
      <c r="AO18" s="189"/>
      <c r="AP18" s="189"/>
      <c r="AQ18" s="214"/>
      <c r="AR18" s="214"/>
    </row>
    <row r="19" spans="1:46" x14ac:dyDescent="0.15">
      <c r="A19" s="193"/>
      <c r="B19" s="189"/>
      <c r="C19" s="189"/>
      <c r="D19" s="189"/>
      <c r="E19" s="189"/>
      <c r="F19" s="189"/>
      <c r="G19" s="189"/>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t="s">
        <v>98</v>
      </c>
      <c r="AL19" s="189"/>
      <c r="AM19" s="189"/>
      <c r="AN19" s="189"/>
      <c r="AO19" s="189"/>
      <c r="AP19" s="189"/>
      <c r="AQ19" s="189"/>
      <c r="AR19" s="189"/>
    </row>
    <row r="20" spans="1:46" x14ac:dyDescent="0.15">
      <c r="A20" s="193"/>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215"/>
      <c r="AL20" s="216"/>
      <c r="AM20" s="216"/>
      <c r="AN20" s="217"/>
      <c r="AO20" s="218" t="s">
        <v>99</v>
      </c>
      <c r="AP20" s="219" t="s">
        <v>100</v>
      </c>
      <c r="AQ20" s="220" t="s">
        <v>101</v>
      </c>
      <c r="AR20" s="221"/>
    </row>
    <row r="21" spans="1:46" s="227" customFormat="1" x14ac:dyDescent="0.15">
      <c r="A21" s="222"/>
      <c r="B21" s="194"/>
      <c r="C21" s="194"/>
      <c r="D21" s="194"/>
      <c r="E21" s="194"/>
      <c r="F21" s="194"/>
      <c r="G21" s="194"/>
      <c r="H21" s="194"/>
      <c r="I21" s="194"/>
      <c r="J21" s="194"/>
      <c r="K21" s="194"/>
      <c r="L21" s="194"/>
      <c r="M21" s="194"/>
      <c r="N21" s="194"/>
      <c r="O21" s="194"/>
      <c r="P21" s="194"/>
      <c r="Q21" s="194"/>
      <c r="R21" s="194"/>
      <c r="S21" s="194"/>
      <c r="T21" s="194"/>
      <c r="U21" s="194"/>
      <c r="V21" s="194"/>
      <c r="W21" s="194"/>
      <c r="X21" s="194"/>
      <c r="Y21" s="194"/>
      <c r="Z21" s="194"/>
      <c r="AA21" s="194"/>
      <c r="AB21" s="194"/>
      <c r="AC21" s="194"/>
      <c r="AD21" s="194"/>
      <c r="AE21" s="194"/>
      <c r="AF21" s="194"/>
      <c r="AG21" s="194"/>
      <c r="AH21" s="194"/>
      <c r="AI21" s="194"/>
      <c r="AJ21" s="194"/>
      <c r="AK21" s="297" t="s">
        <v>102</v>
      </c>
      <c r="AL21" s="298"/>
      <c r="AM21" s="298"/>
      <c r="AN21" s="299"/>
      <c r="AO21" s="223">
        <v>6.63</v>
      </c>
      <c r="AP21" s="224">
        <v>7.41</v>
      </c>
      <c r="AQ21" s="225">
        <v>-0.78</v>
      </c>
      <c r="AR21" s="194"/>
      <c r="AS21" s="226"/>
      <c r="AT21" s="222"/>
    </row>
    <row r="22" spans="1:46" s="227" customFormat="1" x14ac:dyDescent="0.15">
      <c r="A22" s="222"/>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c r="AK22" s="297" t="s">
        <v>103</v>
      </c>
      <c r="AL22" s="298"/>
      <c r="AM22" s="298"/>
      <c r="AN22" s="299"/>
      <c r="AO22" s="228">
        <v>99.6</v>
      </c>
      <c r="AP22" s="229">
        <v>98.4</v>
      </c>
      <c r="AQ22" s="230">
        <v>1.2</v>
      </c>
      <c r="AR22" s="214"/>
      <c r="AS22" s="226"/>
      <c r="AT22" s="222"/>
    </row>
    <row r="23" spans="1:46" s="227" customFormat="1" x14ac:dyDescent="0.15">
      <c r="A23" s="222"/>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214"/>
      <c r="AQ23" s="214"/>
      <c r="AR23" s="214"/>
      <c r="AS23" s="226"/>
      <c r="AT23" s="222"/>
    </row>
    <row r="24" spans="1:46" s="227" customFormat="1" x14ac:dyDescent="0.15">
      <c r="A24" s="222"/>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214"/>
      <c r="AQ24" s="214"/>
      <c r="AR24" s="214"/>
      <c r="AS24" s="226"/>
      <c r="AT24" s="222"/>
    </row>
    <row r="25" spans="1:46" s="227" customFormat="1" x14ac:dyDescent="0.15">
      <c r="A25" s="231"/>
      <c r="B25" s="232"/>
      <c r="C25" s="232"/>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2"/>
      <c r="AL25" s="232"/>
      <c r="AM25" s="232"/>
      <c r="AN25" s="232"/>
      <c r="AO25" s="232"/>
      <c r="AP25" s="233"/>
      <c r="AQ25" s="233"/>
      <c r="AR25" s="233"/>
      <c r="AS25" s="234"/>
      <c r="AT25" s="222"/>
    </row>
    <row r="26" spans="1:46" s="227" customFormat="1" x14ac:dyDescent="0.15">
      <c r="A26" s="194" t="s">
        <v>104</v>
      </c>
      <c r="B26" s="194"/>
      <c r="C26" s="194"/>
      <c r="D26" s="194"/>
      <c r="E26" s="194"/>
      <c r="F26" s="194"/>
      <c r="G26" s="194"/>
      <c r="H26" s="194"/>
      <c r="I26" s="194"/>
      <c r="J26" s="194"/>
      <c r="K26" s="194"/>
      <c r="L26" s="194"/>
      <c r="M26" s="194"/>
      <c r="N26" s="194"/>
      <c r="O26" s="194"/>
      <c r="P26" s="194"/>
      <c r="Q26" s="194"/>
      <c r="R26" s="194"/>
      <c r="S26" s="194"/>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214"/>
      <c r="AQ26" s="214"/>
      <c r="AR26" s="214"/>
      <c r="AS26" s="194"/>
      <c r="AT26" s="194"/>
    </row>
    <row r="27" spans="1:46" x14ac:dyDescent="0.15">
      <c r="A27" s="235"/>
      <c r="AO27" s="189"/>
      <c r="AP27" s="189"/>
      <c r="AQ27" s="189"/>
      <c r="AR27" s="189"/>
      <c r="AS27" s="189"/>
      <c r="AT27" s="189"/>
    </row>
    <row r="28" spans="1:46" ht="17.25" x14ac:dyDescent="0.15">
      <c r="A28" s="190" t="s">
        <v>105</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236"/>
    </row>
    <row r="29" spans="1:46" x14ac:dyDescent="0.15">
      <c r="A29" s="193"/>
      <c r="B29" s="189"/>
      <c r="C29" s="189"/>
      <c r="D29" s="189"/>
      <c r="E29" s="189"/>
      <c r="F29" s="189"/>
      <c r="G29" s="189"/>
      <c r="H29" s="189"/>
      <c r="I29" s="189"/>
      <c r="J29" s="189"/>
      <c r="K29" s="189"/>
      <c r="L29" s="189"/>
      <c r="M29" s="189"/>
      <c r="N29" s="189"/>
      <c r="O29" s="189"/>
      <c r="P29" s="189"/>
      <c r="Q29" s="189"/>
      <c r="R29" s="189"/>
      <c r="S29" s="189"/>
      <c r="T29" s="189"/>
      <c r="U29" s="189"/>
      <c r="V29" s="189"/>
      <c r="W29" s="189"/>
      <c r="X29" s="189"/>
      <c r="Y29" s="189"/>
      <c r="Z29" s="189"/>
      <c r="AA29" s="189"/>
      <c r="AB29" s="189"/>
      <c r="AC29" s="189"/>
      <c r="AD29" s="189"/>
      <c r="AE29" s="189"/>
      <c r="AF29" s="189"/>
      <c r="AG29" s="189"/>
      <c r="AH29" s="189"/>
      <c r="AI29" s="189"/>
      <c r="AJ29" s="189"/>
      <c r="AK29" s="194" t="s">
        <v>106</v>
      </c>
      <c r="AL29" s="194"/>
      <c r="AM29" s="194"/>
      <c r="AN29" s="194"/>
      <c r="AO29" s="189"/>
      <c r="AP29" s="189"/>
      <c r="AQ29" s="189"/>
      <c r="AR29" s="189"/>
      <c r="AS29" s="237"/>
    </row>
    <row r="30" spans="1:46" x14ac:dyDescent="0.15">
      <c r="A30" s="193"/>
      <c r="B30" s="189"/>
      <c r="C30" s="189"/>
      <c r="D30" s="189"/>
      <c r="E30" s="189"/>
      <c r="F30" s="189"/>
      <c r="G30" s="189"/>
      <c r="H30" s="189"/>
      <c r="I30" s="189"/>
      <c r="J30" s="189"/>
      <c r="K30" s="189"/>
      <c r="L30" s="189"/>
      <c r="M30" s="189"/>
      <c r="N30" s="189"/>
      <c r="O30" s="189"/>
      <c r="P30" s="189"/>
      <c r="Q30" s="189"/>
      <c r="R30" s="189"/>
      <c r="S30" s="189"/>
      <c r="T30" s="189"/>
      <c r="U30" s="189"/>
      <c r="V30" s="189"/>
      <c r="W30" s="189"/>
      <c r="X30" s="189"/>
      <c r="Y30" s="189"/>
      <c r="Z30" s="189"/>
      <c r="AA30" s="189"/>
      <c r="AB30" s="189"/>
      <c r="AC30" s="189"/>
      <c r="AD30" s="189"/>
      <c r="AE30" s="189"/>
      <c r="AF30" s="189"/>
      <c r="AG30" s="189"/>
      <c r="AH30" s="189"/>
      <c r="AI30" s="189"/>
      <c r="AJ30" s="189"/>
      <c r="AK30" s="196"/>
      <c r="AL30" s="197"/>
      <c r="AM30" s="197"/>
      <c r="AN30" s="198"/>
      <c r="AO30" s="286" t="s">
        <v>84</v>
      </c>
      <c r="AP30" s="199"/>
      <c r="AQ30" s="200" t="s">
        <v>85</v>
      </c>
      <c r="AR30" s="201"/>
    </row>
    <row r="31" spans="1:46" x14ac:dyDescent="0.15">
      <c r="A31" s="193"/>
      <c r="B31" s="189"/>
      <c r="C31" s="189"/>
      <c r="D31" s="189"/>
      <c r="E31" s="189"/>
      <c r="F31" s="189"/>
      <c r="G31" s="189"/>
      <c r="H31" s="189"/>
      <c r="I31" s="189"/>
      <c r="J31" s="189"/>
      <c r="K31" s="189"/>
      <c r="L31" s="189"/>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202"/>
      <c r="AL31" s="203"/>
      <c r="AM31" s="203"/>
      <c r="AN31" s="204"/>
      <c r="AO31" s="287"/>
      <c r="AP31" s="205" t="s">
        <v>86</v>
      </c>
      <c r="AQ31" s="206" t="s">
        <v>87</v>
      </c>
      <c r="AR31" s="207" t="s">
        <v>88</v>
      </c>
    </row>
    <row r="32" spans="1:46" ht="27" customHeight="1" x14ac:dyDescent="0.15">
      <c r="A32" s="193"/>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288" t="s">
        <v>107</v>
      </c>
      <c r="AL32" s="289"/>
      <c r="AM32" s="289"/>
      <c r="AN32" s="290"/>
      <c r="AO32" s="238">
        <v>3029411</v>
      </c>
      <c r="AP32" s="238">
        <v>32734</v>
      </c>
      <c r="AQ32" s="239">
        <v>39476</v>
      </c>
      <c r="AR32" s="240">
        <v>-17.100000000000001</v>
      </c>
    </row>
    <row r="33" spans="1:46" ht="13.5" customHeight="1" x14ac:dyDescent="0.15">
      <c r="A33" s="193"/>
      <c r="B33" s="189"/>
      <c r="C33" s="189"/>
      <c r="D33" s="189"/>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288" t="s">
        <v>108</v>
      </c>
      <c r="AL33" s="289"/>
      <c r="AM33" s="289"/>
      <c r="AN33" s="290"/>
      <c r="AO33" s="238" t="s">
        <v>94</v>
      </c>
      <c r="AP33" s="238" t="s">
        <v>94</v>
      </c>
      <c r="AQ33" s="239" t="s">
        <v>94</v>
      </c>
      <c r="AR33" s="240" t="s">
        <v>94</v>
      </c>
    </row>
    <row r="34" spans="1:46" ht="27" customHeight="1" x14ac:dyDescent="0.15">
      <c r="A34" s="193"/>
      <c r="B34" s="189"/>
      <c r="C34" s="189"/>
      <c r="D34" s="189"/>
      <c r="E34" s="189"/>
      <c r="F34" s="189"/>
      <c r="G34" s="189"/>
      <c r="H34" s="189"/>
      <c r="I34" s="189"/>
      <c r="J34" s="189"/>
      <c r="K34" s="189"/>
      <c r="L34" s="189"/>
      <c r="M34" s="189"/>
      <c r="N34" s="189"/>
      <c r="O34" s="189"/>
      <c r="P34" s="189"/>
      <c r="Q34" s="189"/>
      <c r="R34" s="189"/>
      <c r="S34" s="189"/>
      <c r="T34" s="189"/>
      <c r="U34" s="189"/>
      <c r="V34" s="189"/>
      <c r="W34" s="189"/>
      <c r="X34" s="189"/>
      <c r="Y34" s="189"/>
      <c r="Z34" s="189"/>
      <c r="AA34" s="189"/>
      <c r="AB34" s="189"/>
      <c r="AC34" s="189"/>
      <c r="AD34" s="189"/>
      <c r="AE34" s="189"/>
      <c r="AF34" s="189"/>
      <c r="AG34" s="189"/>
      <c r="AH34" s="189"/>
      <c r="AI34" s="189"/>
      <c r="AJ34" s="189"/>
      <c r="AK34" s="288" t="s">
        <v>109</v>
      </c>
      <c r="AL34" s="289"/>
      <c r="AM34" s="289"/>
      <c r="AN34" s="290"/>
      <c r="AO34" s="238" t="s">
        <v>94</v>
      </c>
      <c r="AP34" s="238" t="s">
        <v>94</v>
      </c>
      <c r="AQ34" s="239">
        <v>57</v>
      </c>
      <c r="AR34" s="240" t="s">
        <v>94</v>
      </c>
    </row>
    <row r="35" spans="1:46" ht="27" customHeight="1" x14ac:dyDescent="0.15">
      <c r="A35" s="193"/>
      <c r="B35" s="189"/>
      <c r="C35" s="189"/>
      <c r="D35" s="189"/>
      <c r="E35" s="189"/>
      <c r="F35" s="189"/>
      <c r="G35" s="189"/>
      <c r="H35" s="189"/>
      <c r="I35" s="189"/>
      <c r="J35" s="189"/>
      <c r="K35" s="189"/>
      <c r="L35" s="189"/>
      <c r="M35" s="189"/>
      <c r="N35" s="189"/>
      <c r="O35" s="189"/>
      <c r="P35" s="189"/>
      <c r="Q35" s="189"/>
      <c r="R35" s="189"/>
      <c r="S35" s="189"/>
      <c r="T35" s="189"/>
      <c r="U35" s="189"/>
      <c r="V35" s="189"/>
      <c r="W35" s="189"/>
      <c r="X35" s="189"/>
      <c r="Y35" s="189"/>
      <c r="Z35" s="189"/>
      <c r="AA35" s="189"/>
      <c r="AB35" s="189"/>
      <c r="AC35" s="189"/>
      <c r="AD35" s="189"/>
      <c r="AE35" s="189"/>
      <c r="AF35" s="189"/>
      <c r="AG35" s="189"/>
      <c r="AH35" s="189"/>
      <c r="AI35" s="189"/>
      <c r="AJ35" s="189"/>
      <c r="AK35" s="288" t="s">
        <v>110</v>
      </c>
      <c r="AL35" s="289"/>
      <c r="AM35" s="289"/>
      <c r="AN35" s="290"/>
      <c r="AO35" s="238">
        <v>1203491</v>
      </c>
      <c r="AP35" s="238">
        <v>13004</v>
      </c>
      <c r="AQ35" s="239">
        <v>13586</v>
      </c>
      <c r="AR35" s="240">
        <v>-4.3</v>
      </c>
    </row>
    <row r="36" spans="1:46" ht="27" customHeight="1" x14ac:dyDescent="0.15">
      <c r="A36" s="193"/>
      <c r="B36" s="189"/>
      <c r="C36" s="189"/>
      <c r="D36" s="189"/>
      <c r="E36" s="189"/>
      <c r="F36" s="189"/>
      <c r="G36" s="189"/>
      <c r="H36" s="189"/>
      <c r="I36" s="189"/>
      <c r="J36" s="189"/>
      <c r="K36" s="189"/>
      <c r="L36" s="189"/>
      <c r="M36" s="189"/>
      <c r="N36" s="189"/>
      <c r="O36" s="189"/>
      <c r="P36" s="189"/>
      <c r="Q36" s="189"/>
      <c r="R36" s="189"/>
      <c r="S36" s="189"/>
      <c r="T36" s="189"/>
      <c r="U36" s="189"/>
      <c r="V36" s="189"/>
      <c r="W36" s="189"/>
      <c r="X36" s="189"/>
      <c r="Y36" s="189"/>
      <c r="Z36" s="189"/>
      <c r="AA36" s="189"/>
      <c r="AB36" s="189"/>
      <c r="AC36" s="189"/>
      <c r="AD36" s="189"/>
      <c r="AE36" s="189"/>
      <c r="AF36" s="189"/>
      <c r="AG36" s="189"/>
      <c r="AH36" s="189"/>
      <c r="AI36" s="189"/>
      <c r="AJ36" s="189"/>
      <c r="AK36" s="288" t="s">
        <v>111</v>
      </c>
      <c r="AL36" s="289"/>
      <c r="AM36" s="289"/>
      <c r="AN36" s="290"/>
      <c r="AO36" s="238">
        <v>127709</v>
      </c>
      <c r="AP36" s="238">
        <v>1380</v>
      </c>
      <c r="AQ36" s="239">
        <v>1761</v>
      </c>
      <c r="AR36" s="240">
        <v>-21.6</v>
      </c>
    </row>
    <row r="37" spans="1:46" ht="13.5" customHeight="1" x14ac:dyDescent="0.15">
      <c r="A37" s="193"/>
      <c r="B37" s="189"/>
      <c r="C37" s="189"/>
      <c r="D37" s="189"/>
      <c r="E37" s="189"/>
      <c r="F37" s="189"/>
      <c r="G37" s="189"/>
      <c r="H37" s="189"/>
      <c r="I37" s="189"/>
      <c r="J37" s="189"/>
      <c r="K37" s="189"/>
      <c r="L37" s="189"/>
      <c r="M37" s="189"/>
      <c r="N37" s="189"/>
      <c r="O37" s="189"/>
      <c r="P37" s="189"/>
      <c r="Q37" s="189"/>
      <c r="R37" s="189"/>
      <c r="S37" s="189"/>
      <c r="T37" s="189"/>
      <c r="U37" s="189"/>
      <c r="V37" s="189"/>
      <c r="W37" s="189"/>
      <c r="X37" s="189"/>
      <c r="Y37" s="189"/>
      <c r="Z37" s="189"/>
      <c r="AA37" s="189"/>
      <c r="AB37" s="189"/>
      <c r="AC37" s="189"/>
      <c r="AD37" s="189"/>
      <c r="AE37" s="189"/>
      <c r="AF37" s="189"/>
      <c r="AG37" s="189"/>
      <c r="AH37" s="189"/>
      <c r="AI37" s="189"/>
      <c r="AJ37" s="189"/>
      <c r="AK37" s="288" t="s">
        <v>112</v>
      </c>
      <c r="AL37" s="289"/>
      <c r="AM37" s="289"/>
      <c r="AN37" s="290"/>
      <c r="AO37" s="238">
        <v>55793</v>
      </c>
      <c r="AP37" s="238">
        <v>603</v>
      </c>
      <c r="AQ37" s="239">
        <v>609</v>
      </c>
      <c r="AR37" s="240">
        <v>-1</v>
      </c>
    </row>
    <row r="38" spans="1:46" ht="27" customHeight="1" x14ac:dyDescent="0.15">
      <c r="A38" s="193"/>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291" t="s">
        <v>113</v>
      </c>
      <c r="AL38" s="292"/>
      <c r="AM38" s="292"/>
      <c r="AN38" s="293"/>
      <c r="AO38" s="241">
        <v>466</v>
      </c>
      <c r="AP38" s="241">
        <v>5</v>
      </c>
      <c r="AQ38" s="242">
        <v>1</v>
      </c>
      <c r="AR38" s="230">
        <v>400</v>
      </c>
      <c r="AS38" s="237"/>
    </row>
    <row r="39" spans="1:46" x14ac:dyDescent="0.15">
      <c r="A39" s="193"/>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291" t="s">
        <v>114</v>
      </c>
      <c r="AL39" s="292"/>
      <c r="AM39" s="292"/>
      <c r="AN39" s="293"/>
      <c r="AO39" s="238">
        <v>-106947</v>
      </c>
      <c r="AP39" s="238">
        <v>-1156</v>
      </c>
      <c r="AQ39" s="239">
        <v>-5546</v>
      </c>
      <c r="AR39" s="240">
        <v>-79.2</v>
      </c>
      <c r="AS39" s="237"/>
    </row>
    <row r="40" spans="1:46" ht="27" customHeight="1" x14ac:dyDescent="0.15">
      <c r="A40" s="193"/>
      <c r="B40" s="189"/>
      <c r="C40" s="189"/>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89"/>
      <c r="AC40" s="189"/>
      <c r="AD40" s="189"/>
      <c r="AE40" s="189"/>
      <c r="AF40" s="189"/>
      <c r="AG40" s="189"/>
      <c r="AH40" s="189"/>
      <c r="AI40" s="189"/>
      <c r="AJ40" s="189"/>
      <c r="AK40" s="288" t="s">
        <v>115</v>
      </c>
      <c r="AL40" s="289"/>
      <c r="AM40" s="289"/>
      <c r="AN40" s="290"/>
      <c r="AO40" s="238">
        <v>-2979825</v>
      </c>
      <c r="AP40" s="238">
        <v>-32198</v>
      </c>
      <c r="AQ40" s="239">
        <v>-36890</v>
      </c>
      <c r="AR40" s="240">
        <v>-12.7</v>
      </c>
      <c r="AS40" s="237"/>
    </row>
    <row r="41" spans="1:46" x14ac:dyDescent="0.15">
      <c r="A41" s="193"/>
      <c r="B41" s="189"/>
      <c r="C41" s="189"/>
      <c r="D41" s="189"/>
      <c r="E41" s="189"/>
      <c r="F41" s="189"/>
      <c r="G41" s="189"/>
      <c r="H41" s="189"/>
      <c r="I41" s="189"/>
      <c r="J41" s="189"/>
      <c r="K41" s="189"/>
      <c r="L41" s="189"/>
      <c r="M41" s="189"/>
      <c r="N41" s="189"/>
      <c r="O41" s="189"/>
      <c r="P41" s="189"/>
      <c r="Q41" s="189"/>
      <c r="R41" s="189"/>
      <c r="S41" s="189"/>
      <c r="T41" s="189"/>
      <c r="U41" s="189"/>
      <c r="V41" s="189"/>
      <c r="W41" s="189"/>
      <c r="X41" s="189"/>
      <c r="Y41" s="189"/>
      <c r="Z41" s="189"/>
      <c r="AA41" s="189"/>
      <c r="AB41" s="189"/>
      <c r="AC41" s="189"/>
      <c r="AD41" s="189"/>
      <c r="AE41" s="189"/>
      <c r="AF41" s="189"/>
      <c r="AG41" s="189"/>
      <c r="AH41" s="189"/>
      <c r="AI41" s="189"/>
      <c r="AJ41" s="189"/>
      <c r="AK41" s="294" t="s">
        <v>81</v>
      </c>
      <c r="AL41" s="295"/>
      <c r="AM41" s="295"/>
      <c r="AN41" s="296"/>
      <c r="AO41" s="238">
        <v>1330098</v>
      </c>
      <c r="AP41" s="238">
        <v>14372</v>
      </c>
      <c r="AQ41" s="239">
        <v>13053</v>
      </c>
      <c r="AR41" s="240">
        <v>10.1</v>
      </c>
      <c r="AS41" s="237"/>
    </row>
    <row r="42" spans="1:46" x14ac:dyDescent="0.15">
      <c r="A42" s="193"/>
      <c r="B42" s="189"/>
      <c r="C42" s="189"/>
      <c r="D42" s="189"/>
      <c r="E42" s="189"/>
      <c r="F42" s="189"/>
      <c r="G42" s="189"/>
      <c r="H42" s="189"/>
      <c r="I42" s="189"/>
      <c r="J42" s="189"/>
      <c r="K42" s="189"/>
      <c r="L42" s="189"/>
      <c r="M42" s="189"/>
      <c r="N42" s="189"/>
      <c r="O42" s="189"/>
      <c r="P42" s="189"/>
      <c r="Q42" s="189"/>
      <c r="R42" s="189"/>
      <c r="S42" s="189"/>
      <c r="T42" s="189"/>
      <c r="U42" s="189"/>
      <c r="V42" s="189"/>
      <c r="W42" s="189"/>
      <c r="X42" s="189"/>
      <c r="Y42" s="189"/>
      <c r="Z42" s="189"/>
      <c r="AA42" s="189"/>
      <c r="AB42" s="189"/>
      <c r="AC42" s="189"/>
      <c r="AD42" s="189"/>
      <c r="AE42" s="189"/>
      <c r="AF42" s="189"/>
      <c r="AG42" s="189"/>
      <c r="AH42" s="189"/>
      <c r="AI42" s="189"/>
      <c r="AJ42" s="189"/>
      <c r="AK42" s="243" t="s">
        <v>116</v>
      </c>
      <c r="AL42" s="189"/>
      <c r="AM42" s="189"/>
      <c r="AN42" s="189"/>
      <c r="AO42" s="189"/>
      <c r="AP42" s="189"/>
      <c r="AQ42" s="214"/>
      <c r="AR42" s="214"/>
      <c r="AS42" s="237"/>
    </row>
    <row r="43" spans="1:46" x14ac:dyDescent="0.15">
      <c r="A43" s="193"/>
      <c r="B43" s="189"/>
      <c r="C43" s="189"/>
      <c r="D43" s="189"/>
      <c r="E43" s="189"/>
      <c r="F43" s="189"/>
      <c r="G43" s="189"/>
      <c r="H43" s="189"/>
      <c r="I43" s="189"/>
      <c r="J43" s="189"/>
      <c r="K43" s="189"/>
      <c r="L43" s="189"/>
      <c r="M43" s="189"/>
      <c r="N43" s="189"/>
      <c r="O43" s="189"/>
      <c r="P43" s="189"/>
      <c r="Q43" s="189"/>
      <c r="R43" s="189"/>
      <c r="S43" s="189"/>
      <c r="T43" s="189"/>
      <c r="U43" s="189"/>
      <c r="V43" s="189"/>
      <c r="W43" s="189"/>
      <c r="X43" s="189"/>
      <c r="Y43" s="189"/>
      <c r="Z43" s="189"/>
      <c r="AA43" s="189"/>
      <c r="AB43" s="189"/>
      <c r="AC43" s="189"/>
      <c r="AD43" s="189"/>
      <c r="AE43" s="189"/>
      <c r="AF43" s="189"/>
      <c r="AG43" s="189"/>
      <c r="AH43" s="189"/>
      <c r="AI43" s="189"/>
      <c r="AJ43" s="189"/>
      <c r="AK43" s="189"/>
      <c r="AL43" s="189"/>
      <c r="AM43" s="189"/>
      <c r="AN43" s="189"/>
      <c r="AO43" s="189"/>
      <c r="AP43" s="244"/>
      <c r="AQ43" s="214"/>
      <c r="AR43" s="189"/>
      <c r="AS43" s="237"/>
    </row>
    <row r="44" spans="1:46" x14ac:dyDescent="0.15">
      <c r="A44" s="193"/>
      <c r="B44" s="189"/>
      <c r="C44" s="189"/>
      <c r="D44" s="189"/>
      <c r="E44" s="189"/>
      <c r="F44" s="189"/>
      <c r="G44" s="189"/>
      <c r="H44" s="189"/>
      <c r="I44" s="189"/>
      <c r="J44" s="189"/>
      <c r="K44" s="189"/>
      <c r="L44" s="189"/>
      <c r="M44" s="189"/>
      <c r="N44" s="189"/>
      <c r="O44" s="189"/>
      <c r="P44" s="189"/>
      <c r="Q44" s="189"/>
      <c r="R44" s="189"/>
      <c r="S44" s="189"/>
      <c r="T44" s="189"/>
      <c r="U44" s="189"/>
      <c r="V44" s="189"/>
      <c r="W44" s="189"/>
      <c r="X44" s="189"/>
      <c r="Y44" s="189"/>
      <c r="Z44" s="189"/>
      <c r="AA44" s="189"/>
      <c r="AB44" s="189"/>
      <c r="AC44" s="189"/>
      <c r="AD44" s="189"/>
      <c r="AE44" s="189"/>
      <c r="AF44" s="189"/>
      <c r="AG44" s="189"/>
      <c r="AH44" s="189"/>
      <c r="AI44" s="189"/>
      <c r="AJ44" s="189"/>
      <c r="AK44" s="189"/>
      <c r="AL44" s="189"/>
      <c r="AM44" s="189"/>
      <c r="AN44" s="189"/>
      <c r="AO44" s="189"/>
      <c r="AP44" s="189"/>
      <c r="AQ44" s="214"/>
      <c r="AR44" s="189"/>
    </row>
    <row r="45" spans="1:46" x14ac:dyDescent="0.15">
      <c r="A45" s="191"/>
      <c r="B45" s="191"/>
      <c r="C45" s="191"/>
      <c r="D45" s="191"/>
      <c r="E45" s="191"/>
      <c r="F45" s="191"/>
      <c r="G45" s="191"/>
      <c r="H45" s="191"/>
      <c r="I45" s="191"/>
      <c r="J45" s="191"/>
      <c r="K45" s="191"/>
      <c r="L45" s="191"/>
      <c r="M45" s="191"/>
      <c r="N45" s="191"/>
      <c r="O45" s="191"/>
      <c r="P45" s="191"/>
      <c r="Q45" s="191"/>
      <c r="R45" s="191"/>
      <c r="S45" s="191"/>
      <c r="T45" s="191"/>
      <c r="U45" s="191"/>
      <c r="V45" s="191"/>
      <c r="W45" s="191"/>
      <c r="X45" s="191"/>
      <c r="Y45" s="191"/>
      <c r="Z45" s="191"/>
      <c r="AA45" s="191"/>
      <c r="AB45" s="191"/>
      <c r="AC45" s="191"/>
      <c r="AD45" s="191"/>
      <c r="AE45" s="191"/>
      <c r="AF45" s="191"/>
      <c r="AG45" s="191"/>
      <c r="AH45" s="191"/>
      <c r="AI45" s="191"/>
      <c r="AJ45" s="191"/>
      <c r="AK45" s="191"/>
      <c r="AL45" s="191"/>
      <c r="AM45" s="191"/>
      <c r="AN45" s="191"/>
      <c r="AO45" s="191"/>
      <c r="AP45" s="191"/>
      <c r="AQ45" s="245"/>
      <c r="AR45" s="191"/>
      <c r="AS45" s="191"/>
      <c r="AT45" s="189"/>
    </row>
    <row r="46" spans="1:46" x14ac:dyDescent="0.15">
      <c r="A46" s="246"/>
      <c r="B46" s="246"/>
      <c r="C46" s="246"/>
      <c r="D46" s="246"/>
      <c r="E46" s="246"/>
      <c r="F46" s="246"/>
      <c r="G46" s="246"/>
      <c r="H46" s="246"/>
      <c r="I46" s="246"/>
      <c r="J46" s="246"/>
      <c r="K46" s="246"/>
      <c r="L46" s="246"/>
      <c r="M46" s="246"/>
      <c r="N46" s="246"/>
      <c r="O46" s="246"/>
      <c r="P46" s="246"/>
      <c r="Q46" s="246"/>
      <c r="R46" s="246"/>
      <c r="S46" s="246"/>
      <c r="T46" s="246"/>
      <c r="U46" s="246"/>
      <c r="V46" s="246"/>
      <c r="W46" s="246"/>
      <c r="X46" s="246"/>
      <c r="Y46" s="246"/>
      <c r="Z46" s="246"/>
      <c r="AA46" s="246"/>
      <c r="AB46" s="246"/>
      <c r="AC46" s="246"/>
      <c r="AD46" s="246"/>
      <c r="AE46" s="246"/>
      <c r="AF46" s="246"/>
      <c r="AG46" s="246"/>
      <c r="AH46" s="246"/>
      <c r="AI46" s="246"/>
      <c r="AJ46" s="246"/>
      <c r="AK46" s="246"/>
      <c r="AL46" s="246"/>
      <c r="AM46" s="246"/>
      <c r="AN46" s="246"/>
      <c r="AO46" s="246"/>
      <c r="AP46" s="246"/>
      <c r="AQ46" s="246"/>
      <c r="AR46" s="246"/>
      <c r="AS46" s="246"/>
      <c r="AT46" s="189"/>
    </row>
    <row r="47" spans="1:46" ht="17.25" customHeight="1" x14ac:dyDescent="0.15">
      <c r="A47" s="247" t="s">
        <v>117</v>
      </c>
      <c r="B47" s="189"/>
      <c r="C47" s="189"/>
      <c r="D47" s="189"/>
      <c r="E47" s="189"/>
      <c r="F47" s="189"/>
      <c r="G47" s="189"/>
      <c r="H47" s="189"/>
      <c r="I47" s="189"/>
      <c r="J47" s="189"/>
      <c r="K47" s="189"/>
      <c r="L47" s="189"/>
      <c r="M47" s="189"/>
      <c r="N47" s="189"/>
      <c r="O47" s="189"/>
      <c r="P47" s="189"/>
      <c r="Q47" s="189"/>
      <c r="R47" s="189"/>
      <c r="S47" s="189"/>
      <c r="T47" s="189"/>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row>
    <row r="48" spans="1:46" x14ac:dyDescent="0.15">
      <c r="A48" s="193"/>
      <c r="B48" s="189"/>
      <c r="C48" s="189"/>
      <c r="D48" s="189"/>
      <c r="E48" s="189"/>
      <c r="F48" s="189"/>
      <c r="G48" s="189"/>
      <c r="H48" s="189"/>
      <c r="I48" s="189"/>
      <c r="J48" s="189"/>
      <c r="K48" s="189"/>
      <c r="L48" s="189"/>
      <c r="M48" s="189"/>
      <c r="N48" s="189"/>
      <c r="O48" s="189"/>
      <c r="P48" s="189"/>
      <c r="Q48" s="189"/>
      <c r="R48" s="189"/>
      <c r="S48" s="189"/>
      <c r="T48" s="189"/>
      <c r="U48" s="189"/>
      <c r="V48" s="189"/>
      <c r="W48" s="189"/>
      <c r="X48" s="189"/>
      <c r="Y48" s="189"/>
      <c r="Z48" s="189"/>
      <c r="AA48" s="189"/>
      <c r="AB48" s="189"/>
      <c r="AC48" s="189"/>
      <c r="AD48" s="189"/>
      <c r="AE48" s="189"/>
      <c r="AF48" s="189"/>
      <c r="AG48" s="189"/>
      <c r="AH48" s="189"/>
      <c r="AI48" s="189"/>
      <c r="AJ48" s="189"/>
      <c r="AK48" s="248" t="s">
        <v>118</v>
      </c>
      <c r="AL48" s="248"/>
      <c r="AM48" s="248"/>
      <c r="AN48" s="248"/>
      <c r="AO48" s="248"/>
      <c r="AP48" s="248"/>
      <c r="AQ48" s="249"/>
      <c r="AR48" s="248"/>
    </row>
    <row r="49" spans="1:44" ht="13.5" customHeight="1" x14ac:dyDescent="0.15">
      <c r="A49" s="193"/>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c r="Z49" s="189"/>
      <c r="AA49" s="189"/>
      <c r="AB49" s="189"/>
      <c r="AC49" s="189"/>
      <c r="AD49" s="189"/>
      <c r="AE49" s="189"/>
      <c r="AF49" s="189"/>
      <c r="AG49" s="189"/>
      <c r="AH49" s="189"/>
      <c r="AI49" s="189"/>
      <c r="AJ49" s="189"/>
      <c r="AK49" s="250"/>
      <c r="AL49" s="251"/>
      <c r="AM49" s="281" t="s">
        <v>84</v>
      </c>
      <c r="AN49" s="283" t="s">
        <v>119</v>
      </c>
      <c r="AO49" s="284"/>
      <c r="AP49" s="284"/>
      <c r="AQ49" s="284"/>
      <c r="AR49" s="285"/>
    </row>
    <row r="50" spans="1:44" x14ac:dyDescent="0.15">
      <c r="A50" s="193"/>
      <c r="B50" s="189"/>
      <c r="C50" s="189"/>
      <c r="D50" s="189"/>
      <c r="E50" s="189"/>
      <c r="F50" s="189"/>
      <c r="G50" s="189"/>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252"/>
      <c r="AL50" s="253"/>
      <c r="AM50" s="282"/>
      <c r="AN50" s="254" t="s">
        <v>120</v>
      </c>
      <c r="AO50" s="255" t="s">
        <v>121</v>
      </c>
      <c r="AP50" s="256" t="s">
        <v>122</v>
      </c>
      <c r="AQ50" s="257" t="s">
        <v>123</v>
      </c>
      <c r="AR50" s="258" t="s">
        <v>124</v>
      </c>
    </row>
    <row r="51" spans="1:44" x14ac:dyDescent="0.15">
      <c r="A51" s="193"/>
      <c r="B51" s="189"/>
      <c r="C51" s="189"/>
      <c r="D51" s="189"/>
      <c r="E51" s="189"/>
      <c r="F51" s="189"/>
      <c r="G51" s="189"/>
      <c r="H51" s="189"/>
      <c r="I51" s="189"/>
      <c r="J51" s="189"/>
      <c r="K51" s="189"/>
      <c r="L51" s="189"/>
      <c r="M51" s="189"/>
      <c r="N51" s="189"/>
      <c r="O51" s="189"/>
      <c r="P51" s="189"/>
      <c r="Q51" s="189"/>
      <c r="R51" s="189"/>
      <c r="S51" s="189"/>
      <c r="T51" s="189"/>
      <c r="U51" s="189"/>
      <c r="V51" s="189"/>
      <c r="W51" s="189"/>
      <c r="X51" s="189"/>
      <c r="Y51" s="189"/>
      <c r="Z51" s="189"/>
      <c r="AA51" s="189"/>
      <c r="AB51" s="189"/>
      <c r="AC51" s="189"/>
      <c r="AD51" s="189"/>
      <c r="AE51" s="189"/>
      <c r="AF51" s="189"/>
      <c r="AG51" s="189"/>
      <c r="AH51" s="189"/>
      <c r="AI51" s="189"/>
      <c r="AJ51" s="189"/>
      <c r="AK51" s="250" t="s">
        <v>125</v>
      </c>
      <c r="AL51" s="251"/>
      <c r="AM51" s="259">
        <v>3201597</v>
      </c>
      <c r="AN51" s="260">
        <v>34172</v>
      </c>
      <c r="AO51" s="261">
        <v>-19.3</v>
      </c>
      <c r="AP51" s="262">
        <v>54227</v>
      </c>
      <c r="AQ51" s="263">
        <v>-18.2</v>
      </c>
      <c r="AR51" s="264">
        <v>-1.1000000000000001</v>
      </c>
    </row>
    <row r="52" spans="1:44" x14ac:dyDescent="0.15">
      <c r="A52" s="193"/>
      <c r="B52" s="189"/>
      <c r="C52" s="189"/>
      <c r="D52" s="189"/>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189"/>
      <c r="AK52" s="265"/>
      <c r="AL52" s="266" t="s">
        <v>126</v>
      </c>
      <c r="AM52" s="267">
        <v>830331</v>
      </c>
      <c r="AN52" s="268">
        <v>8862</v>
      </c>
      <c r="AO52" s="269">
        <v>-45.2</v>
      </c>
      <c r="AP52" s="270">
        <v>29694</v>
      </c>
      <c r="AQ52" s="271">
        <v>-6.7</v>
      </c>
      <c r="AR52" s="272">
        <v>-38.5</v>
      </c>
    </row>
    <row r="53" spans="1:44" x14ac:dyDescent="0.15">
      <c r="A53" s="193"/>
      <c r="B53" s="189"/>
      <c r="C53" s="189"/>
      <c r="D53" s="189"/>
      <c r="E53" s="189"/>
      <c r="F53" s="189"/>
      <c r="G53" s="189"/>
      <c r="H53" s="189"/>
      <c r="I53" s="189"/>
      <c r="J53" s="189"/>
      <c r="K53" s="189"/>
      <c r="L53" s="189"/>
      <c r="M53" s="189"/>
      <c r="N53" s="189"/>
      <c r="O53" s="189"/>
      <c r="P53" s="189"/>
      <c r="Q53" s="189"/>
      <c r="R53" s="189"/>
      <c r="S53" s="189"/>
      <c r="T53" s="189"/>
      <c r="U53" s="189"/>
      <c r="V53" s="189"/>
      <c r="W53" s="189"/>
      <c r="X53" s="189"/>
      <c r="Y53" s="189"/>
      <c r="Z53" s="189"/>
      <c r="AA53" s="189"/>
      <c r="AB53" s="189"/>
      <c r="AC53" s="189"/>
      <c r="AD53" s="189"/>
      <c r="AE53" s="189"/>
      <c r="AF53" s="189"/>
      <c r="AG53" s="189"/>
      <c r="AH53" s="189"/>
      <c r="AI53" s="189"/>
      <c r="AJ53" s="189"/>
      <c r="AK53" s="250" t="s">
        <v>127</v>
      </c>
      <c r="AL53" s="251"/>
      <c r="AM53" s="259">
        <v>3092811</v>
      </c>
      <c r="AN53" s="260">
        <v>33160</v>
      </c>
      <c r="AO53" s="261">
        <v>-3</v>
      </c>
      <c r="AP53" s="262">
        <v>57295</v>
      </c>
      <c r="AQ53" s="263">
        <v>5.7</v>
      </c>
      <c r="AR53" s="264">
        <v>-8.6999999999999993</v>
      </c>
    </row>
    <row r="54" spans="1:44" x14ac:dyDescent="0.15">
      <c r="A54" s="193"/>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189"/>
      <c r="AI54" s="189"/>
      <c r="AJ54" s="189"/>
      <c r="AK54" s="265"/>
      <c r="AL54" s="266" t="s">
        <v>126</v>
      </c>
      <c r="AM54" s="267">
        <v>1284259</v>
      </c>
      <c r="AN54" s="268">
        <v>13770</v>
      </c>
      <c r="AO54" s="269">
        <v>55.4</v>
      </c>
      <c r="AP54" s="270">
        <v>32771</v>
      </c>
      <c r="AQ54" s="271">
        <v>10.4</v>
      </c>
      <c r="AR54" s="272">
        <v>45</v>
      </c>
    </row>
    <row r="55" spans="1:44" x14ac:dyDescent="0.15">
      <c r="A55" s="193"/>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89"/>
      <c r="AI55" s="189"/>
      <c r="AJ55" s="189"/>
      <c r="AK55" s="250" t="s">
        <v>128</v>
      </c>
      <c r="AL55" s="251"/>
      <c r="AM55" s="259">
        <v>4474426</v>
      </c>
      <c r="AN55" s="260">
        <v>48158</v>
      </c>
      <c r="AO55" s="261">
        <v>45.2</v>
      </c>
      <c r="AP55" s="262">
        <v>54110</v>
      </c>
      <c r="AQ55" s="263">
        <v>-5.6</v>
      </c>
      <c r="AR55" s="264">
        <v>50.8</v>
      </c>
    </row>
    <row r="56" spans="1:44" x14ac:dyDescent="0.15">
      <c r="A56" s="193"/>
      <c r="B56" s="189"/>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89"/>
      <c r="AH56" s="189"/>
      <c r="AI56" s="189"/>
      <c r="AJ56" s="189"/>
      <c r="AK56" s="265"/>
      <c r="AL56" s="266" t="s">
        <v>126</v>
      </c>
      <c r="AM56" s="267">
        <v>1497684</v>
      </c>
      <c r="AN56" s="268">
        <v>16120</v>
      </c>
      <c r="AO56" s="269">
        <v>17.100000000000001</v>
      </c>
      <c r="AP56" s="270">
        <v>30620</v>
      </c>
      <c r="AQ56" s="271">
        <v>-6.6</v>
      </c>
      <c r="AR56" s="272">
        <v>23.7</v>
      </c>
    </row>
    <row r="57" spans="1:44" x14ac:dyDescent="0.15">
      <c r="A57" s="193"/>
      <c r="B57" s="189"/>
      <c r="C57" s="189"/>
      <c r="D57" s="189"/>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250" t="s">
        <v>129</v>
      </c>
      <c r="AL57" s="251"/>
      <c r="AM57" s="259">
        <v>5210521</v>
      </c>
      <c r="AN57" s="260">
        <v>56183</v>
      </c>
      <c r="AO57" s="261">
        <v>16.7</v>
      </c>
      <c r="AP57" s="262">
        <v>54684</v>
      </c>
      <c r="AQ57" s="263">
        <v>1.1000000000000001</v>
      </c>
      <c r="AR57" s="264">
        <v>15.6</v>
      </c>
    </row>
    <row r="58" spans="1:44" x14ac:dyDescent="0.15">
      <c r="A58" s="193"/>
      <c r="B58" s="189"/>
      <c r="C58" s="189"/>
      <c r="D58" s="189"/>
      <c r="E58" s="189"/>
      <c r="F58" s="189"/>
      <c r="G58" s="189"/>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265"/>
      <c r="AL58" s="266" t="s">
        <v>126</v>
      </c>
      <c r="AM58" s="267">
        <v>2340440</v>
      </c>
      <c r="AN58" s="268">
        <v>25236</v>
      </c>
      <c r="AO58" s="269">
        <v>56.6</v>
      </c>
      <c r="AP58" s="270">
        <v>32829</v>
      </c>
      <c r="AQ58" s="271">
        <v>7.2</v>
      </c>
      <c r="AR58" s="272">
        <v>49.4</v>
      </c>
    </row>
    <row r="59" spans="1:44" x14ac:dyDescent="0.15">
      <c r="A59" s="193"/>
      <c r="B59" s="189"/>
      <c r="C59" s="189"/>
      <c r="D59" s="189"/>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250" t="s">
        <v>130</v>
      </c>
      <c r="AL59" s="251"/>
      <c r="AM59" s="259">
        <v>8407520</v>
      </c>
      <c r="AN59" s="260">
        <v>90847</v>
      </c>
      <c r="AO59" s="261">
        <v>61.7</v>
      </c>
      <c r="AP59" s="262">
        <v>62383</v>
      </c>
      <c r="AQ59" s="263">
        <v>14.1</v>
      </c>
      <c r="AR59" s="264">
        <v>47.6</v>
      </c>
    </row>
    <row r="60" spans="1:44" x14ac:dyDescent="0.15">
      <c r="A60" s="193"/>
      <c r="B60" s="189"/>
      <c r="C60" s="189"/>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265"/>
      <c r="AL60" s="266" t="s">
        <v>126</v>
      </c>
      <c r="AM60" s="267">
        <v>1999027</v>
      </c>
      <c r="AN60" s="268">
        <v>21600</v>
      </c>
      <c r="AO60" s="269">
        <v>-14.4</v>
      </c>
      <c r="AP60" s="270">
        <v>35325</v>
      </c>
      <c r="AQ60" s="271">
        <v>7.6</v>
      </c>
      <c r="AR60" s="272">
        <v>-22</v>
      </c>
    </row>
    <row r="61" spans="1:44" x14ac:dyDescent="0.15">
      <c r="A61" s="193"/>
      <c r="B61" s="189"/>
      <c r="C61" s="189"/>
      <c r="D61" s="189"/>
      <c r="E61" s="189"/>
      <c r="F61" s="189"/>
      <c r="G61" s="189"/>
      <c r="H61" s="189"/>
      <c r="I61" s="189"/>
      <c r="J61" s="189"/>
      <c r="K61" s="189"/>
      <c r="L61" s="189"/>
      <c r="M61" s="189"/>
      <c r="N61" s="189"/>
      <c r="O61" s="189"/>
      <c r="P61" s="189"/>
      <c r="Q61" s="189"/>
      <c r="R61" s="189"/>
      <c r="S61" s="189"/>
      <c r="T61" s="189"/>
      <c r="U61" s="189"/>
      <c r="V61" s="189"/>
      <c r="W61" s="189"/>
      <c r="X61" s="189"/>
      <c r="Y61" s="189"/>
      <c r="Z61" s="189"/>
      <c r="AA61" s="189"/>
      <c r="AB61" s="189"/>
      <c r="AC61" s="189"/>
      <c r="AD61" s="189"/>
      <c r="AE61" s="189"/>
      <c r="AF61" s="189"/>
      <c r="AG61" s="189"/>
      <c r="AH61" s="189"/>
      <c r="AI61" s="189"/>
      <c r="AJ61" s="189"/>
      <c r="AK61" s="250" t="s">
        <v>131</v>
      </c>
      <c r="AL61" s="273"/>
      <c r="AM61" s="274">
        <v>4877375</v>
      </c>
      <c r="AN61" s="275">
        <v>52504</v>
      </c>
      <c r="AO61" s="276">
        <v>20.3</v>
      </c>
      <c r="AP61" s="277">
        <v>56540</v>
      </c>
      <c r="AQ61" s="278">
        <v>-0.6</v>
      </c>
      <c r="AR61" s="264">
        <v>20.9</v>
      </c>
    </row>
    <row r="62" spans="1:44" x14ac:dyDescent="0.15">
      <c r="A62" s="193"/>
      <c r="B62" s="189"/>
      <c r="C62" s="189"/>
      <c r="D62" s="189"/>
      <c r="E62" s="189"/>
      <c r="F62" s="189"/>
      <c r="G62" s="189"/>
      <c r="H62" s="189"/>
      <c r="I62" s="189"/>
      <c r="J62" s="189"/>
      <c r="K62" s="189"/>
      <c r="L62" s="189"/>
      <c r="M62" s="189"/>
      <c r="N62" s="189"/>
      <c r="O62" s="189"/>
      <c r="P62" s="189"/>
      <c r="Q62" s="189"/>
      <c r="R62" s="189"/>
      <c r="S62" s="189"/>
      <c r="T62" s="189"/>
      <c r="U62" s="189"/>
      <c r="V62" s="189"/>
      <c r="W62" s="189"/>
      <c r="X62" s="189"/>
      <c r="Y62" s="189"/>
      <c r="Z62" s="189"/>
      <c r="AA62" s="189"/>
      <c r="AB62" s="189"/>
      <c r="AC62" s="189"/>
      <c r="AD62" s="189"/>
      <c r="AE62" s="189"/>
      <c r="AF62" s="189"/>
      <c r="AG62" s="189"/>
      <c r="AH62" s="189"/>
      <c r="AI62" s="189"/>
      <c r="AJ62" s="189"/>
      <c r="AK62" s="265"/>
      <c r="AL62" s="266" t="s">
        <v>126</v>
      </c>
      <c r="AM62" s="267">
        <v>1590348</v>
      </c>
      <c r="AN62" s="268">
        <v>17118</v>
      </c>
      <c r="AO62" s="269">
        <v>13.9</v>
      </c>
      <c r="AP62" s="270">
        <v>32248</v>
      </c>
      <c r="AQ62" s="271">
        <v>2.4</v>
      </c>
      <c r="AR62" s="272">
        <v>11.5</v>
      </c>
    </row>
    <row r="63" spans="1:44" x14ac:dyDescent="0.15">
      <c r="A63" s="193"/>
      <c r="B63" s="189"/>
      <c r="C63" s="189"/>
      <c r="D63" s="189"/>
      <c r="E63" s="189"/>
      <c r="F63" s="189"/>
      <c r="G63" s="189"/>
      <c r="H63" s="189"/>
      <c r="I63" s="189"/>
      <c r="J63" s="189"/>
      <c r="K63" s="189"/>
      <c r="L63" s="189"/>
      <c r="M63" s="189"/>
      <c r="N63" s="189"/>
      <c r="O63" s="189"/>
      <c r="P63" s="189"/>
      <c r="Q63" s="189"/>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row>
    <row r="64" spans="1:44" x14ac:dyDescent="0.15">
      <c r="A64" s="193"/>
      <c r="B64" s="189"/>
      <c r="C64" s="189"/>
      <c r="D64" s="189"/>
      <c r="E64" s="189"/>
      <c r="F64" s="189"/>
      <c r="G64" s="189"/>
      <c r="H64" s="189"/>
      <c r="I64" s="189"/>
      <c r="J64" s="189"/>
      <c r="K64" s="189"/>
      <c r="L64" s="189"/>
      <c r="M64" s="189"/>
      <c r="N64" s="189"/>
      <c r="O64" s="189"/>
      <c r="P64" s="189"/>
      <c r="Q64" s="189"/>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row>
    <row r="65" spans="1:46" x14ac:dyDescent="0.15">
      <c r="A65" s="193"/>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row>
    <row r="66" spans="1:46" x14ac:dyDescent="0.15">
      <c r="A66" s="279"/>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80"/>
    </row>
    <row r="67" spans="1:46" ht="13.5" hidden="1" customHeight="1" x14ac:dyDescent="0.15">
      <c r="AK67" s="189"/>
      <c r="AL67" s="189"/>
      <c r="AM67" s="189"/>
      <c r="AN67" s="189"/>
      <c r="AO67" s="189"/>
      <c r="AP67" s="189"/>
      <c r="AQ67" s="189"/>
      <c r="AR67" s="189"/>
      <c r="AS67" s="189"/>
      <c r="AT67" s="189"/>
    </row>
    <row r="68" spans="1:46" ht="13.5" hidden="1" customHeight="1" x14ac:dyDescent="0.15">
      <c r="AK68" s="189"/>
      <c r="AL68" s="189"/>
      <c r="AM68" s="189"/>
      <c r="AN68" s="189"/>
      <c r="AO68" s="189"/>
      <c r="AP68" s="189"/>
      <c r="AQ68" s="189"/>
      <c r="AR68" s="189"/>
    </row>
    <row r="69" spans="1:46" ht="13.5" hidden="1" customHeight="1" x14ac:dyDescent="0.15">
      <c r="AK69" s="189"/>
      <c r="AL69" s="189"/>
      <c r="AM69" s="189"/>
      <c r="AN69" s="189"/>
      <c r="AO69" s="189"/>
      <c r="AP69" s="189"/>
      <c r="AQ69" s="189"/>
      <c r="AR69" s="189"/>
    </row>
    <row r="70" spans="1:46" hidden="1" x14ac:dyDescent="0.15">
      <c r="AK70" s="189"/>
      <c r="AL70" s="189"/>
      <c r="AM70" s="189"/>
      <c r="AN70" s="189"/>
      <c r="AO70" s="189"/>
      <c r="AP70" s="189"/>
      <c r="AQ70" s="189"/>
      <c r="AR70" s="189"/>
    </row>
    <row r="71" spans="1:46" hidden="1" x14ac:dyDescent="0.15">
      <c r="AK71" s="189"/>
      <c r="AL71" s="189"/>
      <c r="AM71" s="189"/>
      <c r="AN71" s="189"/>
      <c r="AO71" s="189"/>
      <c r="AP71" s="189"/>
      <c r="AQ71" s="189"/>
      <c r="AR71" s="189"/>
    </row>
    <row r="72" spans="1:46" hidden="1" x14ac:dyDescent="0.15">
      <c r="AK72" s="189"/>
      <c r="AL72" s="189"/>
      <c r="AM72" s="189"/>
      <c r="AN72" s="189"/>
      <c r="AO72" s="189"/>
      <c r="AP72" s="189"/>
      <c r="AQ72" s="189"/>
      <c r="AR72" s="189"/>
    </row>
    <row r="73" spans="1:46" hidden="1" x14ac:dyDescent="0.15">
      <c r="AK73" s="189"/>
      <c r="AL73" s="189"/>
      <c r="AM73" s="189"/>
      <c r="AN73" s="189"/>
      <c r="AO73" s="189"/>
      <c r="AP73" s="189"/>
      <c r="AQ73" s="189"/>
      <c r="AR73" s="189"/>
    </row>
    <row r="74" spans="1:46" hidden="1" x14ac:dyDescent="0.15"/>
  </sheetData>
  <sheetProtection algorithmName="SHA-512" hashValue="0M7kPfwOpKL64GlshHA+jQ4T/MG8IhEuU96PsI6zWS3jeP/AjTOwGZFRUbvHA9HMlnH+eyaN7pRj8aSO6uwHlA==" saltValue="Ru25+TYBqUF82nfQT9KOV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187" customWidth="1"/>
    <col min="126" max="16384" width="9" style="186" hidden="1"/>
  </cols>
  <sheetData>
    <row r="1" spans="2:125" ht="13.5" customHeight="1" x14ac:dyDescent="0.15">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row>
    <row r="2" spans="2:125" x14ac:dyDescent="0.15">
      <c r="B2" s="186"/>
      <c r="DG2" s="186"/>
    </row>
    <row r="3" spans="2:125" x14ac:dyDescent="0.15">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H3" s="186"/>
      <c r="DI3" s="186"/>
      <c r="DJ3" s="186"/>
      <c r="DK3" s="186"/>
      <c r="DL3" s="186"/>
      <c r="DM3" s="186"/>
      <c r="DN3" s="186"/>
      <c r="DO3" s="186"/>
      <c r="DP3" s="186"/>
      <c r="DQ3" s="186"/>
      <c r="DR3" s="186"/>
      <c r="DS3" s="186"/>
      <c r="DT3" s="186"/>
      <c r="DU3" s="186"/>
    </row>
    <row r="4" spans="2:125" x14ac:dyDescent="0.15"/>
    <row r="5" spans="2:125" x14ac:dyDescent="0.15"/>
    <row r="6" spans="2:125" x14ac:dyDescent="0.15"/>
    <row r="7" spans="2:125" x14ac:dyDescent="0.15"/>
    <row r="8" spans="2:125" x14ac:dyDescent="0.15"/>
    <row r="9" spans="2:125" x14ac:dyDescent="0.15">
      <c r="DU9" s="1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186"/>
    </row>
    <row r="18" spans="125:125" x14ac:dyDescent="0.15"/>
    <row r="19" spans="125:125" x14ac:dyDescent="0.15"/>
    <row r="20" spans="125:125" x14ac:dyDescent="0.15">
      <c r="DU20" s="186"/>
    </row>
    <row r="21" spans="125:125" x14ac:dyDescent="0.15">
      <c r="DU21" s="1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186"/>
    </row>
    <row r="29" spans="125:125" x14ac:dyDescent="0.15"/>
    <row r="30" spans="125:125" x14ac:dyDescent="0.15"/>
    <row r="31" spans="125:125" x14ac:dyDescent="0.15"/>
    <row r="32" spans="125:125" x14ac:dyDescent="0.15"/>
    <row r="33" spans="2:125" x14ac:dyDescent="0.15">
      <c r="B33" s="186"/>
      <c r="G33" s="186"/>
      <c r="I33" s="186"/>
    </row>
    <row r="34" spans="2:125" x14ac:dyDescent="0.15">
      <c r="C34" s="186"/>
      <c r="P34" s="186"/>
      <c r="DE34" s="186"/>
      <c r="DH34" s="186"/>
    </row>
    <row r="35" spans="2:125" x14ac:dyDescent="0.15">
      <c r="D35" s="186"/>
      <c r="E35" s="186"/>
      <c r="DG35" s="186"/>
      <c r="DJ35" s="186"/>
      <c r="DP35" s="186"/>
      <c r="DQ35" s="186"/>
      <c r="DR35" s="186"/>
      <c r="DS35" s="186"/>
      <c r="DT35" s="186"/>
      <c r="DU35" s="186"/>
    </row>
    <row r="36" spans="2:125" x14ac:dyDescent="0.15">
      <c r="F36" s="186"/>
      <c r="H36" s="186"/>
      <c r="J36" s="186"/>
      <c r="K36" s="186"/>
      <c r="L36" s="186"/>
      <c r="M36" s="186"/>
      <c r="N36" s="186"/>
      <c r="O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186"/>
      <c r="AQ36" s="186"/>
      <c r="AR36" s="186"/>
      <c r="AS36" s="186"/>
      <c r="AT36" s="186"/>
      <c r="AU36" s="186"/>
      <c r="AV36" s="186"/>
      <c r="AW36" s="186"/>
      <c r="AX36" s="186"/>
      <c r="AY36" s="186"/>
      <c r="AZ36" s="186"/>
      <c r="BA36" s="186"/>
      <c r="BB36" s="186"/>
      <c r="BC36" s="186"/>
      <c r="BD36" s="186"/>
      <c r="BE36" s="186"/>
      <c r="BF36" s="186"/>
      <c r="BG36" s="186"/>
      <c r="BH36" s="186"/>
      <c r="BI36" s="186"/>
      <c r="BJ36" s="186"/>
      <c r="BK36" s="186"/>
      <c r="BL36" s="186"/>
      <c r="BM36" s="186"/>
      <c r="BN36" s="186"/>
      <c r="BO36" s="186"/>
      <c r="BP36" s="186"/>
      <c r="BQ36" s="186"/>
      <c r="BR36" s="186"/>
      <c r="BS36" s="186"/>
      <c r="BT36" s="186"/>
      <c r="BU36" s="186"/>
      <c r="BV36" s="186"/>
      <c r="BW36" s="186"/>
      <c r="BX36" s="186"/>
      <c r="BY36" s="186"/>
      <c r="BZ36" s="186"/>
      <c r="CA36" s="186"/>
      <c r="CB36" s="186"/>
      <c r="CC36" s="186"/>
      <c r="CD36" s="186"/>
      <c r="CE36" s="186"/>
      <c r="CF36" s="186"/>
      <c r="CG36" s="186"/>
      <c r="CH36" s="186"/>
      <c r="CI36" s="186"/>
      <c r="CJ36" s="186"/>
      <c r="CK36" s="186"/>
      <c r="CL36" s="186"/>
      <c r="CM36" s="186"/>
      <c r="CN36" s="186"/>
      <c r="CO36" s="186"/>
      <c r="CP36" s="186"/>
      <c r="CQ36" s="186"/>
      <c r="CR36" s="186"/>
      <c r="CS36" s="186"/>
      <c r="CT36" s="186"/>
      <c r="CU36" s="186"/>
      <c r="CV36" s="186"/>
      <c r="CW36" s="186"/>
      <c r="CX36" s="186"/>
      <c r="CY36" s="186"/>
      <c r="CZ36" s="186"/>
      <c r="DA36" s="186"/>
      <c r="DB36" s="186"/>
      <c r="DC36" s="186"/>
      <c r="DD36" s="186"/>
      <c r="DF36" s="186"/>
      <c r="DI36" s="186"/>
      <c r="DK36" s="186"/>
      <c r="DL36" s="186"/>
      <c r="DM36" s="186"/>
      <c r="DN36" s="186"/>
      <c r="DO36" s="186"/>
      <c r="DP36" s="186"/>
      <c r="DQ36" s="186"/>
      <c r="DR36" s="186"/>
      <c r="DS36" s="186"/>
      <c r="DT36" s="186"/>
      <c r="DU36" s="186"/>
    </row>
    <row r="37" spans="2:125" x14ac:dyDescent="0.15">
      <c r="DU37" s="186"/>
    </row>
    <row r="38" spans="2:125" x14ac:dyDescent="0.15">
      <c r="DT38" s="186"/>
      <c r="DU38" s="186"/>
    </row>
    <row r="39" spans="2:125" x14ac:dyDescent="0.15"/>
    <row r="40" spans="2:125" x14ac:dyDescent="0.15">
      <c r="DH40" s="186"/>
    </row>
    <row r="41" spans="2:125" x14ac:dyDescent="0.15">
      <c r="DE41" s="186"/>
    </row>
    <row r="42" spans="2:125" x14ac:dyDescent="0.15">
      <c r="DG42" s="186"/>
      <c r="DJ42" s="186"/>
    </row>
    <row r="43" spans="2:125" x14ac:dyDescent="0.15">
      <c r="Q43" s="186"/>
      <c r="R43" s="186"/>
      <c r="S43" s="186"/>
      <c r="T43" s="186"/>
      <c r="U43" s="186"/>
      <c r="V43" s="186"/>
      <c r="W43" s="186"/>
      <c r="X43" s="186"/>
      <c r="Y43" s="186"/>
      <c r="Z43" s="186"/>
      <c r="AA43" s="186"/>
      <c r="AB43" s="186"/>
      <c r="AC43" s="186"/>
      <c r="AD43" s="186"/>
      <c r="AE43" s="186"/>
      <c r="AF43" s="186"/>
      <c r="AG43" s="186"/>
      <c r="AH43" s="186"/>
      <c r="AI43" s="186"/>
      <c r="AJ43" s="186"/>
      <c r="AK43" s="186"/>
      <c r="AL43" s="186"/>
      <c r="AM43" s="186"/>
      <c r="AN43" s="186"/>
      <c r="AO43" s="186"/>
      <c r="AP43" s="186"/>
      <c r="AQ43" s="186"/>
      <c r="AR43" s="186"/>
      <c r="AS43" s="186"/>
      <c r="AT43" s="186"/>
      <c r="AU43" s="186"/>
      <c r="AV43" s="186"/>
      <c r="AW43" s="186"/>
      <c r="AX43" s="186"/>
      <c r="AY43" s="186"/>
      <c r="AZ43" s="186"/>
      <c r="BA43" s="186"/>
      <c r="BB43" s="186"/>
      <c r="BC43" s="186"/>
      <c r="BD43" s="186"/>
      <c r="BE43" s="186"/>
      <c r="BF43" s="186"/>
      <c r="BG43" s="186"/>
      <c r="BH43" s="186"/>
      <c r="BI43" s="186"/>
      <c r="BJ43" s="186"/>
      <c r="BK43" s="186"/>
      <c r="BL43" s="186"/>
      <c r="BM43" s="186"/>
      <c r="BN43" s="186"/>
      <c r="BO43" s="186"/>
      <c r="BP43" s="186"/>
      <c r="BQ43" s="186"/>
      <c r="BR43" s="186"/>
      <c r="BS43" s="186"/>
      <c r="BT43" s="186"/>
      <c r="BU43" s="186"/>
      <c r="BV43" s="186"/>
      <c r="BW43" s="186"/>
      <c r="BX43" s="186"/>
      <c r="BY43" s="186"/>
      <c r="BZ43" s="186"/>
      <c r="CA43" s="186"/>
      <c r="CB43" s="186"/>
      <c r="CC43" s="186"/>
      <c r="CD43" s="186"/>
      <c r="CE43" s="186"/>
      <c r="CF43" s="186"/>
      <c r="CG43" s="186"/>
      <c r="CH43" s="186"/>
      <c r="CI43" s="186"/>
      <c r="CJ43" s="186"/>
      <c r="CK43" s="186"/>
      <c r="CL43" s="186"/>
      <c r="CM43" s="186"/>
      <c r="CN43" s="186"/>
      <c r="CO43" s="186"/>
      <c r="CP43" s="186"/>
      <c r="CQ43" s="186"/>
      <c r="CR43" s="186"/>
      <c r="CS43" s="186"/>
      <c r="CT43" s="186"/>
      <c r="CU43" s="186"/>
      <c r="CV43" s="186"/>
      <c r="CW43" s="186"/>
      <c r="CX43" s="186"/>
      <c r="CY43" s="186"/>
      <c r="CZ43" s="186"/>
      <c r="DA43" s="186"/>
      <c r="DB43" s="186"/>
      <c r="DC43" s="186"/>
      <c r="DD43" s="186"/>
      <c r="DF43" s="186"/>
      <c r="DI43" s="186"/>
      <c r="DK43" s="186"/>
      <c r="DL43" s="186"/>
      <c r="DM43" s="186"/>
      <c r="DN43" s="186"/>
      <c r="DO43" s="186"/>
      <c r="DP43" s="186"/>
      <c r="DQ43" s="186"/>
      <c r="DR43" s="186"/>
      <c r="DS43" s="186"/>
      <c r="DT43" s="186"/>
      <c r="DU43" s="186"/>
    </row>
    <row r="44" spans="2:125" x14ac:dyDescent="0.15">
      <c r="DU44" s="186"/>
    </row>
    <row r="45" spans="2:125" x14ac:dyDescent="0.15"/>
    <row r="46" spans="2:125" x14ac:dyDescent="0.15"/>
    <row r="47" spans="2:125" x14ac:dyDescent="0.15"/>
    <row r="48" spans="2:125" x14ac:dyDescent="0.15">
      <c r="DT48" s="186"/>
      <c r="DU48" s="186"/>
    </row>
    <row r="49" spans="120:125" x14ac:dyDescent="0.15">
      <c r="DU49" s="186"/>
    </row>
    <row r="50" spans="120:125" x14ac:dyDescent="0.15">
      <c r="DU50" s="186"/>
    </row>
    <row r="51" spans="120:125" x14ac:dyDescent="0.15">
      <c r="DP51" s="186"/>
      <c r="DQ51" s="186"/>
      <c r="DR51" s="186"/>
      <c r="DS51" s="186"/>
      <c r="DT51" s="186"/>
      <c r="DU51" s="186"/>
    </row>
    <row r="52" spans="120:125" x14ac:dyDescent="0.15"/>
    <row r="53" spans="120:125" x14ac:dyDescent="0.15"/>
    <row r="54" spans="120:125" x14ac:dyDescent="0.15">
      <c r="DU54" s="186"/>
    </row>
    <row r="55" spans="120:125" x14ac:dyDescent="0.15"/>
    <row r="56" spans="120:125" x14ac:dyDescent="0.15"/>
    <row r="57" spans="120:125" x14ac:dyDescent="0.15"/>
    <row r="58" spans="120:125" x14ac:dyDescent="0.15">
      <c r="DU58" s="186"/>
    </row>
    <row r="59" spans="120:125" x14ac:dyDescent="0.15"/>
    <row r="60" spans="120:125" x14ac:dyDescent="0.15"/>
    <row r="61" spans="120:125" x14ac:dyDescent="0.15"/>
    <row r="62" spans="120:125" x14ac:dyDescent="0.15"/>
    <row r="63" spans="120:125" x14ac:dyDescent="0.15">
      <c r="DU63" s="186"/>
    </row>
    <row r="64" spans="120:125" x14ac:dyDescent="0.15">
      <c r="DT64" s="186"/>
      <c r="DU64" s="186"/>
    </row>
    <row r="65" spans="123:125" x14ac:dyDescent="0.15"/>
    <row r="66" spans="123:125" x14ac:dyDescent="0.15"/>
    <row r="67" spans="123:125" x14ac:dyDescent="0.15"/>
    <row r="68" spans="123:125" x14ac:dyDescent="0.15"/>
    <row r="69" spans="123:125" x14ac:dyDescent="0.15">
      <c r="DS69" s="186"/>
      <c r="DT69" s="186"/>
      <c r="DU69" s="1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186"/>
    </row>
    <row r="83" spans="116:125" x14ac:dyDescent="0.15">
      <c r="DM83" s="186"/>
      <c r="DN83" s="186"/>
      <c r="DO83" s="186"/>
      <c r="DP83" s="186"/>
      <c r="DQ83" s="186"/>
      <c r="DR83" s="186"/>
      <c r="DS83" s="186"/>
      <c r="DT83" s="186"/>
      <c r="DU83" s="186"/>
    </row>
    <row r="84" spans="116:125" x14ac:dyDescent="0.15"/>
    <row r="85" spans="116:125" x14ac:dyDescent="0.15"/>
    <row r="86" spans="116:125" x14ac:dyDescent="0.15"/>
    <row r="87" spans="116:125" x14ac:dyDescent="0.15"/>
    <row r="88" spans="116:125" x14ac:dyDescent="0.15">
      <c r="DU88" s="1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186"/>
      <c r="DT94" s="186"/>
      <c r="DU94" s="186"/>
    </row>
    <row r="95" spans="116:125" ht="13.5" customHeight="1" x14ac:dyDescent="0.15">
      <c r="DU95" s="1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186"/>
    </row>
    <row r="102" spans="124:125" ht="13.5" customHeight="1" x14ac:dyDescent="0.15"/>
    <row r="103" spans="124:125" ht="13.5" customHeight="1" x14ac:dyDescent="0.15"/>
    <row r="104" spans="124:125" ht="13.5" customHeight="1" x14ac:dyDescent="0.15">
      <c r="DT104" s="186"/>
      <c r="DU104" s="1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86" t="s">
        <v>133</v>
      </c>
    </row>
    <row r="120" spans="125:125" ht="13.5" hidden="1" customHeight="1" x14ac:dyDescent="0.15"/>
    <row r="121" spans="125:125" ht="13.5" hidden="1" customHeight="1" x14ac:dyDescent="0.15">
      <c r="DU121" s="186"/>
    </row>
  </sheetData>
  <sheetProtection algorithmName="SHA-512" hashValue="98RFoUsT/UODaC+Y1pzhAQXs4AHL+QI31SsSkObcgeB7wle+PbgOOZLJWS0f4x9ZEIVNJozSBoQTzU78R0YLeg==" saltValue="0X8khegY/yho9Vk+iDj67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187" customWidth="1"/>
    <col min="126" max="142" width="0" style="186" hidden="1" customWidth="1"/>
    <col min="143" max="16384" width="9" style="186" hidden="1"/>
  </cols>
  <sheetData>
    <row r="1" spans="1:125" ht="13.5" customHeight="1" x14ac:dyDescent="0.15">
      <c r="A1" s="186"/>
      <c r="B1" s="186"/>
      <c r="C1" s="186"/>
      <c r="D1" s="186"/>
      <c r="E1" s="186"/>
      <c r="F1" s="186"/>
      <c r="G1" s="186"/>
      <c r="H1" s="186"/>
      <c r="I1" s="186"/>
      <c r="J1" s="186"/>
      <c r="K1" s="186"/>
      <c r="L1" s="186"/>
      <c r="M1" s="186"/>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c r="DU1" s="186"/>
    </row>
    <row r="2" spans="1:125" x14ac:dyDescent="0.15">
      <c r="B2" s="186"/>
      <c r="T2" s="186"/>
    </row>
    <row r="3" spans="1:125" x14ac:dyDescent="0.15">
      <c r="C3" s="186"/>
      <c r="D3" s="186"/>
      <c r="E3" s="186"/>
      <c r="F3" s="186"/>
      <c r="G3" s="186"/>
      <c r="H3" s="186"/>
      <c r="I3" s="186"/>
      <c r="J3" s="186"/>
      <c r="K3" s="186"/>
      <c r="L3" s="186"/>
      <c r="M3" s="186"/>
      <c r="N3" s="186"/>
      <c r="O3" s="186"/>
      <c r="P3" s="186"/>
      <c r="Q3" s="186"/>
      <c r="R3" s="186"/>
      <c r="S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186"/>
      <c r="G33" s="186"/>
      <c r="I33" s="186"/>
    </row>
    <row r="34" spans="2:125" x14ac:dyDescent="0.15">
      <c r="C34" s="186"/>
      <c r="P34" s="186"/>
      <c r="R34" s="186"/>
      <c r="U34" s="186"/>
    </row>
    <row r="35" spans="2:125" x14ac:dyDescent="0.15">
      <c r="D35" s="186"/>
      <c r="E35" s="186"/>
      <c r="T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6"/>
      <c r="BJ35" s="186"/>
      <c r="BK35" s="186"/>
      <c r="BL35" s="186"/>
      <c r="BM35" s="186"/>
      <c r="BN35" s="186"/>
      <c r="BO35" s="186"/>
      <c r="BP35" s="186"/>
      <c r="BQ35" s="186"/>
      <c r="BR35" s="186"/>
      <c r="BS35" s="186"/>
      <c r="BT35" s="186"/>
      <c r="BU35" s="186"/>
      <c r="BV35" s="186"/>
      <c r="BW35" s="186"/>
      <c r="BX35" s="186"/>
      <c r="BY35" s="186"/>
      <c r="BZ35" s="186"/>
      <c r="CA35" s="186"/>
      <c r="CB35" s="186"/>
      <c r="CC35" s="186"/>
      <c r="CD35" s="186"/>
      <c r="CE35" s="186"/>
      <c r="CF35" s="186"/>
      <c r="CG35" s="186"/>
      <c r="CH35" s="186"/>
      <c r="CI35" s="186"/>
      <c r="CJ35" s="186"/>
      <c r="CK35" s="186"/>
      <c r="CL35" s="186"/>
      <c r="CM35" s="186"/>
      <c r="CN35" s="186"/>
      <c r="CO35" s="186"/>
      <c r="CP35" s="186"/>
      <c r="CQ35" s="186"/>
      <c r="CR35" s="186"/>
      <c r="CS35" s="186"/>
      <c r="CT35" s="186"/>
      <c r="CU35" s="186"/>
      <c r="CV35" s="186"/>
      <c r="CW35" s="186"/>
      <c r="CX35" s="186"/>
      <c r="CY35" s="186"/>
      <c r="CZ35" s="186"/>
      <c r="DA35" s="186"/>
      <c r="DB35" s="186"/>
      <c r="DC35" s="186"/>
      <c r="DD35" s="186"/>
      <c r="DE35" s="186"/>
      <c r="DF35" s="186"/>
      <c r="DG35" s="186"/>
      <c r="DH35" s="186"/>
      <c r="DI35" s="186"/>
      <c r="DJ35" s="186"/>
      <c r="DK35" s="186"/>
      <c r="DL35" s="186"/>
      <c r="DM35" s="186"/>
      <c r="DN35" s="186"/>
      <c r="DO35" s="186"/>
      <c r="DP35" s="186"/>
      <c r="DQ35" s="186"/>
      <c r="DR35" s="186"/>
      <c r="DS35" s="186"/>
      <c r="DT35" s="186"/>
      <c r="DU35" s="186"/>
    </row>
    <row r="36" spans="2:125" x14ac:dyDescent="0.15">
      <c r="F36" s="186"/>
      <c r="H36" s="186"/>
      <c r="J36" s="186"/>
      <c r="K36" s="186"/>
      <c r="L36" s="186"/>
      <c r="M36" s="186"/>
      <c r="N36" s="186"/>
      <c r="O36" s="186"/>
      <c r="Q36" s="186"/>
      <c r="S36" s="186"/>
      <c r="V36" s="186"/>
    </row>
    <row r="37" spans="2:125" x14ac:dyDescent="0.15"/>
    <row r="38" spans="2:125" x14ac:dyDescent="0.15"/>
    <row r="39" spans="2:125" x14ac:dyDescent="0.15"/>
    <row r="40" spans="2:125" x14ac:dyDescent="0.15">
      <c r="U40" s="186"/>
    </row>
    <row r="41" spans="2:125" x14ac:dyDescent="0.15">
      <c r="R41" s="186"/>
    </row>
    <row r="42" spans="2:125" x14ac:dyDescent="0.15">
      <c r="T42" s="186"/>
      <c r="W42" s="186"/>
      <c r="X42" s="186"/>
      <c r="Y42" s="186"/>
      <c r="Z42" s="186"/>
      <c r="AA42" s="186"/>
      <c r="AB42" s="186"/>
      <c r="AC42" s="186"/>
      <c r="AD42" s="186"/>
      <c r="AE42" s="186"/>
      <c r="AF42" s="186"/>
      <c r="AG42" s="186"/>
      <c r="AH42" s="186"/>
      <c r="AI42" s="186"/>
      <c r="AJ42" s="186"/>
      <c r="AK42" s="186"/>
      <c r="AL42" s="186"/>
      <c r="AM42" s="186"/>
      <c r="AN42" s="186"/>
      <c r="AO42" s="186"/>
      <c r="AP42" s="186"/>
      <c r="AQ42" s="186"/>
      <c r="AR42" s="186"/>
      <c r="AS42" s="186"/>
      <c r="AT42" s="186"/>
      <c r="AU42" s="186"/>
      <c r="AV42" s="186"/>
      <c r="AW42" s="186"/>
      <c r="AX42" s="186"/>
      <c r="AY42" s="186"/>
      <c r="AZ42" s="186"/>
      <c r="BA42" s="186"/>
      <c r="BB42" s="186"/>
      <c r="BC42" s="186"/>
      <c r="BD42" s="186"/>
      <c r="BE42" s="186"/>
      <c r="BF42" s="186"/>
      <c r="BG42" s="186"/>
      <c r="BH42" s="186"/>
      <c r="BI42" s="186"/>
      <c r="BJ42" s="186"/>
      <c r="BK42" s="186"/>
      <c r="BL42" s="186"/>
      <c r="BM42" s="186"/>
      <c r="BN42" s="186"/>
      <c r="BO42" s="186"/>
      <c r="BP42" s="186"/>
      <c r="BQ42" s="186"/>
      <c r="BR42" s="186"/>
      <c r="BS42" s="186"/>
      <c r="BT42" s="186"/>
      <c r="BU42" s="186"/>
      <c r="BV42" s="186"/>
      <c r="BW42" s="186"/>
      <c r="BX42" s="186"/>
      <c r="BY42" s="186"/>
      <c r="BZ42" s="186"/>
      <c r="CA42" s="186"/>
      <c r="CB42" s="186"/>
      <c r="CC42" s="186"/>
      <c r="CD42" s="186"/>
      <c r="CE42" s="186"/>
      <c r="CF42" s="186"/>
      <c r="CG42" s="186"/>
      <c r="CH42" s="186"/>
      <c r="CI42" s="186"/>
      <c r="CJ42" s="186"/>
      <c r="CK42" s="186"/>
      <c r="CL42" s="186"/>
      <c r="CM42" s="186"/>
      <c r="CN42" s="186"/>
      <c r="CO42" s="186"/>
      <c r="CP42" s="186"/>
      <c r="CQ42" s="186"/>
      <c r="CR42" s="186"/>
      <c r="CS42" s="186"/>
      <c r="CT42" s="186"/>
      <c r="CU42" s="186"/>
      <c r="CV42" s="186"/>
      <c r="CW42" s="186"/>
      <c r="CX42" s="186"/>
      <c r="CY42" s="186"/>
      <c r="CZ42" s="186"/>
      <c r="DA42" s="186"/>
      <c r="DB42" s="186"/>
      <c r="DC42" s="186"/>
      <c r="DD42" s="186"/>
      <c r="DE42" s="186"/>
      <c r="DF42" s="186"/>
      <c r="DG42" s="186"/>
      <c r="DH42" s="186"/>
      <c r="DI42" s="186"/>
      <c r="DJ42" s="186"/>
      <c r="DK42" s="186"/>
      <c r="DL42" s="186"/>
      <c r="DM42" s="186"/>
      <c r="DN42" s="186"/>
      <c r="DO42" s="186"/>
      <c r="DP42" s="186"/>
      <c r="DQ42" s="186"/>
      <c r="DR42" s="186"/>
      <c r="DS42" s="186"/>
      <c r="DT42" s="186"/>
      <c r="DU42" s="186"/>
    </row>
    <row r="43" spans="2:125" x14ac:dyDescent="0.15">
      <c r="Q43" s="186"/>
      <c r="S43" s="186"/>
      <c r="V43" s="1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187" t="s">
        <v>134</v>
      </c>
    </row>
  </sheetData>
  <sheetProtection algorithmName="SHA-512" hashValue="JZLZxdTH+X+ZTm1GTOoltztjLpioMMWysIiMFfIeFEgXntdo3iNVL/Nvjt/eZpjJSmzTp4mtfpsP9HFj6BG0/A==" saltValue="oW+pQEnjpEwNfTjNfhsEW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135</v>
      </c>
      <c r="G46" s="8" t="s">
        <v>136</v>
      </c>
      <c r="H46" s="8" t="s">
        <v>137</v>
      </c>
      <c r="I46" s="8" t="s">
        <v>138</v>
      </c>
      <c r="J46" s="9" t="s">
        <v>139</v>
      </c>
    </row>
    <row r="47" spans="2:10" ht="57.75" customHeight="1" x14ac:dyDescent="0.15">
      <c r="B47" s="10"/>
      <c r="C47" s="306" t="s">
        <v>3</v>
      </c>
      <c r="D47" s="306"/>
      <c r="E47" s="307"/>
      <c r="F47" s="11">
        <v>4.09</v>
      </c>
      <c r="G47" s="12">
        <v>4.0599999999999996</v>
      </c>
      <c r="H47" s="12">
        <v>4.09</v>
      </c>
      <c r="I47" s="12">
        <v>4.1100000000000003</v>
      </c>
      <c r="J47" s="13">
        <v>4.16</v>
      </c>
    </row>
    <row r="48" spans="2:10" ht="57.75" customHeight="1" x14ac:dyDescent="0.15">
      <c r="B48" s="14"/>
      <c r="C48" s="308" t="s">
        <v>4</v>
      </c>
      <c r="D48" s="308"/>
      <c r="E48" s="309"/>
      <c r="F48" s="15">
        <v>1.65</v>
      </c>
      <c r="G48" s="16">
        <v>1.41</v>
      </c>
      <c r="H48" s="16">
        <v>1.77</v>
      </c>
      <c r="I48" s="16">
        <v>2.34</v>
      </c>
      <c r="J48" s="17">
        <v>1.73</v>
      </c>
    </row>
    <row r="49" spans="2:10" ht="57.75" customHeight="1" thickBot="1" x14ac:dyDescent="0.2">
      <c r="B49" s="18"/>
      <c r="C49" s="310" t="s">
        <v>5</v>
      </c>
      <c r="D49" s="310"/>
      <c r="E49" s="311"/>
      <c r="F49" s="19">
        <v>1.87</v>
      </c>
      <c r="G49" s="20" t="s">
        <v>140</v>
      </c>
      <c r="H49" s="20">
        <v>0.36</v>
      </c>
      <c r="I49" s="20">
        <v>0.56999999999999995</v>
      </c>
      <c r="J49" s="21" t="s">
        <v>141</v>
      </c>
    </row>
    <row r="50" spans="2:10" ht="13.5" customHeight="1" x14ac:dyDescent="0.15"/>
  </sheetData>
  <sheetProtection algorithmName="SHA-512" hashValue="75gxft2F4oiulltd67zzOt6hXFZJqgAdSHNF3Tpn18CJWg3UM/lM1CPi00YwRXeVksNhSK5EtAB1Ynp8CzLTEA==" saltValue="H7K2uhab2FKpm/18ZAhEW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135</v>
      </c>
      <c r="G33" s="29" t="s">
        <v>136</v>
      </c>
      <c r="H33" s="29" t="s">
        <v>137</v>
      </c>
      <c r="I33" s="29" t="s">
        <v>138</v>
      </c>
      <c r="J33" s="30" t="s">
        <v>139</v>
      </c>
      <c r="K33" s="22"/>
      <c r="L33" s="22"/>
      <c r="M33" s="22"/>
      <c r="N33" s="22"/>
      <c r="O33" s="22"/>
      <c r="P33" s="22"/>
    </row>
    <row r="34" spans="1:16" ht="39" customHeight="1" x14ac:dyDescent="0.15">
      <c r="A34" s="22"/>
      <c r="B34" s="31"/>
      <c r="C34" s="318" t="s">
        <v>142</v>
      </c>
      <c r="D34" s="318"/>
      <c r="E34" s="319"/>
      <c r="F34" s="32">
        <v>1.84</v>
      </c>
      <c r="G34" s="33">
        <v>3.05</v>
      </c>
      <c r="H34" s="33">
        <v>2.91</v>
      </c>
      <c r="I34" s="33">
        <v>4.32</v>
      </c>
      <c r="J34" s="34">
        <v>3.97</v>
      </c>
      <c r="K34" s="22"/>
      <c r="L34" s="22"/>
      <c r="M34" s="22"/>
      <c r="N34" s="22"/>
      <c r="O34" s="22"/>
      <c r="P34" s="22"/>
    </row>
    <row r="35" spans="1:16" ht="39" customHeight="1" x14ac:dyDescent="0.15">
      <c r="A35" s="22"/>
      <c r="B35" s="35"/>
      <c r="C35" s="312" t="s">
        <v>143</v>
      </c>
      <c r="D35" s="313"/>
      <c r="E35" s="314"/>
      <c r="F35" s="36">
        <v>1.65</v>
      </c>
      <c r="G35" s="37">
        <v>1.41</v>
      </c>
      <c r="H35" s="37">
        <v>1.77</v>
      </c>
      <c r="I35" s="37">
        <v>2.34</v>
      </c>
      <c r="J35" s="38">
        <v>1.72</v>
      </c>
      <c r="K35" s="22"/>
      <c r="L35" s="22"/>
      <c r="M35" s="22"/>
      <c r="N35" s="22"/>
      <c r="O35" s="22"/>
      <c r="P35" s="22"/>
    </row>
    <row r="36" spans="1:16" ht="39" customHeight="1" x14ac:dyDescent="0.15">
      <c r="A36" s="22"/>
      <c r="B36" s="35"/>
      <c r="C36" s="312" t="s">
        <v>144</v>
      </c>
      <c r="D36" s="313"/>
      <c r="E36" s="314"/>
      <c r="F36" s="36">
        <v>1.21</v>
      </c>
      <c r="G36" s="37">
        <v>1.07</v>
      </c>
      <c r="H36" s="37">
        <v>0.91</v>
      </c>
      <c r="I36" s="37">
        <v>1.1000000000000001</v>
      </c>
      <c r="J36" s="38">
        <v>0.93</v>
      </c>
      <c r="K36" s="22"/>
      <c r="L36" s="22"/>
      <c r="M36" s="22"/>
      <c r="N36" s="22"/>
      <c r="O36" s="22"/>
      <c r="P36" s="22"/>
    </row>
    <row r="37" spans="1:16" ht="39" customHeight="1" x14ac:dyDescent="0.15">
      <c r="A37" s="22"/>
      <c r="B37" s="35"/>
      <c r="C37" s="312" t="s">
        <v>145</v>
      </c>
      <c r="D37" s="313"/>
      <c r="E37" s="314"/>
      <c r="F37" s="36">
        <v>0</v>
      </c>
      <c r="G37" s="37">
        <v>0</v>
      </c>
      <c r="H37" s="37">
        <v>0.01</v>
      </c>
      <c r="I37" s="37">
        <v>0.01</v>
      </c>
      <c r="J37" s="38">
        <v>0.63</v>
      </c>
      <c r="K37" s="22"/>
      <c r="L37" s="22"/>
      <c r="M37" s="22"/>
      <c r="N37" s="22"/>
      <c r="O37" s="22"/>
      <c r="P37" s="22"/>
    </row>
    <row r="38" spans="1:16" ht="39" customHeight="1" x14ac:dyDescent="0.15">
      <c r="A38" s="22"/>
      <c r="B38" s="35"/>
      <c r="C38" s="312" t="s">
        <v>146</v>
      </c>
      <c r="D38" s="313"/>
      <c r="E38" s="314"/>
      <c r="F38" s="36">
        <v>0.6</v>
      </c>
      <c r="G38" s="37">
        <v>0.15</v>
      </c>
      <c r="H38" s="37">
        <v>0.1</v>
      </c>
      <c r="I38" s="37">
        <v>0.17</v>
      </c>
      <c r="J38" s="38">
        <v>0.1</v>
      </c>
      <c r="K38" s="22"/>
      <c r="L38" s="22"/>
      <c r="M38" s="22"/>
      <c r="N38" s="22"/>
      <c r="O38" s="22"/>
      <c r="P38" s="22"/>
    </row>
    <row r="39" spans="1:16" ht="39" customHeight="1" x14ac:dyDescent="0.15">
      <c r="A39" s="22"/>
      <c r="B39" s="35"/>
      <c r="C39" s="312" t="s">
        <v>147</v>
      </c>
      <c r="D39" s="313"/>
      <c r="E39" s="314"/>
      <c r="F39" s="36">
        <v>0.23</v>
      </c>
      <c r="G39" s="37">
        <v>0.03</v>
      </c>
      <c r="H39" s="37">
        <v>0.42</v>
      </c>
      <c r="I39" s="37">
        <v>0.01</v>
      </c>
      <c r="J39" s="38">
        <v>0.04</v>
      </c>
      <c r="K39" s="22"/>
      <c r="L39" s="22"/>
      <c r="M39" s="22"/>
      <c r="N39" s="22"/>
      <c r="O39" s="22"/>
      <c r="P39" s="22"/>
    </row>
    <row r="40" spans="1:16" ht="39" customHeight="1" x14ac:dyDescent="0.15">
      <c r="A40" s="22"/>
      <c r="B40" s="35"/>
      <c r="C40" s="312" t="s">
        <v>148</v>
      </c>
      <c r="D40" s="313"/>
      <c r="E40" s="314"/>
      <c r="F40" s="36">
        <v>0</v>
      </c>
      <c r="G40" s="37">
        <v>0</v>
      </c>
      <c r="H40" s="37">
        <v>0</v>
      </c>
      <c r="I40" s="37">
        <v>0.01</v>
      </c>
      <c r="J40" s="38">
        <v>0.01</v>
      </c>
      <c r="K40" s="22"/>
      <c r="L40" s="22"/>
      <c r="M40" s="22"/>
      <c r="N40" s="22"/>
      <c r="O40" s="22"/>
      <c r="P40" s="22"/>
    </row>
    <row r="41" spans="1:16" ht="39" customHeight="1" x14ac:dyDescent="0.15">
      <c r="A41" s="22"/>
      <c r="B41" s="35"/>
      <c r="C41" s="312" t="s">
        <v>149</v>
      </c>
      <c r="D41" s="313"/>
      <c r="E41" s="314"/>
      <c r="F41" s="36">
        <v>0</v>
      </c>
      <c r="G41" s="37">
        <v>0</v>
      </c>
      <c r="H41" s="37">
        <v>0</v>
      </c>
      <c r="I41" s="37">
        <v>0.01</v>
      </c>
      <c r="J41" s="38">
        <v>0</v>
      </c>
      <c r="K41" s="22"/>
      <c r="L41" s="22"/>
      <c r="M41" s="22"/>
      <c r="N41" s="22"/>
      <c r="O41" s="22"/>
      <c r="P41" s="22"/>
    </row>
    <row r="42" spans="1:16" ht="39" customHeight="1" x14ac:dyDescent="0.15">
      <c r="A42" s="22"/>
      <c r="B42" s="39"/>
      <c r="C42" s="312" t="s">
        <v>150</v>
      </c>
      <c r="D42" s="313"/>
      <c r="E42" s="314"/>
      <c r="F42" s="36" t="s">
        <v>94</v>
      </c>
      <c r="G42" s="37" t="s">
        <v>94</v>
      </c>
      <c r="H42" s="37" t="s">
        <v>94</v>
      </c>
      <c r="I42" s="37" t="s">
        <v>94</v>
      </c>
      <c r="J42" s="38" t="s">
        <v>94</v>
      </c>
      <c r="K42" s="22"/>
      <c r="L42" s="22"/>
      <c r="M42" s="22"/>
      <c r="N42" s="22"/>
      <c r="O42" s="22"/>
      <c r="P42" s="22"/>
    </row>
    <row r="43" spans="1:16" ht="39" customHeight="1" thickBot="1" x14ac:dyDescent="0.2">
      <c r="A43" s="22"/>
      <c r="B43" s="40"/>
      <c r="C43" s="315" t="s">
        <v>151</v>
      </c>
      <c r="D43" s="316"/>
      <c r="E43" s="317"/>
      <c r="F43" s="41">
        <v>6.01</v>
      </c>
      <c r="G43" s="42">
        <v>6.65</v>
      </c>
      <c r="H43" s="42">
        <v>7.03</v>
      </c>
      <c r="I43" s="42">
        <v>2.29</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D7c3rB4IuurQyDpMBfS8ttReuXsu4qo6U+eyK8dKN1xQkaEKmZ3b6HPNriXvqSwbaM0Xulsf5nYBLsSMTHI3w==" saltValue="Jwz7GrvuNJZ8RT9gXi8V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135</v>
      </c>
      <c r="L44" s="56" t="s">
        <v>136</v>
      </c>
      <c r="M44" s="56" t="s">
        <v>137</v>
      </c>
      <c r="N44" s="56" t="s">
        <v>138</v>
      </c>
      <c r="O44" s="57" t="s">
        <v>139</v>
      </c>
      <c r="P44" s="48"/>
      <c r="Q44" s="48"/>
      <c r="R44" s="48"/>
      <c r="S44" s="48"/>
      <c r="T44" s="48"/>
      <c r="U44" s="48"/>
    </row>
    <row r="45" spans="1:21" ht="30.75" customHeight="1" x14ac:dyDescent="0.15">
      <c r="A45" s="48"/>
      <c r="B45" s="338" t="s">
        <v>11</v>
      </c>
      <c r="C45" s="339"/>
      <c r="D45" s="58"/>
      <c r="E45" s="344" t="s">
        <v>12</v>
      </c>
      <c r="F45" s="344"/>
      <c r="G45" s="344"/>
      <c r="H45" s="344"/>
      <c r="I45" s="344"/>
      <c r="J45" s="345"/>
      <c r="K45" s="59">
        <v>4590</v>
      </c>
      <c r="L45" s="60">
        <v>4560</v>
      </c>
      <c r="M45" s="60">
        <v>4381</v>
      </c>
      <c r="N45" s="60">
        <v>3593</v>
      </c>
      <c r="O45" s="61">
        <v>3029</v>
      </c>
      <c r="P45" s="48"/>
      <c r="Q45" s="48"/>
      <c r="R45" s="48"/>
      <c r="S45" s="48"/>
      <c r="T45" s="48"/>
      <c r="U45" s="48"/>
    </row>
    <row r="46" spans="1:21" ht="30.75" customHeight="1" x14ac:dyDescent="0.15">
      <c r="A46" s="48"/>
      <c r="B46" s="340"/>
      <c r="C46" s="341"/>
      <c r="D46" s="62"/>
      <c r="E46" s="322" t="s">
        <v>13</v>
      </c>
      <c r="F46" s="322"/>
      <c r="G46" s="322"/>
      <c r="H46" s="322"/>
      <c r="I46" s="322"/>
      <c r="J46" s="323"/>
      <c r="K46" s="63" t="s">
        <v>94</v>
      </c>
      <c r="L46" s="64" t="s">
        <v>94</v>
      </c>
      <c r="M46" s="64" t="s">
        <v>94</v>
      </c>
      <c r="N46" s="64" t="s">
        <v>94</v>
      </c>
      <c r="O46" s="65" t="s">
        <v>94</v>
      </c>
      <c r="P46" s="48"/>
      <c r="Q46" s="48"/>
      <c r="R46" s="48"/>
      <c r="S46" s="48"/>
      <c r="T46" s="48"/>
      <c r="U46" s="48"/>
    </row>
    <row r="47" spans="1:21" ht="30.75" customHeight="1" x14ac:dyDescent="0.15">
      <c r="A47" s="48"/>
      <c r="B47" s="340"/>
      <c r="C47" s="341"/>
      <c r="D47" s="62"/>
      <c r="E47" s="322" t="s">
        <v>14</v>
      </c>
      <c r="F47" s="322"/>
      <c r="G47" s="322"/>
      <c r="H47" s="322"/>
      <c r="I47" s="322"/>
      <c r="J47" s="323"/>
      <c r="K47" s="63">
        <v>5</v>
      </c>
      <c r="L47" s="64" t="s">
        <v>94</v>
      </c>
      <c r="M47" s="64" t="s">
        <v>94</v>
      </c>
      <c r="N47" s="64" t="s">
        <v>94</v>
      </c>
      <c r="O47" s="65" t="s">
        <v>94</v>
      </c>
      <c r="P47" s="48"/>
      <c r="Q47" s="48"/>
      <c r="R47" s="48"/>
      <c r="S47" s="48"/>
      <c r="T47" s="48"/>
      <c r="U47" s="48"/>
    </row>
    <row r="48" spans="1:21" ht="30.75" customHeight="1" x14ac:dyDescent="0.15">
      <c r="A48" s="48"/>
      <c r="B48" s="340"/>
      <c r="C48" s="341"/>
      <c r="D48" s="62"/>
      <c r="E48" s="322" t="s">
        <v>15</v>
      </c>
      <c r="F48" s="322"/>
      <c r="G48" s="322"/>
      <c r="H48" s="322"/>
      <c r="I48" s="322"/>
      <c r="J48" s="323"/>
      <c r="K48" s="63">
        <v>1742</v>
      </c>
      <c r="L48" s="64">
        <v>1681</v>
      </c>
      <c r="M48" s="64">
        <v>1283</v>
      </c>
      <c r="N48" s="64">
        <v>1379</v>
      </c>
      <c r="O48" s="65">
        <v>1203</v>
      </c>
      <c r="P48" s="48"/>
      <c r="Q48" s="48"/>
      <c r="R48" s="48"/>
      <c r="S48" s="48"/>
      <c r="T48" s="48"/>
      <c r="U48" s="48"/>
    </row>
    <row r="49" spans="1:21" ht="30.75" customHeight="1" x14ac:dyDescent="0.15">
      <c r="A49" s="48"/>
      <c r="B49" s="340"/>
      <c r="C49" s="341"/>
      <c r="D49" s="62"/>
      <c r="E49" s="322" t="s">
        <v>16</v>
      </c>
      <c r="F49" s="322"/>
      <c r="G49" s="322"/>
      <c r="H49" s="322"/>
      <c r="I49" s="322"/>
      <c r="J49" s="323"/>
      <c r="K49" s="63">
        <v>62</v>
      </c>
      <c r="L49" s="64">
        <v>50</v>
      </c>
      <c r="M49" s="64">
        <v>104</v>
      </c>
      <c r="N49" s="64">
        <v>113</v>
      </c>
      <c r="O49" s="65">
        <v>128</v>
      </c>
      <c r="P49" s="48"/>
      <c r="Q49" s="48"/>
      <c r="R49" s="48"/>
      <c r="S49" s="48"/>
      <c r="T49" s="48"/>
      <c r="U49" s="48"/>
    </row>
    <row r="50" spans="1:21" ht="30.75" customHeight="1" x14ac:dyDescent="0.15">
      <c r="A50" s="48"/>
      <c r="B50" s="340"/>
      <c r="C50" s="341"/>
      <c r="D50" s="62"/>
      <c r="E50" s="322" t="s">
        <v>17</v>
      </c>
      <c r="F50" s="322"/>
      <c r="G50" s="322"/>
      <c r="H50" s="322"/>
      <c r="I50" s="322"/>
      <c r="J50" s="323"/>
      <c r="K50" s="63">
        <v>65</v>
      </c>
      <c r="L50" s="64">
        <v>59</v>
      </c>
      <c r="M50" s="64">
        <v>649</v>
      </c>
      <c r="N50" s="64">
        <v>57</v>
      </c>
      <c r="O50" s="65">
        <v>56</v>
      </c>
      <c r="P50" s="48"/>
      <c r="Q50" s="48"/>
      <c r="R50" s="48"/>
      <c r="S50" s="48"/>
      <c r="T50" s="48"/>
      <c r="U50" s="48"/>
    </row>
    <row r="51" spans="1:21" ht="30.75" customHeight="1" x14ac:dyDescent="0.15">
      <c r="A51" s="48"/>
      <c r="B51" s="342"/>
      <c r="C51" s="343"/>
      <c r="D51" s="66"/>
      <c r="E51" s="322" t="s">
        <v>18</v>
      </c>
      <c r="F51" s="322"/>
      <c r="G51" s="322"/>
      <c r="H51" s="322"/>
      <c r="I51" s="322"/>
      <c r="J51" s="323"/>
      <c r="K51" s="63" t="s">
        <v>94</v>
      </c>
      <c r="L51" s="64">
        <v>0</v>
      </c>
      <c r="M51" s="64">
        <v>1</v>
      </c>
      <c r="N51" s="64" t="s">
        <v>94</v>
      </c>
      <c r="O51" s="65">
        <v>0</v>
      </c>
      <c r="P51" s="48"/>
      <c r="Q51" s="48"/>
      <c r="R51" s="48"/>
      <c r="S51" s="48"/>
      <c r="T51" s="48"/>
      <c r="U51" s="48"/>
    </row>
    <row r="52" spans="1:21" ht="30.75" customHeight="1" x14ac:dyDescent="0.15">
      <c r="A52" s="48"/>
      <c r="B52" s="320" t="s">
        <v>19</v>
      </c>
      <c r="C52" s="321"/>
      <c r="D52" s="66"/>
      <c r="E52" s="322" t="s">
        <v>20</v>
      </c>
      <c r="F52" s="322"/>
      <c r="G52" s="322"/>
      <c r="H52" s="322"/>
      <c r="I52" s="322"/>
      <c r="J52" s="323"/>
      <c r="K52" s="63">
        <v>3522</v>
      </c>
      <c r="L52" s="64">
        <v>3533</v>
      </c>
      <c r="M52" s="64">
        <v>3481</v>
      </c>
      <c r="N52" s="64">
        <v>3215</v>
      </c>
      <c r="O52" s="65">
        <v>3087</v>
      </c>
      <c r="P52" s="48"/>
      <c r="Q52" s="48"/>
      <c r="R52" s="48"/>
      <c r="S52" s="48"/>
      <c r="T52" s="48"/>
      <c r="U52" s="48"/>
    </row>
    <row r="53" spans="1:21" ht="30.75" customHeight="1" thickBot="1" x14ac:dyDescent="0.2">
      <c r="A53" s="48"/>
      <c r="B53" s="324" t="s">
        <v>21</v>
      </c>
      <c r="C53" s="325"/>
      <c r="D53" s="67"/>
      <c r="E53" s="326" t="s">
        <v>22</v>
      </c>
      <c r="F53" s="326"/>
      <c r="G53" s="326"/>
      <c r="H53" s="326"/>
      <c r="I53" s="326"/>
      <c r="J53" s="327"/>
      <c r="K53" s="68">
        <v>2942</v>
      </c>
      <c r="L53" s="69">
        <v>2817</v>
      </c>
      <c r="M53" s="69">
        <v>2937</v>
      </c>
      <c r="N53" s="69">
        <v>1927</v>
      </c>
      <c r="O53" s="70">
        <v>1329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152</v>
      </c>
      <c r="P55" s="48"/>
      <c r="Q55" s="48"/>
      <c r="R55" s="48"/>
      <c r="S55" s="48"/>
      <c r="T55" s="48"/>
      <c r="U55" s="48"/>
    </row>
    <row r="56" spans="1:21" ht="31.5" customHeight="1" thickBot="1" x14ac:dyDescent="0.2">
      <c r="A56" s="48"/>
      <c r="B56" s="76"/>
      <c r="C56" s="77"/>
      <c r="D56" s="77"/>
      <c r="E56" s="78"/>
      <c r="F56" s="78"/>
      <c r="G56" s="78"/>
      <c r="H56" s="78"/>
      <c r="I56" s="78"/>
      <c r="J56" s="79" t="s">
        <v>2</v>
      </c>
      <c r="K56" s="80" t="s">
        <v>153</v>
      </c>
      <c r="L56" s="81" t="s">
        <v>154</v>
      </c>
      <c r="M56" s="81" t="s">
        <v>155</v>
      </c>
      <c r="N56" s="81" t="s">
        <v>156</v>
      </c>
      <c r="O56" s="82" t="s">
        <v>157</v>
      </c>
      <c r="P56" s="48"/>
      <c r="Q56" s="48"/>
      <c r="R56" s="48"/>
      <c r="S56" s="48"/>
      <c r="T56" s="48"/>
      <c r="U56" s="48"/>
    </row>
    <row r="57" spans="1:21" ht="31.5" customHeight="1" x14ac:dyDescent="0.15">
      <c r="B57" s="328" t="s">
        <v>25</v>
      </c>
      <c r="C57" s="329"/>
      <c r="D57" s="332" t="s">
        <v>26</v>
      </c>
      <c r="E57" s="333"/>
      <c r="F57" s="333"/>
      <c r="G57" s="333"/>
      <c r="H57" s="333"/>
      <c r="I57" s="333"/>
      <c r="J57" s="334"/>
      <c r="K57" s="83"/>
      <c r="L57" s="84"/>
      <c r="M57" s="84"/>
      <c r="N57" s="84"/>
      <c r="O57" s="85"/>
    </row>
    <row r="58" spans="1:21" ht="31.5" customHeight="1" thickBot="1" x14ac:dyDescent="0.2">
      <c r="B58" s="330"/>
      <c r="C58" s="331"/>
      <c r="D58" s="335" t="s">
        <v>27</v>
      </c>
      <c r="E58" s="336"/>
      <c r="F58" s="336"/>
      <c r="G58" s="336"/>
      <c r="H58" s="336"/>
      <c r="I58" s="336"/>
      <c r="J58" s="33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ZJfYb4+hRRPdvJFsWX1E2Dery8u2YjiDGQ45gX8qX4M4gx8a0KMN4TbBpoqU5n0cVSRD9CbTGzuE8b/8BsU7A==" saltValue="+HTh1Mnoaq/1tyDW+0INa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135</v>
      </c>
      <c r="J40" s="100" t="s">
        <v>136</v>
      </c>
      <c r="K40" s="100" t="s">
        <v>137</v>
      </c>
      <c r="L40" s="100" t="s">
        <v>138</v>
      </c>
      <c r="M40" s="101" t="s">
        <v>139</v>
      </c>
    </row>
    <row r="41" spans="2:13" ht="27.75" customHeight="1" x14ac:dyDescent="0.15">
      <c r="B41" s="358" t="s">
        <v>30</v>
      </c>
      <c r="C41" s="359"/>
      <c r="D41" s="102"/>
      <c r="E41" s="360" t="s">
        <v>31</v>
      </c>
      <c r="F41" s="360"/>
      <c r="G41" s="360"/>
      <c r="H41" s="361"/>
      <c r="I41" s="103">
        <v>37416</v>
      </c>
      <c r="J41" s="104">
        <v>35557</v>
      </c>
      <c r="K41" s="104">
        <v>34556</v>
      </c>
      <c r="L41" s="104">
        <v>35287</v>
      </c>
      <c r="M41" s="105">
        <v>37916</v>
      </c>
    </row>
    <row r="42" spans="2:13" ht="27.75" customHeight="1" x14ac:dyDescent="0.15">
      <c r="B42" s="348"/>
      <c r="C42" s="349"/>
      <c r="D42" s="106"/>
      <c r="E42" s="352" t="s">
        <v>32</v>
      </c>
      <c r="F42" s="352"/>
      <c r="G42" s="352"/>
      <c r="H42" s="353"/>
      <c r="I42" s="107">
        <v>312</v>
      </c>
      <c r="J42" s="108">
        <v>258</v>
      </c>
      <c r="K42" s="108">
        <v>205</v>
      </c>
      <c r="L42" s="108">
        <v>151</v>
      </c>
      <c r="M42" s="109">
        <v>1810</v>
      </c>
    </row>
    <row r="43" spans="2:13" ht="27.75" customHeight="1" x14ac:dyDescent="0.15">
      <c r="B43" s="348"/>
      <c r="C43" s="349"/>
      <c r="D43" s="106"/>
      <c r="E43" s="352" t="s">
        <v>33</v>
      </c>
      <c r="F43" s="352"/>
      <c r="G43" s="352"/>
      <c r="H43" s="353"/>
      <c r="I43" s="107">
        <v>21774</v>
      </c>
      <c r="J43" s="108">
        <v>18681</v>
      </c>
      <c r="K43" s="108">
        <v>16790</v>
      </c>
      <c r="L43" s="108">
        <v>15724</v>
      </c>
      <c r="M43" s="109">
        <v>15321</v>
      </c>
    </row>
    <row r="44" spans="2:13" ht="27.75" customHeight="1" x14ac:dyDescent="0.15">
      <c r="B44" s="348"/>
      <c r="C44" s="349"/>
      <c r="D44" s="106"/>
      <c r="E44" s="352" t="s">
        <v>34</v>
      </c>
      <c r="F44" s="352"/>
      <c r="G44" s="352"/>
      <c r="H44" s="353"/>
      <c r="I44" s="107">
        <v>1090</v>
      </c>
      <c r="J44" s="108">
        <v>618</v>
      </c>
      <c r="K44" s="108">
        <v>561</v>
      </c>
      <c r="L44" s="108">
        <v>985</v>
      </c>
      <c r="M44" s="109">
        <v>1164</v>
      </c>
    </row>
    <row r="45" spans="2:13" ht="27.75" customHeight="1" x14ac:dyDescent="0.15">
      <c r="B45" s="348"/>
      <c r="C45" s="349"/>
      <c r="D45" s="106"/>
      <c r="E45" s="352" t="s">
        <v>35</v>
      </c>
      <c r="F45" s="352"/>
      <c r="G45" s="352"/>
      <c r="H45" s="353"/>
      <c r="I45" s="107">
        <v>3765</v>
      </c>
      <c r="J45" s="108">
        <v>3737</v>
      </c>
      <c r="K45" s="108">
        <v>3728</v>
      </c>
      <c r="L45" s="108">
        <v>4360</v>
      </c>
      <c r="M45" s="109">
        <v>4127</v>
      </c>
    </row>
    <row r="46" spans="2:13" ht="27.75" customHeight="1" x14ac:dyDescent="0.15">
      <c r="B46" s="348"/>
      <c r="C46" s="349"/>
      <c r="D46" s="110"/>
      <c r="E46" s="352" t="s">
        <v>36</v>
      </c>
      <c r="F46" s="352"/>
      <c r="G46" s="352"/>
      <c r="H46" s="353"/>
      <c r="I46" s="107" t="s">
        <v>94</v>
      </c>
      <c r="J46" s="108" t="s">
        <v>94</v>
      </c>
      <c r="K46" s="108" t="s">
        <v>94</v>
      </c>
      <c r="L46" s="108" t="s">
        <v>94</v>
      </c>
      <c r="M46" s="109" t="s">
        <v>94</v>
      </c>
    </row>
    <row r="47" spans="2:13" ht="27.75" customHeight="1" x14ac:dyDescent="0.15">
      <c r="B47" s="348"/>
      <c r="C47" s="349"/>
      <c r="D47" s="111"/>
      <c r="E47" s="362" t="s">
        <v>37</v>
      </c>
      <c r="F47" s="363"/>
      <c r="G47" s="363"/>
      <c r="H47" s="364"/>
      <c r="I47" s="107" t="s">
        <v>94</v>
      </c>
      <c r="J47" s="108" t="s">
        <v>94</v>
      </c>
      <c r="K47" s="108" t="s">
        <v>94</v>
      </c>
      <c r="L47" s="108" t="s">
        <v>94</v>
      </c>
      <c r="M47" s="109" t="s">
        <v>94</v>
      </c>
    </row>
    <row r="48" spans="2:13" ht="27.75" customHeight="1" x14ac:dyDescent="0.15">
      <c r="B48" s="348"/>
      <c r="C48" s="349"/>
      <c r="D48" s="106"/>
      <c r="E48" s="352" t="s">
        <v>38</v>
      </c>
      <c r="F48" s="352"/>
      <c r="G48" s="352"/>
      <c r="H48" s="353"/>
      <c r="I48" s="107" t="s">
        <v>94</v>
      </c>
      <c r="J48" s="108" t="s">
        <v>94</v>
      </c>
      <c r="K48" s="108" t="s">
        <v>94</v>
      </c>
      <c r="L48" s="108" t="s">
        <v>94</v>
      </c>
      <c r="M48" s="109" t="s">
        <v>94</v>
      </c>
    </row>
    <row r="49" spans="2:13" ht="27.75" customHeight="1" x14ac:dyDescent="0.15">
      <c r="B49" s="350"/>
      <c r="C49" s="351"/>
      <c r="D49" s="106"/>
      <c r="E49" s="352" t="s">
        <v>39</v>
      </c>
      <c r="F49" s="352"/>
      <c r="G49" s="352"/>
      <c r="H49" s="353"/>
      <c r="I49" s="107" t="s">
        <v>94</v>
      </c>
      <c r="J49" s="108" t="s">
        <v>94</v>
      </c>
      <c r="K49" s="108" t="s">
        <v>94</v>
      </c>
      <c r="L49" s="108" t="s">
        <v>94</v>
      </c>
      <c r="M49" s="109" t="s">
        <v>94</v>
      </c>
    </row>
    <row r="50" spans="2:13" ht="27.75" customHeight="1" x14ac:dyDescent="0.15">
      <c r="B50" s="346" t="s">
        <v>40</v>
      </c>
      <c r="C50" s="347"/>
      <c r="D50" s="112"/>
      <c r="E50" s="352" t="s">
        <v>41</v>
      </c>
      <c r="F50" s="352"/>
      <c r="G50" s="352"/>
      <c r="H50" s="353"/>
      <c r="I50" s="107">
        <v>4447</v>
      </c>
      <c r="J50" s="108">
        <v>8293</v>
      </c>
      <c r="K50" s="108">
        <v>8356</v>
      </c>
      <c r="L50" s="108">
        <v>9607</v>
      </c>
      <c r="M50" s="109">
        <v>10554</v>
      </c>
    </row>
    <row r="51" spans="2:13" ht="27.75" customHeight="1" x14ac:dyDescent="0.15">
      <c r="B51" s="348"/>
      <c r="C51" s="349"/>
      <c r="D51" s="106"/>
      <c r="E51" s="352" t="s">
        <v>42</v>
      </c>
      <c r="F51" s="352"/>
      <c r="G51" s="352"/>
      <c r="H51" s="353"/>
      <c r="I51" s="107">
        <v>1001</v>
      </c>
      <c r="J51" s="108">
        <v>947</v>
      </c>
      <c r="K51" s="108">
        <v>840</v>
      </c>
      <c r="L51" s="108">
        <v>786</v>
      </c>
      <c r="M51" s="109">
        <v>671</v>
      </c>
    </row>
    <row r="52" spans="2:13" ht="27.75" customHeight="1" x14ac:dyDescent="0.15">
      <c r="B52" s="350"/>
      <c r="C52" s="351"/>
      <c r="D52" s="106"/>
      <c r="E52" s="352" t="s">
        <v>43</v>
      </c>
      <c r="F52" s="352"/>
      <c r="G52" s="352"/>
      <c r="H52" s="353"/>
      <c r="I52" s="107">
        <v>38775</v>
      </c>
      <c r="J52" s="108">
        <v>37715</v>
      </c>
      <c r="K52" s="108">
        <v>36687</v>
      </c>
      <c r="L52" s="108">
        <v>36503</v>
      </c>
      <c r="M52" s="109">
        <v>36775</v>
      </c>
    </row>
    <row r="53" spans="2:13" ht="27.75" customHeight="1" thickBot="1" x14ac:dyDescent="0.2">
      <c r="B53" s="354" t="s">
        <v>44</v>
      </c>
      <c r="C53" s="355"/>
      <c r="D53" s="113"/>
      <c r="E53" s="356" t="s">
        <v>45</v>
      </c>
      <c r="F53" s="356"/>
      <c r="G53" s="356"/>
      <c r="H53" s="357"/>
      <c r="I53" s="114">
        <v>20133</v>
      </c>
      <c r="J53" s="115">
        <v>11896</v>
      </c>
      <c r="K53" s="115">
        <v>9958</v>
      </c>
      <c r="L53" s="115">
        <v>9612</v>
      </c>
      <c r="M53" s="116">
        <v>12338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phy57G5jTgWl2h/jxuAjkwUqvtuVrVIOfB0b0MVcoZhS/bGj6LrlB2xiLZj0E4iF9UXys2g1C4r36Y9Y2+fkDQ==" saltValue="5aJql3QuGxjIcn+lAM4o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sqref="A1:XFD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137</v>
      </c>
      <c r="G54" s="125" t="s">
        <v>138</v>
      </c>
      <c r="H54" s="126" t="s">
        <v>139</v>
      </c>
    </row>
    <row r="55" spans="2:8" ht="52.5" customHeight="1" x14ac:dyDescent="0.15">
      <c r="B55" s="127"/>
      <c r="C55" s="373" t="s">
        <v>48</v>
      </c>
      <c r="D55" s="373"/>
      <c r="E55" s="374"/>
      <c r="F55" s="128">
        <v>900</v>
      </c>
      <c r="G55" s="128">
        <v>901</v>
      </c>
      <c r="H55" s="129">
        <v>904</v>
      </c>
    </row>
    <row r="56" spans="2:8" ht="52.5" customHeight="1" x14ac:dyDescent="0.15">
      <c r="B56" s="130"/>
      <c r="C56" s="375" t="s">
        <v>49</v>
      </c>
      <c r="D56" s="375"/>
      <c r="E56" s="376"/>
      <c r="F56" s="131">
        <v>3747</v>
      </c>
      <c r="G56" s="131">
        <v>5095</v>
      </c>
      <c r="H56" s="132">
        <v>5327</v>
      </c>
    </row>
    <row r="57" spans="2:8" ht="53.25" customHeight="1" x14ac:dyDescent="0.15">
      <c r="B57" s="130"/>
      <c r="C57" s="377" t="s">
        <v>50</v>
      </c>
      <c r="D57" s="377"/>
      <c r="E57" s="378"/>
      <c r="F57" s="133">
        <v>2158</v>
      </c>
      <c r="G57" s="133">
        <v>1951</v>
      </c>
      <c r="H57" s="134">
        <v>2575</v>
      </c>
    </row>
    <row r="58" spans="2:8" ht="45.75" customHeight="1" x14ac:dyDescent="0.15">
      <c r="B58" s="135"/>
      <c r="C58" s="365" t="s">
        <v>159</v>
      </c>
      <c r="D58" s="366"/>
      <c r="E58" s="367"/>
      <c r="F58" s="136">
        <v>1013</v>
      </c>
      <c r="G58" s="136">
        <v>829</v>
      </c>
      <c r="H58" s="137">
        <v>1480</v>
      </c>
    </row>
    <row r="59" spans="2:8" ht="45.75" customHeight="1" x14ac:dyDescent="0.15">
      <c r="B59" s="135"/>
      <c r="C59" s="365" t="s">
        <v>158</v>
      </c>
      <c r="D59" s="366"/>
      <c r="E59" s="367"/>
      <c r="F59" s="136">
        <v>829</v>
      </c>
      <c r="G59" s="136">
        <v>864</v>
      </c>
      <c r="H59" s="137">
        <v>864</v>
      </c>
    </row>
    <row r="60" spans="2:8" ht="45.75" customHeight="1" x14ac:dyDescent="0.15">
      <c r="B60" s="135"/>
      <c r="C60" s="365" t="s">
        <v>160</v>
      </c>
      <c r="D60" s="366"/>
      <c r="E60" s="367"/>
      <c r="F60" s="136">
        <v>183</v>
      </c>
      <c r="G60" s="136">
        <v>131</v>
      </c>
      <c r="H60" s="137">
        <v>95</v>
      </c>
    </row>
    <row r="61" spans="2:8" ht="45.75" customHeight="1" x14ac:dyDescent="0.15">
      <c r="B61" s="135"/>
      <c r="C61" s="365" t="s">
        <v>161</v>
      </c>
      <c r="D61" s="366"/>
      <c r="E61" s="367"/>
      <c r="F61" s="136">
        <v>69</v>
      </c>
      <c r="G61" s="136">
        <v>64</v>
      </c>
      <c r="H61" s="137">
        <v>60</v>
      </c>
    </row>
    <row r="62" spans="2:8" ht="45.75" customHeight="1" thickBot="1" x14ac:dyDescent="0.2">
      <c r="B62" s="138"/>
      <c r="C62" s="368" t="s">
        <v>162</v>
      </c>
      <c r="D62" s="369"/>
      <c r="E62" s="370"/>
      <c r="F62" s="139">
        <v>33</v>
      </c>
      <c r="G62" s="139">
        <v>33</v>
      </c>
      <c r="H62" s="140">
        <v>33</v>
      </c>
    </row>
    <row r="63" spans="2:8" ht="52.5" customHeight="1" thickBot="1" x14ac:dyDescent="0.2">
      <c r="B63" s="141"/>
      <c r="C63" s="371" t="s">
        <v>51</v>
      </c>
      <c r="D63" s="371"/>
      <c r="E63" s="372"/>
      <c r="F63" s="142">
        <v>6806</v>
      </c>
      <c r="G63" s="142">
        <v>7947</v>
      </c>
      <c r="H63" s="143">
        <v>8806</v>
      </c>
    </row>
    <row r="64" spans="2:8" ht="15" customHeight="1" x14ac:dyDescent="0.15"/>
  </sheetData>
  <sheetProtection algorithmName="SHA-512" hashValue="RLWDRj2IdxwWc20aZNRtLkFk9iasOTMFu740SohTaog3+2ErAgGf0Xa0XDBnX7kNeYsYlcHT54lxAlU8W0RCCQ==" saltValue="Fa/qx6ItYrHp1NYsmWs3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10</vt:i4>
      </vt:variant>
    </vt:vector>
  </HeadingPairs>
  <TitlesOfParts>
    <vt:vector size="10" baseType="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小田島　淳</cp:lastModifiedBy>
  <cp:lastPrinted>2021-03-08T04:33:53Z</cp:lastPrinted>
  <dcterms:created xsi:type="dcterms:W3CDTF">2021-02-05T00:59:33Z</dcterms:created>
  <dcterms:modified xsi:type="dcterms:W3CDTF">2021-03-30T04:23:11Z</dcterms:modified>
  <cp:category/>
</cp:coreProperties>
</file>