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home\02財務部\01財政課\01 財政係\93 財政状況資料集\R02決算\07_ＨP公開\"/>
    </mc:Choice>
  </mc:AlternateContent>
  <bookViews>
    <workbookView xWindow="0" yWindow="0" windowWidth="15360" windowHeight="7635"/>
  </bookViews>
  <sheets>
    <sheet name="経常経費分析表（経常収支比率の分析）" sheetId="14" r:id="rId1"/>
    <sheet name="経常経費分析表（人件費・公債費・普通建設事業費の分析）" sheetId="15" r:id="rId2"/>
    <sheet name="性質別歳出決算分析表（住民一人当たりのコスト）" sheetId="16" r:id="rId3"/>
    <sheet name="目的別歳出決算分析表（住民一人当たりのコスト）" sheetId="17" r:id="rId4"/>
    <sheet name="実質収支比率等に係る経年分析" sheetId="4" r:id="rId5"/>
    <sheet name="連結実質赤字比率に係る赤字・黒字の構成分析" sheetId="5" r:id="rId6"/>
    <sheet name="実質公債費比率（分子）の構造" sheetId="6" r:id="rId7"/>
    <sheet name="将来負担比率（分子）の構造" sheetId="7" r:id="rId8"/>
    <sheet name="基金残高に係る経年分析" sheetId="8" r:id="rId9"/>
    <sheet name="データシート" sheetId="9" state="hidden" r:id="rId1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<sst xmlns="http://schemas.openxmlformats.org/spreadsheetml/2006/main" count="290" uniqueCount="162">
  <si>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</si>
  <si>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</si>
  <si>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</si>
  <si>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</si>
  <si>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</si>
  <si>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</si>
  <si>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</si>
  <si>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</si>
  <si>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</si>
  <si>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</si>
  <si>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</si>
  <si>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</si>
  <si>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</si>
  <si>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</si>
  <si>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</si>
  <si>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</si>
  <si>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</si>
  <si>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</si>
  <si>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</si>
  <si>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</si>
  <si>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</si>
  <si>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</si>
  <si>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</si>
  <si>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</si>
  <si>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</si>
  <si>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</si>
  <si>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</si>
  <si>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</si>
  <si>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</si>
  <si>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</si>
  <si>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</si>
  <si>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</si>
  <si>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</si>
  <si>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</si>
  <si>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</si>
  <si>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</si>
  <si>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</si>
  <si>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</si>
  <si>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</si>
  <si>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</si>
  <si>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</si>
  <si>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</si>
  <si>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</si>
  <si>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</si>
  <si>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</si>
  <si>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</si>
  <si>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</si>
  <si>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</si>
  <si>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</si>
  <si>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</si>
  <si>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</si>
  <si>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</si>
  <si>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</si>
  <si>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</si>
  <si>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</si>
  <si>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</si>
  <si>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</si>
  <si>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</si>
  <si>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</si>
  <si>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</si>
  <si>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</si>
  <si>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</si>
  <si>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</si>
  <si>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</si>
  <si>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</si>
  <si>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</si>
  <si>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</si>
  <si>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</si>
  <si>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</si>
  <si>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</si>
  <si>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</si>
  <si>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</si>
  <si>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</si>
  <si>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</si>
  <si>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</si>
  <si>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</si>
  <si>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</si>
  <si>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</si>
  <si>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</si>
  <si>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合計</t>
    <rPh sb="0" eb="2">
      <t>ゴウケイ</t>
    </rPh>
    <phoneticPr fontId="5"/>
  </si>
  <si>
    <t>合計</t>
  </si>
  <si>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</si>
  <si>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</si>
  <si>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</si>
  <si>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</si>
  <si>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</si>
  <si>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</si>
  <si>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</si>
  <si>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</si>
  <si>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</si>
  <si>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</si>
  <si>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</si>
  <si>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</si>
  <si>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</si>
  <si>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</si>
  <si>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</si>
  <si>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</si>
  <si>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</si>
  <si>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</si>
  <si>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</si>
  <si>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</si>
  <si>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</si>
  <si>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</si>
  <si>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</si>
  <si>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</si>
  <si>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</si>
  <si>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</si>
  <si>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</si>
  <si>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</si>
  <si>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</si>
  <si>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</si>
  <si>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</si>
  <si>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</si>
  <si>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</si>
  <si>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</si>
  <si>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</si>
  <si>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</si>
  <si>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</si>
  <si>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</si>
  <si>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</si>
  <si>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</si>
  <si>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</si>
  <si>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</si>
  <si>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</si>
  <si>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</si>
  <si>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</si>
  <si>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</si>
  <si>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</si>
  <si>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</si>
  <si>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</si>
  <si>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</si>
  <si>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</si>
  <si>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</si>
  <si>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</si>
  <si>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</si>
  <si>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</si>
  <si>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</si>
  <si>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</si>
  <si>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0.07</t>
  </si>
  <si>
    <t>▲ 0.05</t>
  </si>
  <si>
    <t>工業団地事業</t>
  </si>
  <si>
    <t>下水道事業</t>
  </si>
  <si>
    <t>一般会計</t>
  </si>
  <si>
    <t>介護保険</t>
  </si>
  <si>
    <t>宅地造成事業</t>
  </si>
  <si>
    <t>国民健康保険</t>
  </si>
  <si>
    <t>駐車場事業</t>
  </si>
  <si>
    <t>電気事業</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</si>
  <si>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</si>
  <si>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</si>
  <si>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</si>
  <si>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</si>
  <si>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</si>
  <si>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</si>
  <si>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</si>
  <si>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</si>
  <si>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</si>
  <si>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地域振興基金</t>
    <rPh sb="0" eb="6">
      <t>チイキシンコウキキン</t>
    </rPh>
    <phoneticPr fontId="5"/>
  </si>
  <si>
    <t>庁舎建設基金</t>
    <rPh sb="0" eb="6">
      <t>チョウシャケンセツキキン</t>
    </rPh>
    <phoneticPr fontId="2"/>
  </si>
  <si>
    <t>中小企業融資利子補給基金</t>
    <rPh sb="0" eb="4">
      <t>チュウショウキギョウ</t>
    </rPh>
    <rPh sb="4" eb="8">
      <t>ユウシリシ</t>
    </rPh>
    <rPh sb="8" eb="12">
      <t>ホキュウキキン</t>
    </rPh>
    <phoneticPr fontId="2"/>
  </si>
  <si>
    <t>がん対策基金</t>
    <rPh sb="2" eb="6">
      <t>タイサクキキン</t>
    </rPh>
    <phoneticPr fontId="2"/>
  </si>
  <si>
    <t>日本現代詩歌文学館基金</t>
    <rPh sb="0" eb="4">
      <t>ニホンゲンダイ</t>
    </rPh>
    <rPh sb="4" eb="6">
      <t>シイカ</t>
    </rPh>
    <rPh sb="6" eb="9">
      <t>ブンガクカン</t>
    </rPh>
    <rPh sb="9" eb="11">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</si>
</sst>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0;&quot;▲ &quot;0.00"/>
    <numFmt numFmtId="177" formatCode="#,##0;&quot;▲ &quot;#,##0"/>
    <numFmt numFmtId="178" formatCode="#,##0_ "/>
    <numFmt numFmtId="179" formatCode="#,##0;&quot;△ &quot;#,##0"/>
    <numFmt numFmtId="180" formatCode="#,##0.0;&quot;△ &quot;#,##0.0"/>
    <numFmt numFmtId="187" formatCode="#,##0.0;&quot;▲ &quot;#,##0.0"/>
    <numFmt numFmtId="189" formatCode="#,##0.0_ "/>
    <numFmt numFmtId="190" formatCode="#,##0.00;&quot;▲ &quot;#,##0.00"/>
  </numFmts>
  <fonts count="24"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sz val="9"/>
      <name val="ＭＳ ゴシック"/>
      <family val="3"/>
      <charset val="128"/>
    </font>
    <font>
      <sz val="14"/>
      <color indexed="8"/>
      <name val="ＭＳ Ｐゴシック"/>
      <family val="3"/>
      <charset val="128"/>
    </font>
    <font>
      <sz val="11"/>
      <color theme="1"/>
      <name val="游ゴシック"/>
      <family val="2"/>
      <scheme val="minor"/>
    </font>
  </fonts>
  <fills count="6">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9"/>
        <bgColor indexed="64"/>
      </patternFill>
    </fill>
  </fills>
  <borders count="6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16">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20"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23" fillId="0" borderId="0"/>
  </cellStyleXfs>
  <cellXfs count="38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16" fillId="5" borderId="0" xfId="6" applyFill="1" applyProtection="1">
      <protection hidden="1"/>
    </xf>
    <xf numFmtId="0" fontId="16" fillId="5" borderId="0" xfId="6" applyFill="1"/>
    <xf numFmtId="0" fontId="1" fillId="0" borderId="0" xfId="11" applyFont="1" applyFill="1">
      <alignment vertical="center"/>
    </xf>
    <xf numFmtId="0" fontId="1" fillId="0" borderId="0" xfId="11" applyFont="1" applyFill="1" applyBorder="1">
      <alignment vertical="center"/>
    </xf>
    <xf numFmtId="0" fontId="22" fillId="0" borderId="41" xfId="11" applyFont="1" applyFill="1" applyBorder="1">
      <alignment vertical="center"/>
    </xf>
    <xf numFmtId="0" fontId="1" fillId="0" borderId="12" xfId="11" applyFont="1" applyFill="1" applyBorder="1">
      <alignment vertical="center"/>
    </xf>
    <xf numFmtId="0" fontId="1" fillId="0" borderId="48" xfId="11" applyFont="1" applyFill="1" applyBorder="1">
      <alignment vertical="center"/>
    </xf>
    <xf numFmtId="0" fontId="1" fillId="0" borderId="62" xfId="11" applyFont="1" applyFill="1" applyBorder="1">
      <alignment vertical="center"/>
    </xf>
    <xf numFmtId="178" fontId="3" fillId="0" borderId="0" xfId="11" applyNumberFormat="1" applyFont="1" applyFill="1" applyBorder="1">
      <alignment vertical="center"/>
    </xf>
    <xf numFmtId="0" fontId="1" fillId="0" borderId="38" xfId="11" applyFont="1" applyFill="1" applyBorder="1">
      <alignment vertical="center"/>
    </xf>
    <xf numFmtId="0" fontId="1" fillId="5" borderId="41" xfId="11" applyFont="1" applyFill="1" applyBorder="1">
      <alignment vertical="center"/>
    </xf>
    <xf numFmtId="0" fontId="1" fillId="5" borderId="12" xfId="11" applyFont="1" applyFill="1" applyBorder="1">
      <alignment vertical="center"/>
    </xf>
    <xf numFmtId="0" fontId="1" fillId="5" borderId="48" xfId="11" applyFont="1" applyFill="1" applyBorder="1">
      <alignment vertical="center"/>
    </xf>
    <xf numFmtId="0" fontId="1" fillId="5" borderId="39" xfId="11" applyFont="1" applyFill="1" applyBorder="1">
      <alignment vertical="center"/>
    </xf>
    <xf numFmtId="0" fontId="1" fillId="5" borderId="31" xfId="11" applyFont="1" applyFill="1" applyBorder="1">
      <alignment vertical="center"/>
    </xf>
    <xf numFmtId="0" fontId="1" fillId="5" borderId="42" xfId="11" applyFont="1" applyFill="1" applyBorder="1">
      <alignment vertical="center"/>
    </xf>
    <xf numFmtId="178" fontId="3" fillId="5" borderId="37" xfId="11" applyNumberFormat="1" applyFont="1" applyFill="1" applyBorder="1">
      <alignment vertical="center"/>
    </xf>
    <xf numFmtId="178" fontId="3" fillId="5" borderId="54" xfId="11" applyNumberFormat="1" applyFont="1" applyFill="1" applyBorder="1">
      <alignment vertical="center"/>
    </xf>
    <xf numFmtId="178" fontId="3" fillId="5" borderId="40" xfId="11" applyNumberFormat="1" applyFont="1" applyFill="1" applyBorder="1">
      <alignment vertical="center"/>
    </xf>
    <xf numFmtId="178" fontId="3" fillId="5" borderId="34" xfId="11" applyNumberFormat="1" applyFont="1" applyFill="1" applyBorder="1" applyAlignment="1">
      <alignment horizontal="center" vertical="center"/>
    </xf>
    <xf numFmtId="178" fontId="20" fillId="5" borderId="63" xfId="11" applyNumberFormat="1" applyFont="1" applyFill="1" applyBorder="1" applyAlignment="1">
      <alignment horizontal="center" vertical="center"/>
    </xf>
    <xf numFmtId="178" fontId="3" fillId="5" borderId="52" xfId="11" applyNumberFormat="1" applyFont="1" applyFill="1" applyBorder="1" applyAlignment="1">
      <alignment horizontal="center" vertical="center"/>
    </xf>
    <xf numFmtId="177" fontId="3" fillId="5" borderId="47" xfId="12" applyNumberFormat="1" applyFont="1" applyFill="1" applyBorder="1" applyAlignment="1">
      <alignment horizontal="right" vertical="center" shrinkToFit="1"/>
    </xf>
    <xf numFmtId="177" fontId="3" fillId="5" borderId="37" xfId="12" applyNumberFormat="1" applyFont="1" applyFill="1" applyBorder="1" applyAlignment="1">
      <alignment horizontal="right" vertical="center" shrinkToFit="1"/>
    </xf>
    <xf numFmtId="187" fontId="3" fillId="5" borderId="64" xfId="12" applyNumberFormat="1" applyFont="1" applyFill="1" applyBorder="1" applyAlignment="1">
      <alignment horizontal="right" vertical="center" shrinkToFit="1"/>
    </xf>
    <xf numFmtId="177" fontId="3" fillId="5" borderId="34" xfId="12" applyNumberFormat="1" applyFont="1" applyFill="1" applyBorder="1" applyAlignment="1">
      <alignment horizontal="right" vertical="center" shrinkToFit="1"/>
    </xf>
    <xf numFmtId="177" fontId="3" fillId="5" borderId="39" xfId="12" applyNumberFormat="1" applyFont="1" applyFill="1" applyBorder="1" applyAlignment="1">
      <alignment horizontal="right" vertical="center" shrinkToFit="1"/>
    </xf>
    <xf numFmtId="187" fontId="3" fillId="5" borderId="52" xfId="12" applyNumberFormat="1" applyFont="1" applyFill="1" applyBorder="1" applyAlignment="1">
      <alignment horizontal="right" vertical="center" shrinkToFit="1"/>
    </xf>
    <xf numFmtId="0" fontId="1" fillId="0" borderId="0" xfId="11" applyNumberFormat="1" applyFont="1" applyFill="1" applyBorder="1">
      <alignment vertical="center"/>
    </xf>
    <xf numFmtId="189" fontId="3" fillId="0" borderId="0" xfId="11" applyNumberFormat="1" applyFont="1" applyFill="1" applyBorder="1">
      <alignment vertical="center"/>
    </xf>
    <xf numFmtId="178" fontId="3" fillId="0" borderId="39" xfId="11" applyNumberFormat="1" applyFont="1" applyFill="1" applyBorder="1">
      <alignment vertical="center"/>
    </xf>
    <xf numFmtId="178" fontId="3" fillId="0" borderId="31" xfId="11" applyNumberFormat="1" applyFont="1" applyFill="1" applyBorder="1">
      <alignment vertical="center"/>
    </xf>
    <xf numFmtId="178" fontId="3" fillId="0" borderId="42" xfId="11" applyNumberFormat="1" applyFont="1" applyFill="1" applyBorder="1">
      <alignment vertical="center"/>
    </xf>
    <xf numFmtId="178" fontId="3" fillId="0" borderId="34" xfId="11" applyNumberFormat="1" applyFont="1" applyFill="1" applyBorder="1" applyAlignment="1">
      <alignment horizontal="center" vertical="center"/>
    </xf>
    <xf numFmtId="178" fontId="3" fillId="0" borderId="63" xfId="11" applyNumberFormat="1" applyFont="1" applyFill="1" applyBorder="1" applyAlignment="1">
      <alignment horizontal="center" vertical="center"/>
    </xf>
    <xf numFmtId="178" fontId="3" fillId="0" borderId="52" xfId="11" applyNumberFormat="1" applyFont="1" applyFill="1" applyBorder="1" applyAlignment="1">
      <alignment horizontal="center" vertical="center"/>
    </xf>
    <xf numFmtId="178" fontId="3" fillId="0" borderId="0" xfId="11" applyNumberFormat="1" applyFont="1" applyFill="1" applyBorder="1" applyAlignment="1">
      <alignment horizontal="center" vertical="center"/>
    </xf>
    <xf numFmtId="178" fontId="3" fillId="0" borderId="62" xfId="11" applyNumberFormat="1" applyFont="1" applyFill="1" applyBorder="1">
      <alignment vertical="center"/>
    </xf>
    <xf numFmtId="190" fontId="17" fillId="0" borderId="34" xfId="11" applyNumberFormat="1" applyFont="1" applyFill="1" applyBorder="1" applyAlignment="1">
      <alignment horizontal="right" vertical="center" shrinkToFit="1"/>
    </xf>
    <xf numFmtId="190" fontId="17" fillId="0" borderId="63" xfId="11" applyNumberFormat="1" applyFont="1" applyFill="1" applyBorder="1" applyAlignment="1">
      <alignment horizontal="right" vertical="center" shrinkToFit="1"/>
    </xf>
    <xf numFmtId="190" fontId="3" fillId="0" borderId="52" xfId="11" applyNumberFormat="1" applyFont="1" applyFill="1" applyBorder="1" applyAlignment="1">
      <alignment horizontal="right" vertical="center" shrinkToFit="1"/>
    </xf>
    <xf numFmtId="178" fontId="3" fillId="0" borderId="38" xfId="11" applyNumberFormat="1" applyFont="1" applyFill="1" applyBorder="1">
      <alignment vertical="center"/>
    </xf>
    <xf numFmtId="178" fontId="3" fillId="0" borderId="0" xfId="11" applyNumberFormat="1" applyFont="1" applyFill="1">
      <alignment vertical="center"/>
    </xf>
    <xf numFmtId="187" fontId="17" fillId="0" borderId="34" xfId="11" applyNumberFormat="1" applyFont="1" applyFill="1" applyBorder="1" applyAlignment="1">
      <alignment horizontal="right" vertical="center" shrinkToFit="1"/>
    </xf>
    <xf numFmtId="187" fontId="17" fillId="0" borderId="63" xfId="11" applyNumberFormat="1" applyFont="1" applyFill="1" applyBorder="1" applyAlignment="1">
      <alignment horizontal="right" vertical="center" shrinkToFit="1"/>
    </xf>
    <xf numFmtId="187" fontId="3" fillId="0" borderId="52" xfId="11" applyNumberFormat="1" applyFont="1" applyFill="1" applyBorder="1" applyAlignment="1">
      <alignment horizontal="right" vertical="center" shrinkToFit="1"/>
    </xf>
    <xf numFmtId="178" fontId="3" fillId="0" borderId="37" xfId="11" applyNumberFormat="1" applyFont="1" applyFill="1" applyBorder="1">
      <alignment vertical="center"/>
    </xf>
    <xf numFmtId="178" fontId="3" fillId="0" borderId="54" xfId="11" applyNumberFormat="1" applyFont="1" applyFill="1" applyBorder="1">
      <alignment vertical="center"/>
    </xf>
    <xf numFmtId="189" fontId="3" fillId="0" borderId="54" xfId="11" applyNumberFormat="1" applyFont="1" applyFill="1" applyBorder="1">
      <alignment vertical="center"/>
    </xf>
    <xf numFmtId="178" fontId="3" fillId="0" borderId="40" xfId="11" applyNumberFormat="1" applyFont="1" applyFill="1" applyBorder="1">
      <alignment vertical="center"/>
    </xf>
    <xf numFmtId="0" fontId="3" fillId="0" borderId="0" xfId="11" applyFont="1" applyFill="1">
      <alignment vertical="center"/>
    </xf>
    <xf numFmtId="0" fontId="1" fillId="0" borderId="48" xfId="11" applyFont="1" applyFill="1" applyBorder="1" applyAlignment="1"/>
    <xf numFmtId="0" fontId="1" fillId="0" borderId="38" xfId="11" applyFont="1" applyFill="1" applyBorder="1" applyAlignment="1"/>
    <xf numFmtId="177" fontId="3" fillId="5" borderId="34" xfId="11" applyNumberFormat="1" applyFont="1" applyFill="1" applyBorder="1" applyAlignment="1">
      <alignment horizontal="right" vertical="center" shrinkToFit="1"/>
    </xf>
    <xf numFmtId="177" fontId="3" fillId="5" borderId="63" xfId="11" applyNumberFormat="1" applyFont="1" applyFill="1" applyBorder="1" applyAlignment="1">
      <alignment horizontal="right" vertical="center" shrinkToFit="1"/>
    </xf>
    <xf numFmtId="187" fontId="3" fillId="5" borderId="52" xfId="11" applyNumberFormat="1" applyFont="1" applyFill="1" applyBorder="1" applyAlignment="1">
      <alignment horizontal="right" vertical="center" shrinkToFit="1"/>
    </xf>
    <xf numFmtId="177" fontId="3" fillId="0" borderId="34" xfId="11" applyNumberFormat="1" applyFont="1" applyFill="1" applyBorder="1" applyAlignment="1">
      <alignment horizontal="right" vertical="center" shrinkToFit="1"/>
    </xf>
    <xf numFmtId="177" fontId="3" fillId="0" borderId="63" xfId="11" applyNumberFormat="1" applyFont="1" applyFill="1" applyBorder="1" applyAlignment="1">
      <alignment horizontal="right" vertical="center" shrinkToFit="1"/>
    </xf>
    <xf numFmtId="0" fontId="3" fillId="0" borderId="0" xfId="11" applyFont="1" applyFill="1" applyBorder="1" applyAlignment="1"/>
    <xf numFmtId="0" fontId="1" fillId="0" borderId="0" xfId="11" applyFont="1" applyFill="1" applyBorder="1" applyAlignment="1"/>
    <xf numFmtId="189" fontId="3" fillId="0" borderId="12" xfId="11" applyNumberFormat="1" applyFont="1" applyFill="1" applyBorder="1">
      <alignment vertical="center"/>
    </xf>
    <xf numFmtId="0" fontId="1" fillId="0" borderId="54" xfId="11" applyFont="1" applyFill="1" applyBorder="1">
      <alignment vertical="center"/>
    </xf>
    <xf numFmtId="0" fontId="22" fillId="0" borderId="62" xfId="11" applyFont="1" applyFill="1" applyBorder="1">
      <alignment vertical="center"/>
    </xf>
    <xf numFmtId="0" fontId="1" fillId="0" borderId="54" xfId="12" applyFont="1" applyFill="1" applyBorder="1">
      <alignment vertical="center"/>
    </xf>
    <xf numFmtId="189" fontId="3" fillId="0" borderId="54" xfId="12" applyNumberFormat="1" applyFont="1" applyFill="1" applyBorder="1">
      <alignment vertical="center"/>
    </xf>
    <xf numFmtId="178" fontId="17" fillId="0" borderId="41" xfId="13" applyNumberFormat="1" applyFont="1" applyBorder="1" applyAlignment="1">
      <alignment vertical="center"/>
    </xf>
    <xf numFmtId="178" fontId="17" fillId="0" borderId="48" xfId="13" applyNumberFormat="1" applyFont="1" applyBorder="1" applyAlignment="1">
      <alignment vertical="center"/>
    </xf>
    <xf numFmtId="178" fontId="17" fillId="0" borderId="37" xfId="13" applyNumberFormat="1" applyFont="1" applyBorder="1" applyAlignment="1">
      <alignment vertical="center"/>
    </xf>
    <xf numFmtId="178" fontId="17" fillId="0" borderId="40" xfId="13" applyNumberFormat="1" applyFont="1" applyBorder="1" applyAlignment="1">
      <alignment vertical="center"/>
    </xf>
    <xf numFmtId="178" fontId="17" fillId="0" borderId="41" xfId="13" applyNumberFormat="1" applyFont="1" applyBorder="1" applyAlignment="1">
      <alignment horizontal="center" vertical="center"/>
    </xf>
    <xf numFmtId="178" fontId="17" fillId="0" borderId="52" xfId="13" applyNumberFormat="1" applyFont="1" applyBorder="1" applyAlignment="1">
      <alignment horizontal="center" vertical="center" wrapText="1"/>
    </xf>
    <xf numFmtId="178" fontId="21" fillId="0" borderId="53" xfId="13" applyNumberFormat="1" applyFont="1" applyBorder="1" applyAlignment="1">
      <alignment horizontal="center" vertical="center"/>
    </xf>
    <xf numFmtId="178" fontId="17" fillId="0" borderId="54" xfId="13" applyNumberFormat="1" applyFont="1" applyBorder="1" applyAlignment="1">
      <alignment horizontal="center" vertical="center" wrapText="1"/>
    </xf>
    <xf numFmtId="178" fontId="17" fillId="0" borderId="34" xfId="13" applyNumberFormat="1" applyFont="1" applyBorder="1" applyAlignment="1">
      <alignment horizontal="center" vertical="center"/>
    </xf>
    <xf numFmtId="177" fontId="17" fillId="0" borderId="15" xfId="14" applyNumberFormat="1" applyFont="1" applyFill="1" applyBorder="1" applyAlignment="1">
      <alignment horizontal="right" vertical="center" shrinkToFit="1"/>
    </xf>
    <xf numFmtId="177" fontId="17" fillId="0" borderId="41" xfId="14" applyNumberFormat="1" applyFont="1" applyFill="1" applyBorder="1" applyAlignment="1">
      <alignment horizontal="right" vertical="center" shrinkToFit="1"/>
    </xf>
    <xf numFmtId="187" fontId="17" fillId="0" borderId="55" xfId="14" applyNumberFormat="1" applyFont="1" applyFill="1" applyBorder="1" applyAlignment="1">
      <alignment horizontal="right" vertical="center" shrinkToFit="1"/>
    </xf>
    <xf numFmtId="177" fontId="17" fillId="0" borderId="53" xfId="14" applyNumberFormat="1" applyFont="1" applyFill="1" applyBorder="1" applyAlignment="1">
      <alignment horizontal="right" vertical="center" shrinkToFit="1"/>
    </xf>
    <xf numFmtId="187" fontId="17" fillId="0" borderId="56" xfId="14" applyNumberFormat="1" applyFont="1" applyFill="1" applyBorder="1" applyAlignment="1">
      <alignment horizontal="right" vertical="center" shrinkToFit="1"/>
    </xf>
    <xf numFmtId="187" fontId="17" fillId="0" borderId="15" xfId="14" applyNumberFormat="1" applyFont="1" applyBorder="1" applyAlignment="1">
      <alignment horizontal="right" vertical="center" shrinkToFit="1"/>
    </xf>
    <xf numFmtId="178" fontId="17" fillId="0" borderId="37" xfId="13" applyNumberFormat="1" applyFont="1" applyBorder="1" applyAlignment="1">
      <alignment horizontal="center" vertical="center"/>
    </xf>
    <xf numFmtId="178" fontId="17" fillId="0" borderId="57" xfId="13" applyNumberFormat="1" applyFont="1" applyBorder="1" applyAlignment="1">
      <alignment horizontal="center" vertical="center"/>
    </xf>
    <xf numFmtId="177" fontId="17" fillId="0" borderId="58" xfId="14" applyNumberFormat="1" applyFont="1" applyFill="1" applyBorder="1" applyAlignment="1">
      <alignment horizontal="right" vertical="center" shrinkToFit="1"/>
    </xf>
    <xf numFmtId="177" fontId="17" fillId="0" borderId="59" xfId="14" applyNumberFormat="1" applyFont="1" applyFill="1" applyBorder="1" applyAlignment="1">
      <alignment horizontal="right" vertical="center" shrinkToFit="1"/>
    </xf>
    <xf numFmtId="187" fontId="17" fillId="0" borderId="57" xfId="14" applyNumberFormat="1" applyFont="1" applyFill="1" applyBorder="1" applyAlignment="1">
      <alignment horizontal="right" vertical="center" shrinkToFit="1"/>
    </xf>
    <xf numFmtId="177" fontId="17" fillId="0" borderId="60" xfId="14" applyNumberFormat="1" applyFont="1" applyFill="1" applyBorder="1" applyAlignment="1">
      <alignment horizontal="right" vertical="center" shrinkToFit="1"/>
    </xf>
    <xf numFmtId="187" fontId="17" fillId="0" borderId="61" xfId="14" applyNumberFormat="1" applyFont="1" applyFill="1" applyBorder="1" applyAlignment="1">
      <alignment horizontal="right" vertical="center" shrinkToFit="1"/>
    </xf>
    <xf numFmtId="187" fontId="17" fillId="0" borderId="58" xfId="14" applyNumberFormat="1" applyFont="1" applyBorder="1" applyAlignment="1">
      <alignment horizontal="right" vertical="center" shrinkToFit="1"/>
    </xf>
    <xf numFmtId="178" fontId="17" fillId="0" borderId="48" xfId="13" applyNumberFormat="1" applyFont="1" applyBorder="1" applyAlignment="1">
      <alignment horizontal="center" vertical="center"/>
    </xf>
    <xf numFmtId="177" fontId="17" fillId="0" borderId="15" xfId="14" applyNumberFormat="1" applyFont="1" applyBorder="1" applyAlignment="1">
      <alignment horizontal="right" vertical="center" shrinkToFit="1"/>
    </xf>
    <xf numFmtId="177" fontId="17" fillId="0" borderId="41" xfId="14" applyNumberFormat="1" applyFont="1" applyBorder="1" applyAlignment="1">
      <alignment horizontal="right" vertical="center" shrinkToFit="1"/>
    </xf>
    <xf numFmtId="187" fontId="17" fillId="0" borderId="55" xfId="14" applyNumberFormat="1" applyFont="1" applyBorder="1" applyAlignment="1">
      <alignment horizontal="right" vertical="center" shrinkToFit="1"/>
    </xf>
    <xf numFmtId="177" fontId="17" fillId="0" borderId="53" xfId="14" applyNumberFormat="1" applyFont="1" applyBorder="1" applyAlignment="1">
      <alignment horizontal="right" vertical="center" shrinkToFit="1"/>
    </xf>
    <xf numFmtId="187" fontId="17" fillId="0" borderId="12" xfId="14" applyNumberFormat="1" applyFont="1" applyBorder="1" applyAlignment="1">
      <alignment horizontal="right" vertical="center" shrinkToFit="1"/>
    </xf>
    <xf numFmtId="0" fontId="1" fillId="0" borderId="37" xfId="11" applyFont="1" applyFill="1" applyBorder="1">
      <alignment vertical="center"/>
    </xf>
    <xf numFmtId="0" fontId="1" fillId="0" borderId="40" xfId="11" applyFont="1" applyFill="1" applyBorder="1">
      <alignment vertical="center"/>
    </xf>
    <xf numFmtId="0" fontId="1" fillId="5" borderId="34" xfId="11" applyFont="1" applyFill="1" applyBorder="1" applyAlignment="1">
      <alignment horizontal="center" vertical="center" wrapText="1"/>
    </xf>
    <xf numFmtId="0" fontId="1" fillId="5" borderId="34" xfId="11" applyFont="1" applyFill="1" applyBorder="1" applyAlignment="1">
      <alignment horizontal="center" vertical="center"/>
    </xf>
    <xf numFmtId="179" fontId="3" fillId="5" borderId="39" xfId="12" applyNumberFormat="1" applyFont="1" applyFill="1" applyBorder="1" applyAlignment="1">
      <alignment horizontal="left" vertical="center" wrapText="1"/>
    </xf>
    <xf numFmtId="179" fontId="3" fillId="5" borderId="31" xfId="12" applyNumberFormat="1" applyFont="1" applyFill="1" applyBorder="1" applyAlignment="1">
      <alignment horizontal="left" vertical="center" wrapText="1"/>
    </xf>
    <xf numFmtId="179" fontId="3" fillId="5" borderId="42" xfId="12" applyNumberFormat="1" applyFont="1" applyFill="1" applyBorder="1" applyAlignment="1">
      <alignment horizontal="left" vertical="center" wrapText="1"/>
    </xf>
    <xf numFmtId="178" fontId="3" fillId="5" borderId="39" xfId="11" applyNumberFormat="1" applyFont="1" applyFill="1" applyBorder="1" applyAlignment="1">
      <alignment vertical="center" wrapText="1"/>
    </xf>
    <xf numFmtId="178" fontId="3" fillId="5" borderId="31" xfId="11" applyNumberFormat="1" applyFont="1" applyFill="1" applyBorder="1" applyAlignment="1">
      <alignment vertical="center" wrapText="1"/>
    </xf>
    <xf numFmtId="178" fontId="3" fillId="5" borderId="42" xfId="11" applyNumberFormat="1" applyFont="1" applyFill="1" applyBorder="1" applyAlignment="1">
      <alignment vertical="center" wrapText="1"/>
    </xf>
    <xf numFmtId="0" fontId="3" fillId="5" borderId="39" xfId="12" applyFont="1" applyFill="1" applyBorder="1" applyAlignment="1">
      <alignment horizontal="left" vertical="center"/>
    </xf>
    <xf numFmtId="0" fontId="3" fillId="5" borderId="31" xfId="12" applyFont="1" applyFill="1" applyBorder="1" applyAlignment="1">
      <alignment horizontal="left" vertical="center"/>
    </xf>
    <xf numFmtId="0" fontId="3" fillId="5" borderId="42" xfId="12" applyFont="1" applyFill="1" applyBorder="1" applyAlignment="1">
      <alignment horizontal="left" vertical="center"/>
    </xf>
    <xf numFmtId="178" fontId="17" fillId="0" borderId="39" xfId="11" applyNumberFormat="1" applyFont="1" applyBorder="1">
      <alignment vertical="center"/>
    </xf>
    <xf numFmtId="178" fontId="17" fillId="0" borderId="31" xfId="11" applyNumberFormat="1" applyFont="1" applyBorder="1">
      <alignment vertical="center"/>
    </xf>
    <xf numFmtId="178" fontId="17" fillId="0" borderId="42" xfId="11" applyNumberFormat="1" applyFont="1" applyBorder="1">
      <alignment vertical="center"/>
    </xf>
    <xf numFmtId="178" fontId="3" fillId="0" borderId="39" xfId="11" applyNumberFormat="1" applyFont="1" applyFill="1" applyBorder="1" applyAlignment="1">
      <alignment vertical="center" wrapText="1"/>
    </xf>
    <xf numFmtId="178" fontId="3" fillId="0" borderId="31" xfId="11" applyNumberFormat="1" applyFont="1" applyFill="1" applyBorder="1" applyAlignment="1">
      <alignment vertical="center" wrapText="1"/>
    </xf>
    <xf numFmtId="178" fontId="3" fillId="0" borderId="42" xfId="11" applyNumberFormat="1" applyFont="1" applyFill="1" applyBorder="1" applyAlignment="1">
      <alignment vertical="center" wrapText="1"/>
    </xf>
    <xf numFmtId="0" fontId="3" fillId="5" borderId="39" xfId="11" applyFont="1" applyFill="1" applyBorder="1" applyAlignment="1">
      <alignment vertical="center"/>
    </xf>
    <xf numFmtId="0" fontId="3" fillId="5" borderId="31" xfId="11" applyFont="1" applyFill="1" applyBorder="1" applyAlignment="1">
      <alignment vertical="center"/>
    </xf>
    <xf numFmtId="0" fontId="3" fillId="5" borderId="42" xfId="11" applyFont="1" applyFill="1" applyBorder="1" applyAlignment="1">
      <alignment vertical="center"/>
    </xf>
    <xf numFmtId="178" fontId="17" fillId="0" borderId="15" xfId="13" applyNumberFormat="1" applyFont="1" applyBorder="1" applyAlignment="1">
      <alignment horizontal="center" vertical="center" wrapText="1"/>
    </xf>
    <xf numFmtId="178" fontId="17" fillId="0" borderId="47" xfId="13" applyNumberFormat="1" applyFont="1" applyBorder="1" applyAlignment="1">
      <alignment horizontal="center" vertical="center" wrapText="1"/>
    </xf>
    <xf numFmtId="178" fontId="17" fillId="0" borderId="39" xfId="13" applyNumberFormat="1" applyFont="1" applyBorder="1" applyAlignment="1">
      <alignment horizontal="center" vertical="center"/>
    </xf>
    <xf numFmtId="178" fontId="17" fillId="0" borderId="31" xfId="13" applyNumberFormat="1" applyFont="1" applyBorder="1" applyAlignment="1">
      <alignment horizontal="center" vertical="center"/>
    </xf>
    <xf numFmtId="178" fontId="17" fillId="0" borderId="42" xfId="13"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16">
    <cellStyle name="標準" xfId="0" builtinId="0"/>
    <cellStyle name="標準 2" xfId="6"/>
    <cellStyle name="標準 2 2" xfId="7"/>
    <cellStyle name="標準 2 3" xfId="9"/>
    <cellStyle name="標準 3" xfId="10"/>
    <cellStyle name="標準 4" xfId="5"/>
    <cellStyle name="標準 4_APAHO401600" xfId="1"/>
    <cellStyle name="標準 4_APAHO4019001" xfId="4"/>
    <cellStyle name="標準 4_ZJ08_022012_青森市_2010" xfId="3"/>
    <cellStyle name="標準 5" xfId="15"/>
    <cellStyle name="標準 6" xfId="8"/>
    <cellStyle name="標準_【レイアウト】（県）資料３（Ｐ２）　歳出比較分析表" xfId="11"/>
    <cellStyle name="標準_【レイアウト】（市）資料３（Ｐ２）　歳出比較分析表" xfId="12"/>
    <cellStyle name="標準_APAHO251300" xfId="13"/>
    <cellStyle name="標準_APAHO252300"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DCA6-4BFE-9C91-8CE0FFF2034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33160</c:v>
                </c:pt>
                <c:pt idx="1">
                  <c:v>48158</c:v>
                </c:pt>
                <c:pt idx="2">
                  <c:v>56183</c:v>
                </c:pt>
                <c:pt idx="3">
                  <c:v>90847</c:v>
                </c:pt>
                <c:pt idx="4">
                  <c:v>97474</c:v>
                </c:pt>
              </c:numCache>
            </c:numRef>
          </c:val>
          <c:smooth val="0"/>
          <c:extLst>
            <c:ext xmlns:c16="http://schemas.microsoft.com/office/drawing/2014/chart" uri="{C3380CC4-5D6E-409C-BE32-E72D297353CC}">
              <c16:uniqueId val="{00000001-DCA6-4BFE-9C91-8CE0FFF2034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1.41</c:v>
                </c:pt>
                <c:pt idx="1">
                  <c:v>1.77</c:v>
                </c:pt>
                <c:pt idx="2">
                  <c:v>2.34</c:v>
                </c:pt>
                <c:pt idx="3">
                  <c:v>1.73</c:v>
                </c:pt>
                <c:pt idx="4">
                  <c:v>1.66</c:v>
                </c:pt>
              </c:numCache>
            </c:numRef>
          </c:val>
          <c:extLst>
            <c:ext xmlns:c16="http://schemas.microsoft.com/office/drawing/2014/chart" uri="{C3380CC4-5D6E-409C-BE32-E72D297353CC}">
              <c16:uniqueId val="{00000000-FBAC-457A-A895-E558194A92D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4.0599999999999996</c:v>
                </c:pt>
                <c:pt idx="1">
                  <c:v>4.09</c:v>
                </c:pt>
                <c:pt idx="2">
                  <c:v>4.1100000000000003</c:v>
                </c:pt>
                <c:pt idx="3">
                  <c:v>4.16</c:v>
                </c:pt>
                <c:pt idx="4">
                  <c:v>3.94</c:v>
                </c:pt>
              </c:numCache>
            </c:numRef>
          </c:val>
          <c:extLst>
            <c:ext xmlns:c16="http://schemas.microsoft.com/office/drawing/2014/chart" uri="{C3380CC4-5D6E-409C-BE32-E72D297353CC}">
              <c16:uniqueId val="{00000001-FBAC-457A-A895-E558194A92D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-7.0000000000000007E-2</c:v>
                </c:pt>
                <c:pt idx="1">
                  <c:v>0.36</c:v>
                </c:pt>
                <c:pt idx="2">
                  <c:v>0.56999999999999995</c:v>
                </c:pt>
                <c:pt idx="3">
                  <c:v>-0.05</c:v>
                </c:pt>
                <c:pt idx="4">
                  <c:v>0.46</c:v>
                </c:pt>
              </c:numCache>
            </c:numRef>
          </c:val>
          <c:smooth val="0"/>
          <c:extLst>
            <c:ext xmlns:c16="http://schemas.microsoft.com/office/drawing/2014/chart" uri="{C3380CC4-5D6E-409C-BE32-E72D297353CC}">
              <c16:uniqueId val="{00000002-FBAC-457A-A895-E558194A92D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0.01</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0-D4B3-467D-9ECE-C236F40CB1F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4B3-467D-9ECE-C236F40CB1FB}"/>
            </c:ext>
          </c:extLst>
        </c:ser>
        <c:ser>
          <c:idx val="2"/>
          <c:order val="2"/>
          <c:tx>
            <c:strRef>
              <c:f>データシート!$A$29</c:f>
              <c:strCache>
                <c:ptCount val="1"/>
                <c:pt idx="0">
                  <c:v>電気事業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0.15</c:v>
                </c:pt>
                <c:pt idx="2">
                  <c:v>#N/A</c:v>
                </c:pt>
                <c:pt idx="3">
                  <c:v>0.1</c:v>
                </c:pt>
                <c:pt idx="4">
                  <c:v>#N/A</c:v>
                </c:pt>
                <c:pt idx="5">
                  <c:v>0.17</c:v>
                </c:pt>
                <c:pt idx="6">
                  <c:v>#N/A</c:v>
                </c:pt>
                <c:pt idx="7">
                  <c:v>0.1</c:v>
                </c:pt>
                <c:pt idx="8">
                  <c:v>#N/A</c:v>
                </c:pt>
                <c:pt idx="9">
                  <c:v>0.01</c:v>
                </c:pt>
              </c:numCache>
            </c:numRef>
          </c:val>
          <c:extLst>
            <c:ext xmlns:c16="http://schemas.microsoft.com/office/drawing/2014/chart" uri="{C3380CC4-5D6E-409C-BE32-E72D297353CC}">
              <c16:uniqueId val="{00000002-D4B3-467D-9ECE-C236F40CB1FB}"/>
            </c:ext>
          </c:extLst>
        </c:ser>
        <c:ser>
          <c:idx val="3"/>
          <c:order val="3"/>
          <c:tx>
            <c:strRef>
              <c:f>データシート!$A$30</c:f>
              <c:strCache>
                <c:ptCount val="1"/>
                <c:pt idx="0">
                  <c:v>駐車場事業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c:v>
                </c:pt>
                <c:pt idx="8">
                  <c:v>#N/A</c:v>
                </c:pt>
                <c:pt idx="9">
                  <c:v>0.02</c:v>
                </c:pt>
              </c:numCache>
            </c:numRef>
          </c:val>
          <c:extLst>
            <c:ext xmlns:c16="http://schemas.microsoft.com/office/drawing/2014/chart" uri="{C3380CC4-5D6E-409C-BE32-E72D297353CC}">
              <c16:uniqueId val="{00000003-D4B3-467D-9ECE-C236F40CB1FB}"/>
            </c:ext>
          </c:extLst>
        </c:ser>
        <c:ser>
          <c:idx val="4"/>
          <c:order val="4"/>
          <c:tx>
            <c:strRef>
              <c:f>データシート!$A$31</c:f>
              <c:strCache>
                <c:ptCount val="1"/>
                <c:pt idx="0">
                  <c:v>国民健康保険</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0.03</c:v>
                </c:pt>
                <c:pt idx="2">
                  <c:v>#N/A</c:v>
                </c:pt>
                <c:pt idx="3">
                  <c:v>0.42</c:v>
                </c:pt>
                <c:pt idx="4">
                  <c:v>#N/A</c:v>
                </c:pt>
                <c:pt idx="5">
                  <c:v>0.01</c:v>
                </c:pt>
                <c:pt idx="6">
                  <c:v>#N/A</c:v>
                </c:pt>
                <c:pt idx="7">
                  <c:v>0.04</c:v>
                </c:pt>
                <c:pt idx="8">
                  <c:v>#N/A</c:v>
                </c:pt>
                <c:pt idx="9">
                  <c:v>7.0000000000000007E-2</c:v>
                </c:pt>
              </c:numCache>
            </c:numRef>
          </c:val>
          <c:extLst>
            <c:ext xmlns:c16="http://schemas.microsoft.com/office/drawing/2014/chart" uri="{C3380CC4-5D6E-409C-BE32-E72D297353CC}">
              <c16:uniqueId val="{00000004-D4B3-467D-9ECE-C236F40CB1FB}"/>
            </c:ext>
          </c:extLst>
        </c:ser>
        <c:ser>
          <c:idx val="5"/>
          <c:order val="5"/>
          <c:tx>
            <c:strRef>
              <c:f>データシート!$A$32</c:f>
              <c:strCache>
                <c:ptCount val="1"/>
                <c:pt idx="0">
                  <c:v>宅地造成事業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1.07</c:v>
                </c:pt>
                <c:pt idx="2">
                  <c:v>#N/A</c:v>
                </c:pt>
                <c:pt idx="3">
                  <c:v>0.91</c:v>
                </c:pt>
                <c:pt idx="4">
                  <c:v>#N/A</c:v>
                </c:pt>
                <c:pt idx="5">
                  <c:v>1.1000000000000001</c:v>
                </c:pt>
                <c:pt idx="6">
                  <c:v>#N/A</c:v>
                </c:pt>
                <c:pt idx="7">
                  <c:v>0.93</c:v>
                </c:pt>
                <c:pt idx="8">
                  <c:v>#N/A</c:v>
                </c:pt>
                <c:pt idx="9">
                  <c:v>0.88</c:v>
                </c:pt>
              </c:numCache>
            </c:numRef>
          </c:val>
          <c:extLst>
            <c:ext xmlns:c16="http://schemas.microsoft.com/office/drawing/2014/chart" uri="{C3380CC4-5D6E-409C-BE32-E72D297353CC}">
              <c16:uniqueId val="{00000005-D4B3-467D-9ECE-C236F40CB1FB}"/>
            </c:ext>
          </c:extLst>
        </c:ser>
        <c:ser>
          <c:idx val="6"/>
          <c:order val="6"/>
          <c:tx>
            <c:strRef>
              <c:f>データシート!$A$33</c:f>
              <c:strCache>
                <c:ptCount val="1"/>
                <c:pt idx="0">
                  <c:v>介護保険</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c:v>
                </c:pt>
                <c:pt idx="2">
                  <c:v>#N/A</c:v>
                </c:pt>
                <c:pt idx="3">
                  <c:v>0.01</c:v>
                </c:pt>
                <c:pt idx="4">
                  <c:v>#N/A</c:v>
                </c:pt>
                <c:pt idx="5">
                  <c:v>0.01</c:v>
                </c:pt>
                <c:pt idx="6">
                  <c:v>#N/A</c:v>
                </c:pt>
                <c:pt idx="7">
                  <c:v>0.63</c:v>
                </c:pt>
                <c:pt idx="8">
                  <c:v>#N/A</c:v>
                </c:pt>
                <c:pt idx="9">
                  <c:v>0.97</c:v>
                </c:pt>
              </c:numCache>
            </c:numRef>
          </c:val>
          <c:extLst>
            <c:ext xmlns:c16="http://schemas.microsoft.com/office/drawing/2014/chart" uri="{C3380CC4-5D6E-409C-BE32-E72D297353CC}">
              <c16:uniqueId val="{00000006-D4B3-467D-9ECE-C236F40CB1FB}"/>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1.41</c:v>
                </c:pt>
                <c:pt idx="2">
                  <c:v>#N/A</c:v>
                </c:pt>
                <c:pt idx="3">
                  <c:v>1.77</c:v>
                </c:pt>
                <c:pt idx="4">
                  <c:v>#N/A</c:v>
                </c:pt>
                <c:pt idx="5">
                  <c:v>2.34</c:v>
                </c:pt>
                <c:pt idx="6">
                  <c:v>#N/A</c:v>
                </c:pt>
                <c:pt idx="7">
                  <c:v>1.72</c:v>
                </c:pt>
                <c:pt idx="8">
                  <c:v>#N/A</c:v>
                </c:pt>
                <c:pt idx="9">
                  <c:v>1.65</c:v>
                </c:pt>
              </c:numCache>
            </c:numRef>
          </c:val>
          <c:extLst>
            <c:ext xmlns:c16="http://schemas.microsoft.com/office/drawing/2014/chart" uri="{C3380CC4-5D6E-409C-BE32-E72D297353CC}">
              <c16:uniqueId val="{00000007-D4B3-467D-9ECE-C236F40CB1FB}"/>
            </c:ext>
          </c:extLst>
        </c:ser>
        <c:ser>
          <c:idx val="8"/>
          <c:order val="8"/>
          <c:tx>
            <c:strRef>
              <c:f>データシート!$A$35</c:f>
              <c:strCache>
                <c:ptCount val="1"/>
                <c:pt idx="0">
                  <c:v>下水道事業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3.05</c:v>
                </c:pt>
                <c:pt idx="2">
                  <c:v>#N/A</c:v>
                </c:pt>
                <c:pt idx="3">
                  <c:v>2.91</c:v>
                </c:pt>
                <c:pt idx="4">
                  <c:v>#N/A</c:v>
                </c:pt>
                <c:pt idx="5">
                  <c:v>4.32</c:v>
                </c:pt>
                <c:pt idx="6">
                  <c:v>#N/A</c:v>
                </c:pt>
                <c:pt idx="7">
                  <c:v>3.97</c:v>
                </c:pt>
                <c:pt idx="8">
                  <c:v>#N/A</c:v>
                </c:pt>
                <c:pt idx="9">
                  <c:v>4.51</c:v>
                </c:pt>
              </c:numCache>
            </c:numRef>
          </c:val>
          <c:extLst>
            <c:ext xmlns:c16="http://schemas.microsoft.com/office/drawing/2014/chart" uri="{C3380CC4-5D6E-409C-BE32-E72D297353CC}">
              <c16:uniqueId val="{00000008-D4B3-467D-9ECE-C236F40CB1FB}"/>
            </c:ext>
          </c:extLst>
        </c:ser>
        <c:ser>
          <c:idx val="9"/>
          <c:order val="9"/>
          <c:tx>
            <c:strRef>
              <c:f>データシート!$A$36</c:f>
              <c:strCache>
                <c:ptCount val="1"/>
                <c:pt idx="0">
                  <c:v>工業団地事業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6.65</c:v>
                </c:pt>
                <c:pt idx="2">
                  <c:v>#N/A</c:v>
                </c:pt>
                <c:pt idx="3">
                  <c:v>7.03</c:v>
                </c:pt>
                <c:pt idx="4">
                  <c:v>#N/A</c:v>
                </c:pt>
                <c:pt idx="5">
                  <c:v>2.29</c:v>
                </c:pt>
                <c:pt idx="6">
                  <c:v>#N/A</c:v>
                </c:pt>
                <c:pt idx="7">
                  <c:v>0</c:v>
                </c:pt>
                <c:pt idx="8">
                  <c:v>#N/A</c:v>
                </c:pt>
                <c:pt idx="9">
                  <c:v>5.98</c:v>
                </c:pt>
              </c:numCache>
            </c:numRef>
          </c:val>
          <c:extLst>
            <c:ext xmlns:c16="http://schemas.microsoft.com/office/drawing/2014/chart" uri="{C3380CC4-5D6E-409C-BE32-E72D297353CC}">
              <c16:uniqueId val="{00000009-D4B3-467D-9ECE-C236F40CB1F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3533</c:v>
                </c:pt>
                <c:pt idx="5">
                  <c:v>3481</c:v>
                </c:pt>
                <c:pt idx="8">
                  <c:v>3215</c:v>
                </c:pt>
                <c:pt idx="11">
                  <c:v>3087</c:v>
                </c:pt>
                <c:pt idx="14">
                  <c:v>3011</c:v>
                </c:pt>
              </c:numCache>
            </c:numRef>
          </c:val>
          <c:extLst>
            <c:ext xmlns:c16="http://schemas.microsoft.com/office/drawing/2014/chart" uri="{C3380CC4-5D6E-409C-BE32-E72D297353CC}">
              <c16:uniqueId val="{00000000-BA50-4941-B1FE-D07C40058FF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1-BA50-4941-B1FE-D07C40058FF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59</c:v>
                </c:pt>
                <c:pt idx="3">
                  <c:v>649</c:v>
                </c:pt>
                <c:pt idx="6">
                  <c:v>57</c:v>
                </c:pt>
                <c:pt idx="9">
                  <c:v>56</c:v>
                </c:pt>
                <c:pt idx="12">
                  <c:v>164</c:v>
                </c:pt>
              </c:numCache>
            </c:numRef>
          </c:val>
          <c:extLst>
            <c:ext xmlns:c16="http://schemas.microsoft.com/office/drawing/2014/chart" uri="{C3380CC4-5D6E-409C-BE32-E72D297353CC}">
              <c16:uniqueId val="{00000002-BA50-4941-B1FE-D07C40058FF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50</c:v>
                </c:pt>
                <c:pt idx="3">
                  <c:v>104</c:v>
                </c:pt>
                <c:pt idx="6">
                  <c:v>113</c:v>
                </c:pt>
                <c:pt idx="9">
                  <c:v>128</c:v>
                </c:pt>
                <c:pt idx="12">
                  <c:v>162</c:v>
                </c:pt>
              </c:numCache>
            </c:numRef>
          </c:val>
          <c:extLst>
            <c:ext xmlns:c16="http://schemas.microsoft.com/office/drawing/2014/chart" uri="{C3380CC4-5D6E-409C-BE32-E72D297353CC}">
              <c16:uniqueId val="{00000003-BA50-4941-B1FE-D07C40058FF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1681</c:v>
                </c:pt>
                <c:pt idx="3">
                  <c:v>1283</c:v>
                </c:pt>
                <c:pt idx="6">
                  <c:v>1379</c:v>
                </c:pt>
                <c:pt idx="9">
                  <c:v>1203</c:v>
                </c:pt>
                <c:pt idx="12">
                  <c:v>854</c:v>
                </c:pt>
              </c:numCache>
            </c:numRef>
          </c:val>
          <c:extLst>
            <c:ext xmlns:c16="http://schemas.microsoft.com/office/drawing/2014/chart" uri="{C3380CC4-5D6E-409C-BE32-E72D297353CC}">
              <c16:uniqueId val="{00000004-BA50-4941-B1FE-D07C40058FF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A50-4941-B1FE-D07C40058FF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A50-4941-B1FE-D07C40058FF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4560</c:v>
                </c:pt>
                <c:pt idx="3">
                  <c:v>4381</c:v>
                </c:pt>
                <c:pt idx="6">
                  <c:v>3593</c:v>
                </c:pt>
                <c:pt idx="9">
                  <c:v>3029</c:v>
                </c:pt>
                <c:pt idx="12">
                  <c:v>3105</c:v>
                </c:pt>
              </c:numCache>
            </c:numRef>
          </c:val>
          <c:extLst>
            <c:ext xmlns:c16="http://schemas.microsoft.com/office/drawing/2014/chart" uri="{C3380CC4-5D6E-409C-BE32-E72D297353CC}">
              <c16:uniqueId val="{00000007-BA50-4941-B1FE-D07C40058FF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2817</c:v>
                </c:pt>
                <c:pt idx="2">
                  <c:v>#N/A</c:v>
                </c:pt>
                <c:pt idx="3">
                  <c:v>#N/A</c:v>
                </c:pt>
                <c:pt idx="4">
                  <c:v>2937</c:v>
                </c:pt>
                <c:pt idx="5">
                  <c:v>#N/A</c:v>
                </c:pt>
                <c:pt idx="6">
                  <c:v>#N/A</c:v>
                </c:pt>
                <c:pt idx="7">
                  <c:v>1927</c:v>
                </c:pt>
                <c:pt idx="8">
                  <c:v>#N/A</c:v>
                </c:pt>
                <c:pt idx="9">
                  <c:v>#N/A</c:v>
                </c:pt>
                <c:pt idx="10">
                  <c:v>1329</c:v>
                </c:pt>
                <c:pt idx="11">
                  <c:v>#N/A</c:v>
                </c:pt>
                <c:pt idx="12">
                  <c:v>#N/A</c:v>
                </c:pt>
                <c:pt idx="13">
                  <c:v>1274</c:v>
                </c:pt>
                <c:pt idx="14">
                  <c:v>#N/A</c:v>
                </c:pt>
              </c:numCache>
            </c:numRef>
          </c:val>
          <c:smooth val="0"/>
          <c:extLst>
            <c:ext xmlns:c16="http://schemas.microsoft.com/office/drawing/2014/chart" uri="{C3380CC4-5D6E-409C-BE32-E72D297353CC}">
              <c16:uniqueId val="{00000008-BA50-4941-B1FE-D07C40058FF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37715</c:v>
                </c:pt>
                <c:pt idx="5">
                  <c:v>36687</c:v>
                </c:pt>
                <c:pt idx="8">
                  <c:v>36503</c:v>
                </c:pt>
                <c:pt idx="11">
                  <c:v>36775</c:v>
                </c:pt>
                <c:pt idx="14">
                  <c:v>37514</c:v>
                </c:pt>
              </c:numCache>
            </c:numRef>
          </c:val>
          <c:extLst>
            <c:ext xmlns:c16="http://schemas.microsoft.com/office/drawing/2014/chart" uri="{C3380CC4-5D6E-409C-BE32-E72D297353CC}">
              <c16:uniqueId val="{00000000-79B1-4A06-A50D-331D610E5A7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947</c:v>
                </c:pt>
                <c:pt idx="5">
                  <c:v>840</c:v>
                </c:pt>
                <c:pt idx="8">
                  <c:v>786</c:v>
                </c:pt>
                <c:pt idx="11">
                  <c:v>671</c:v>
                </c:pt>
                <c:pt idx="14">
                  <c:v>654</c:v>
                </c:pt>
              </c:numCache>
            </c:numRef>
          </c:val>
          <c:extLst>
            <c:ext xmlns:c16="http://schemas.microsoft.com/office/drawing/2014/chart" uri="{C3380CC4-5D6E-409C-BE32-E72D297353CC}">
              <c16:uniqueId val="{00000001-79B1-4A06-A50D-331D610E5A7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8293</c:v>
                </c:pt>
                <c:pt idx="5">
                  <c:v>8356</c:v>
                </c:pt>
                <c:pt idx="8">
                  <c:v>9607</c:v>
                </c:pt>
                <c:pt idx="11">
                  <c:v>10554</c:v>
                </c:pt>
                <c:pt idx="14">
                  <c:v>10195</c:v>
                </c:pt>
              </c:numCache>
            </c:numRef>
          </c:val>
          <c:extLst>
            <c:ext xmlns:c16="http://schemas.microsoft.com/office/drawing/2014/chart" uri="{C3380CC4-5D6E-409C-BE32-E72D297353CC}">
              <c16:uniqueId val="{00000002-79B1-4A06-A50D-331D610E5A7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9B1-4A06-A50D-331D610E5A7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9B1-4A06-A50D-331D610E5A7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9B1-4A06-A50D-331D610E5A7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3737</c:v>
                </c:pt>
                <c:pt idx="3">
                  <c:v>3728</c:v>
                </c:pt>
                <c:pt idx="6">
                  <c:v>4360</c:v>
                </c:pt>
                <c:pt idx="9">
                  <c:v>4127</c:v>
                </c:pt>
                <c:pt idx="12">
                  <c:v>3943</c:v>
                </c:pt>
              </c:numCache>
            </c:numRef>
          </c:val>
          <c:extLst>
            <c:ext xmlns:c16="http://schemas.microsoft.com/office/drawing/2014/chart" uri="{C3380CC4-5D6E-409C-BE32-E72D297353CC}">
              <c16:uniqueId val="{00000006-79B1-4A06-A50D-331D610E5A7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618</c:v>
                </c:pt>
                <c:pt idx="3">
                  <c:v>561</c:v>
                </c:pt>
                <c:pt idx="6">
                  <c:v>985</c:v>
                </c:pt>
                <c:pt idx="9">
                  <c:v>1164</c:v>
                </c:pt>
                <c:pt idx="12">
                  <c:v>1376</c:v>
                </c:pt>
              </c:numCache>
            </c:numRef>
          </c:val>
          <c:extLst>
            <c:ext xmlns:c16="http://schemas.microsoft.com/office/drawing/2014/chart" uri="{C3380CC4-5D6E-409C-BE32-E72D297353CC}">
              <c16:uniqueId val="{00000007-79B1-4A06-A50D-331D610E5A7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18681</c:v>
                </c:pt>
                <c:pt idx="3">
                  <c:v>16790</c:v>
                </c:pt>
                <c:pt idx="6">
                  <c:v>15724</c:v>
                </c:pt>
                <c:pt idx="9">
                  <c:v>15321</c:v>
                </c:pt>
                <c:pt idx="12">
                  <c:v>8697</c:v>
                </c:pt>
              </c:numCache>
            </c:numRef>
          </c:val>
          <c:extLst>
            <c:ext xmlns:c16="http://schemas.microsoft.com/office/drawing/2014/chart" uri="{C3380CC4-5D6E-409C-BE32-E72D297353CC}">
              <c16:uniqueId val="{00000008-79B1-4A06-A50D-331D610E5A7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258</c:v>
                </c:pt>
                <c:pt idx="3">
                  <c:v>205</c:v>
                </c:pt>
                <c:pt idx="6">
                  <c:v>151</c:v>
                </c:pt>
                <c:pt idx="9">
                  <c:v>1810</c:v>
                </c:pt>
                <c:pt idx="12">
                  <c:v>1658</c:v>
                </c:pt>
              </c:numCache>
            </c:numRef>
          </c:val>
          <c:extLst>
            <c:ext xmlns:c16="http://schemas.microsoft.com/office/drawing/2014/chart" uri="{C3380CC4-5D6E-409C-BE32-E72D297353CC}">
              <c16:uniqueId val="{00000009-79B1-4A06-A50D-331D610E5A7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35557</c:v>
                </c:pt>
                <c:pt idx="3">
                  <c:v>34556</c:v>
                </c:pt>
                <c:pt idx="6">
                  <c:v>35287</c:v>
                </c:pt>
                <c:pt idx="9">
                  <c:v>37916</c:v>
                </c:pt>
                <c:pt idx="12">
                  <c:v>41175</c:v>
                </c:pt>
              </c:numCache>
            </c:numRef>
          </c:val>
          <c:extLst>
            <c:ext xmlns:c16="http://schemas.microsoft.com/office/drawing/2014/chart" uri="{C3380CC4-5D6E-409C-BE32-E72D297353CC}">
              <c16:uniqueId val="{0000000A-79B1-4A06-A50D-331D610E5A7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11896</c:v>
                </c:pt>
                <c:pt idx="2">
                  <c:v>#N/A</c:v>
                </c:pt>
                <c:pt idx="3">
                  <c:v>#N/A</c:v>
                </c:pt>
                <c:pt idx="4">
                  <c:v>9958</c:v>
                </c:pt>
                <c:pt idx="5">
                  <c:v>#N/A</c:v>
                </c:pt>
                <c:pt idx="6">
                  <c:v>#N/A</c:v>
                </c:pt>
                <c:pt idx="7">
                  <c:v>9612</c:v>
                </c:pt>
                <c:pt idx="8">
                  <c:v>#N/A</c:v>
                </c:pt>
                <c:pt idx="9">
                  <c:v>#N/A</c:v>
                </c:pt>
                <c:pt idx="10">
                  <c:v>12338</c:v>
                </c:pt>
                <c:pt idx="11">
                  <c:v>#N/A</c:v>
                </c:pt>
                <c:pt idx="12">
                  <c:v>#N/A</c:v>
                </c:pt>
                <c:pt idx="13">
                  <c:v>8486</c:v>
                </c:pt>
                <c:pt idx="14">
                  <c:v>#N/A</c:v>
                </c:pt>
              </c:numCache>
            </c:numRef>
          </c:val>
          <c:smooth val="0"/>
          <c:extLst>
            <c:ext xmlns:c16="http://schemas.microsoft.com/office/drawing/2014/chart" uri="{C3380CC4-5D6E-409C-BE32-E72D297353CC}">
              <c16:uniqueId val="{0000000B-79B1-4A06-A50D-331D610E5A7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901</c:v>
                </c:pt>
                <c:pt idx="1">
                  <c:v>904</c:v>
                </c:pt>
                <c:pt idx="2">
                  <c:v>905</c:v>
                </c:pt>
              </c:numCache>
            </c:numRef>
          </c:val>
          <c:extLst>
            <c:ext xmlns:c16="http://schemas.microsoft.com/office/drawing/2014/chart" uri="{C3380CC4-5D6E-409C-BE32-E72D297353CC}">
              <c16:uniqueId val="{00000000-8646-42F5-AD4C-11649A7D780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5095</c:v>
                </c:pt>
                <c:pt idx="1">
                  <c:v>5328</c:v>
                </c:pt>
                <c:pt idx="2">
                  <c:v>4494</c:v>
                </c:pt>
              </c:numCache>
            </c:numRef>
          </c:val>
          <c:extLst>
            <c:ext xmlns:c16="http://schemas.microsoft.com/office/drawing/2014/chart" uri="{C3380CC4-5D6E-409C-BE32-E72D297353CC}">
              <c16:uniqueId val="{00000001-8646-42F5-AD4C-11649A7D780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1951</c:v>
                </c:pt>
                <c:pt idx="1">
                  <c:v>2568</c:v>
                </c:pt>
                <c:pt idx="2">
                  <c:v>3081</c:v>
                </c:pt>
              </c:numCache>
            </c:numRef>
          </c:val>
          <c:extLst>
            <c:ext xmlns:c16="http://schemas.microsoft.com/office/drawing/2014/chart" uri="{C3380CC4-5D6E-409C-BE32-E72D297353CC}">
              <c16:uniqueId val="{00000002-8646-42F5-AD4C-11649A7D780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岩手県北上市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92,370
91,610
437.55
58,046,136
56,576,905
380,311
22,968,915
41,175,177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人件費に係る経常収支比率は対前年度比＋</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ポイントの増となったが、類似団体平均、全国平均及び岩手県平均を下回っている。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今後もより適正な人員配置と人件費管理に努める。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124714</xdr:rowOff>
    </xdr:from>
    <xdr:to>
      <xdr:col>24</xdr:col>
      <xdr:colOff>25400</xdr:colOff>
      <xdr:row>35</xdr:row>
      <xdr:rowOff>10414</xdr:rowOff>
    </xdr:to>
    <xdr:cxnSp macro="">
      <xdr:nvCxnSpPr>
        <xdr:cNvPr id="64" name="直線コネクタ 63"/>
        <xdr:cNvCxnSpPr/>
      </xdr:nvCxnSpPr>
      <xdr:spPr>
        <a:xfrm>
          <a:off x="3987800" y="5782564"/>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123715</xdr:rowOff>
    </xdr:from>
    <xdr:ext cx="762000" cy="259045"/>
    <xdr:sp macro="" textlink="">
      <xdr:nvSpPr>
        <xdr:cNvPr id="65" name="人件費平均値テキスト"/>
        <xdr:cNvSpPr txBox="1"/>
      </xdr:nvSpPr>
      <xdr:spPr>
        <a:xfrm>
          <a:off x="4914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24130</xdr:rowOff>
    </xdr:from>
    <xdr:to>
      <xdr:col>19</xdr:col>
      <xdr:colOff>187325</xdr:colOff>
      <xdr:row>33</xdr:row>
      <xdr:rowOff>124714</xdr:rowOff>
    </xdr:to>
    <xdr:cxnSp macro="">
      <xdr:nvCxnSpPr>
        <xdr:cNvPr id="67" name="直線コネクタ 66"/>
        <xdr:cNvCxnSpPr/>
      </xdr:nvCxnSpPr>
      <xdr:spPr>
        <a:xfrm>
          <a:off x="3098800" y="568198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9415</xdr:rowOff>
    </xdr:from>
    <xdr:ext cx="736600" cy="259045"/>
    <xdr:sp macro="" textlink="">
      <xdr:nvSpPr>
        <xdr:cNvPr id="69" name="テキスト ボックス 68"/>
        <xdr:cNvSpPr txBox="1"/>
      </xdr:nvSpPr>
      <xdr:spPr>
        <a:xfrm>
          <a:off x="3606800" y="6010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5842</xdr:rowOff>
    </xdr:from>
    <xdr:to>
      <xdr:col>15</xdr:col>
      <xdr:colOff>98425</xdr:colOff>
      <xdr:row>33</xdr:row>
      <xdr:rowOff>24130</xdr:rowOff>
    </xdr:to>
    <xdr:cxnSp macro="">
      <xdr:nvCxnSpPr>
        <xdr:cNvPr id="70" name="直線コネクタ 69"/>
        <xdr:cNvCxnSpPr/>
      </xdr:nvCxnSpPr>
      <xdr:spPr>
        <a:xfrm>
          <a:off x="2209800" y="56636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9415</xdr:rowOff>
    </xdr:from>
    <xdr:ext cx="762000" cy="259045"/>
    <xdr:sp macro="" textlink="">
      <xdr:nvSpPr>
        <xdr:cNvPr id="72" name="テキスト ボックス 71"/>
        <xdr:cNvSpPr txBox="1"/>
      </xdr:nvSpPr>
      <xdr:spPr>
        <a:xfrm>
          <a:off x="2717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5842</xdr:rowOff>
    </xdr:from>
    <xdr:to>
      <xdr:col>11</xdr:col>
      <xdr:colOff>9525</xdr:colOff>
      <xdr:row>33</xdr:row>
      <xdr:rowOff>33274</xdr:rowOff>
    </xdr:to>
    <xdr:cxnSp macro="">
      <xdr:nvCxnSpPr>
        <xdr:cNvPr id="73" name="直線コネクタ 72"/>
        <xdr:cNvCxnSpPr/>
      </xdr:nvCxnSpPr>
      <xdr:spPr>
        <a:xfrm flipV="1">
          <a:off x="1320800" y="56636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9415</xdr:rowOff>
    </xdr:from>
    <xdr:ext cx="762000" cy="259045"/>
    <xdr:sp macro="" textlink="">
      <xdr:nvSpPr>
        <xdr:cNvPr id="75" name="テキスト ボックス 74"/>
        <xdr:cNvSpPr txBox="1"/>
      </xdr:nvSpPr>
      <xdr:spPr>
        <a:xfrm>
          <a:off x="1828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36847</xdr:rowOff>
    </xdr:from>
    <xdr:ext cx="762000" cy="259045"/>
    <xdr:sp macro="" textlink="">
      <xdr:nvSpPr>
        <xdr:cNvPr id="77" name="テキスト ボックス 76"/>
        <xdr:cNvSpPr txBox="1"/>
      </xdr:nvSpPr>
      <xdr:spPr>
        <a:xfrm>
          <a:off x="939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131064</xdr:rowOff>
    </xdr:from>
    <xdr:to>
      <xdr:col>24</xdr:col>
      <xdr:colOff>76200</xdr:colOff>
      <xdr:row>35</xdr:row>
      <xdr:rowOff>61214</xdr:rowOff>
    </xdr:to>
    <xdr:sp macro="" textlink="">
      <xdr:nvSpPr>
        <xdr:cNvPr id="83" name="楕円 82"/>
        <xdr:cNvSpPr/>
      </xdr:nvSpPr>
      <xdr:spPr>
        <a:xfrm>
          <a:off x="47752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147591</xdr:rowOff>
    </xdr:from>
    <xdr:ext cx="762000" cy="259045"/>
    <xdr:sp macro="" textlink="">
      <xdr:nvSpPr>
        <xdr:cNvPr id="84" name="人件費該当値テキスト"/>
        <xdr:cNvSpPr txBox="1"/>
      </xdr:nvSpPr>
      <xdr:spPr>
        <a:xfrm>
          <a:off x="4914900" y="580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73914</xdr:rowOff>
    </xdr:from>
    <xdr:to>
      <xdr:col>20</xdr:col>
      <xdr:colOff>38100</xdr:colOff>
      <xdr:row>34</xdr:row>
      <xdr:rowOff>4064</xdr:rowOff>
    </xdr:to>
    <xdr:sp macro="" textlink="">
      <xdr:nvSpPr>
        <xdr:cNvPr id="85" name="楕円 84"/>
        <xdr:cNvSpPr/>
      </xdr:nvSpPr>
      <xdr:spPr>
        <a:xfrm>
          <a:off x="3937000" y="57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14241</xdr:rowOff>
    </xdr:from>
    <xdr:ext cx="736600" cy="259045"/>
    <xdr:sp macro="" textlink="">
      <xdr:nvSpPr>
        <xdr:cNvPr id="86" name="テキスト ボックス 85"/>
        <xdr:cNvSpPr txBox="1"/>
      </xdr:nvSpPr>
      <xdr:spPr>
        <a:xfrm>
          <a:off x="3606800" y="550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144780</xdr:rowOff>
    </xdr:from>
    <xdr:to>
      <xdr:col>15</xdr:col>
      <xdr:colOff>149225</xdr:colOff>
      <xdr:row>33</xdr:row>
      <xdr:rowOff>74930</xdr:rowOff>
    </xdr:to>
    <xdr:sp macro="" textlink="">
      <xdr:nvSpPr>
        <xdr:cNvPr id="87" name="楕円 86"/>
        <xdr:cNvSpPr/>
      </xdr:nvSpPr>
      <xdr:spPr>
        <a:xfrm>
          <a:off x="3048000" y="56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85107</xdr:rowOff>
    </xdr:from>
    <xdr:ext cx="762000" cy="259045"/>
    <xdr:sp macro="" textlink="">
      <xdr:nvSpPr>
        <xdr:cNvPr id="88" name="テキスト ボックス 87"/>
        <xdr:cNvSpPr txBox="1"/>
      </xdr:nvSpPr>
      <xdr:spPr>
        <a:xfrm>
          <a:off x="2717800" y="540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126492</xdr:rowOff>
    </xdr:from>
    <xdr:to>
      <xdr:col>11</xdr:col>
      <xdr:colOff>60325</xdr:colOff>
      <xdr:row>33</xdr:row>
      <xdr:rowOff>56642</xdr:rowOff>
    </xdr:to>
    <xdr:sp macro="" textlink="">
      <xdr:nvSpPr>
        <xdr:cNvPr id="89" name="楕円 88"/>
        <xdr:cNvSpPr/>
      </xdr:nvSpPr>
      <xdr:spPr>
        <a:xfrm>
          <a:off x="2159000" y="561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66819</xdr:rowOff>
    </xdr:from>
    <xdr:ext cx="762000" cy="259045"/>
    <xdr:sp macro="" textlink="">
      <xdr:nvSpPr>
        <xdr:cNvPr id="90" name="テキスト ボックス 89"/>
        <xdr:cNvSpPr txBox="1"/>
      </xdr:nvSpPr>
      <xdr:spPr>
        <a:xfrm>
          <a:off x="1828800" y="538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153924</xdr:rowOff>
    </xdr:from>
    <xdr:to>
      <xdr:col>6</xdr:col>
      <xdr:colOff>171450</xdr:colOff>
      <xdr:row>33</xdr:row>
      <xdr:rowOff>84074</xdr:rowOff>
    </xdr:to>
    <xdr:sp macro="" textlink="">
      <xdr:nvSpPr>
        <xdr:cNvPr id="91" name="楕円 90"/>
        <xdr:cNvSpPr/>
      </xdr:nvSpPr>
      <xdr:spPr>
        <a:xfrm>
          <a:off x="1270000" y="564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94251</xdr:rowOff>
    </xdr:from>
    <xdr:ext cx="762000" cy="259045"/>
    <xdr:sp macro="" textlink="">
      <xdr:nvSpPr>
        <xdr:cNvPr id="92" name="テキスト ボックス 91"/>
        <xdr:cNvSpPr txBox="1"/>
      </xdr:nvSpPr>
      <xdr:spPr>
        <a:xfrm>
          <a:off x="939800" y="540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物件費に係る経常収支比率は、対前年度比で</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ポイントの減となった。令和元年度以降、類似団体平均を大きく上回る状況となっている。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主な要因は、ふるさと納税に係る返礼品の調達及び発送に係る経費が増加していること、令和２年度から稼働している南部学校給食センターの維持管理業務委託料の増などが挙げられる。</a:t>
          </a:r>
        </a:p>
        <a:p>
          <a:r>
            <a:rPr kumimoji="1" lang="ja-JP" altLang="en-US" sz="1200">
              <a:latin typeface="ＭＳ Ｐゴシック" panose="020B0600070205080204" pitchFamily="50" charset="-128"/>
              <a:ea typeface="ＭＳ Ｐゴシック" panose="020B0600070205080204" pitchFamily="50" charset="-128"/>
            </a:rPr>
            <a:t>　また、施設管理にかかる経費が大きな割合を占めることから、施設管理の包括業務委託を行う等、経費の節減に努めていく。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138430</xdr:rowOff>
    </xdr:from>
    <xdr:to>
      <xdr:col>82</xdr:col>
      <xdr:colOff>107950</xdr:colOff>
      <xdr:row>19</xdr:row>
      <xdr:rowOff>161290</xdr:rowOff>
    </xdr:to>
    <xdr:cxnSp macro="">
      <xdr:nvCxnSpPr>
        <xdr:cNvPr id="125" name="直線コネクタ 124"/>
        <xdr:cNvCxnSpPr/>
      </xdr:nvCxnSpPr>
      <xdr:spPr>
        <a:xfrm flipV="1">
          <a:off x="15671800" y="33959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81297</xdr:rowOff>
    </xdr:from>
    <xdr:ext cx="762000" cy="259045"/>
    <xdr:sp macro="" textlink="">
      <xdr:nvSpPr>
        <xdr:cNvPr id="126" name="物件費平均値テキスト"/>
        <xdr:cNvSpPr txBox="1"/>
      </xdr:nvSpPr>
      <xdr:spPr>
        <a:xfrm>
          <a:off x="16598900" y="282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27940</xdr:rowOff>
    </xdr:from>
    <xdr:to>
      <xdr:col>78</xdr:col>
      <xdr:colOff>69850</xdr:colOff>
      <xdr:row>19</xdr:row>
      <xdr:rowOff>161290</xdr:rowOff>
    </xdr:to>
    <xdr:cxnSp macro="">
      <xdr:nvCxnSpPr>
        <xdr:cNvPr id="128" name="直線コネクタ 127"/>
        <xdr:cNvCxnSpPr/>
      </xdr:nvCxnSpPr>
      <xdr:spPr>
        <a:xfrm>
          <a:off x="14782800" y="311404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88917</xdr:rowOff>
    </xdr:from>
    <xdr:ext cx="736600" cy="259045"/>
    <xdr:sp macro="" textlink="">
      <xdr:nvSpPr>
        <xdr:cNvPr id="130" name="テキスト ボックス 129"/>
        <xdr:cNvSpPr txBox="1"/>
      </xdr:nvSpPr>
      <xdr:spPr>
        <a:xfrm>
          <a:off x="15290800" y="283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27940</xdr:rowOff>
    </xdr:from>
    <xdr:to>
      <xdr:col>73</xdr:col>
      <xdr:colOff>180975</xdr:colOff>
      <xdr:row>18</xdr:row>
      <xdr:rowOff>58420</xdr:rowOff>
    </xdr:to>
    <xdr:cxnSp macro="">
      <xdr:nvCxnSpPr>
        <xdr:cNvPr id="131" name="直線コネクタ 130"/>
        <xdr:cNvCxnSpPr/>
      </xdr:nvCxnSpPr>
      <xdr:spPr>
        <a:xfrm flipV="1">
          <a:off x="13893800" y="3114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58437</xdr:rowOff>
    </xdr:from>
    <xdr:ext cx="762000" cy="259045"/>
    <xdr:sp macro="" textlink="">
      <xdr:nvSpPr>
        <xdr:cNvPr id="133" name="テキスト ボックス 132"/>
        <xdr:cNvSpPr txBox="1"/>
      </xdr:nvSpPr>
      <xdr:spPr>
        <a:xfrm>
          <a:off x="14401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20320</xdr:rowOff>
    </xdr:from>
    <xdr:to>
      <xdr:col>69</xdr:col>
      <xdr:colOff>92075</xdr:colOff>
      <xdr:row>18</xdr:row>
      <xdr:rowOff>58420</xdr:rowOff>
    </xdr:to>
    <xdr:cxnSp macro="">
      <xdr:nvCxnSpPr>
        <xdr:cNvPr id="134" name="直線コネクタ 133"/>
        <xdr:cNvCxnSpPr/>
      </xdr:nvCxnSpPr>
      <xdr:spPr>
        <a:xfrm>
          <a:off x="13004800" y="3106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43197</xdr:rowOff>
    </xdr:from>
    <xdr:ext cx="762000" cy="259045"/>
    <xdr:sp macro="" textlink="">
      <xdr:nvSpPr>
        <xdr:cNvPr id="136" name="テキスト ボックス 135"/>
        <xdr:cNvSpPr txBox="1"/>
      </xdr:nvSpPr>
      <xdr:spPr>
        <a:xfrm>
          <a:off x="13512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27957</xdr:rowOff>
    </xdr:from>
    <xdr:ext cx="762000" cy="259045"/>
    <xdr:sp macro="" textlink="">
      <xdr:nvSpPr>
        <xdr:cNvPr id="138" name="テキスト ボックス 137"/>
        <xdr:cNvSpPr txBox="1"/>
      </xdr:nvSpPr>
      <xdr:spPr>
        <a:xfrm>
          <a:off x="12623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87630</xdr:rowOff>
    </xdr:from>
    <xdr:to>
      <xdr:col>82</xdr:col>
      <xdr:colOff>158750</xdr:colOff>
      <xdr:row>20</xdr:row>
      <xdr:rowOff>17780</xdr:rowOff>
    </xdr:to>
    <xdr:sp macro="" textlink="">
      <xdr:nvSpPr>
        <xdr:cNvPr id="144" name="楕円 143"/>
        <xdr:cNvSpPr/>
      </xdr:nvSpPr>
      <xdr:spPr>
        <a:xfrm>
          <a:off x="164592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59707</xdr:rowOff>
    </xdr:from>
    <xdr:ext cx="762000" cy="259045"/>
    <xdr:sp macro="" textlink="">
      <xdr:nvSpPr>
        <xdr:cNvPr id="145" name="物件費該当値テキスト"/>
        <xdr:cNvSpPr txBox="1"/>
      </xdr:nvSpPr>
      <xdr:spPr>
        <a:xfrm>
          <a:off x="16598900" y="331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110490</xdr:rowOff>
    </xdr:from>
    <xdr:to>
      <xdr:col>78</xdr:col>
      <xdr:colOff>120650</xdr:colOff>
      <xdr:row>20</xdr:row>
      <xdr:rowOff>40640</xdr:rowOff>
    </xdr:to>
    <xdr:sp macro="" textlink="">
      <xdr:nvSpPr>
        <xdr:cNvPr id="146" name="楕円 145"/>
        <xdr:cNvSpPr/>
      </xdr:nvSpPr>
      <xdr:spPr>
        <a:xfrm>
          <a:off x="15621000" y="33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25417</xdr:rowOff>
    </xdr:from>
    <xdr:ext cx="736600" cy="259045"/>
    <xdr:sp macro="" textlink="">
      <xdr:nvSpPr>
        <xdr:cNvPr id="147" name="テキスト ボックス 146"/>
        <xdr:cNvSpPr txBox="1"/>
      </xdr:nvSpPr>
      <xdr:spPr>
        <a:xfrm>
          <a:off x="15290800" y="345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148590</xdr:rowOff>
    </xdr:from>
    <xdr:to>
      <xdr:col>74</xdr:col>
      <xdr:colOff>31750</xdr:colOff>
      <xdr:row>18</xdr:row>
      <xdr:rowOff>78740</xdr:rowOff>
    </xdr:to>
    <xdr:sp macro="" textlink="">
      <xdr:nvSpPr>
        <xdr:cNvPr id="148" name="楕円 147"/>
        <xdr:cNvSpPr/>
      </xdr:nvSpPr>
      <xdr:spPr>
        <a:xfrm>
          <a:off x="14732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63517</xdr:rowOff>
    </xdr:from>
    <xdr:ext cx="762000" cy="259045"/>
    <xdr:sp macro="" textlink="">
      <xdr:nvSpPr>
        <xdr:cNvPr id="149" name="テキスト ボックス 148"/>
        <xdr:cNvSpPr txBox="1"/>
      </xdr:nvSpPr>
      <xdr:spPr>
        <a:xfrm>
          <a:off x="14401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xdr:rowOff>
    </xdr:from>
    <xdr:to>
      <xdr:col>69</xdr:col>
      <xdr:colOff>142875</xdr:colOff>
      <xdr:row>18</xdr:row>
      <xdr:rowOff>109220</xdr:rowOff>
    </xdr:to>
    <xdr:sp macro="" textlink="">
      <xdr:nvSpPr>
        <xdr:cNvPr id="150" name="楕円 149"/>
        <xdr:cNvSpPr/>
      </xdr:nvSpPr>
      <xdr:spPr>
        <a:xfrm>
          <a:off x="13843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93997</xdr:rowOff>
    </xdr:from>
    <xdr:ext cx="762000" cy="259045"/>
    <xdr:sp macro="" textlink="">
      <xdr:nvSpPr>
        <xdr:cNvPr id="151" name="テキスト ボックス 150"/>
        <xdr:cNvSpPr txBox="1"/>
      </xdr:nvSpPr>
      <xdr:spPr>
        <a:xfrm>
          <a:off x="13512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140970</xdr:rowOff>
    </xdr:from>
    <xdr:to>
      <xdr:col>65</xdr:col>
      <xdr:colOff>53975</xdr:colOff>
      <xdr:row>18</xdr:row>
      <xdr:rowOff>71120</xdr:rowOff>
    </xdr:to>
    <xdr:sp macro="" textlink="">
      <xdr:nvSpPr>
        <xdr:cNvPr id="152" name="楕円 151"/>
        <xdr:cNvSpPr/>
      </xdr:nvSpPr>
      <xdr:spPr>
        <a:xfrm>
          <a:off x="12954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55897</xdr:rowOff>
    </xdr:from>
    <xdr:ext cx="762000" cy="259045"/>
    <xdr:sp macro="" textlink="">
      <xdr:nvSpPr>
        <xdr:cNvPr id="153" name="テキスト ボックス 152"/>
        <xdr:cNvSpPr txBox="1"/>
      </xdr:nvSpPr>
      <xdr:spPr>
        <a:xfrm>
          <a:off x="12623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扶助費に係る経常収支比率は、対前年度比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ポイント増となり、依然として類似団体平均、全国平均を下回っている。</a:t>
          </a:r>
        </a:p>
        <a:p>
          <a:r>
            <a:rPr kumimoji="1" lang="ja-JP" altLang="en-US" sz="1300">
              <a:latin typeface="ＭＳ Ｐゴシック" panose="020B0600070205080204" pitchFamily="50" charset="-128"/>
              <a:ea typeface="ＭＳ Ｐゴシック" panose="020B0600070205080204" pitchFamily="50" charset="-128"/>
            </a:rPr>
            <a:t>　主な増加要因としては、施設型給付費等負担金、障がい者介護給付費の増加が挙げられる。障がい者介護給付費についてはサービス提供事業者の増加により、施設利用者が増えている背景がある。状況に応じて今後も適正な対応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9978</xdr:rowOff>
    </xdr:from>
    <xdr:to>
      <xdr:col>24</xdr:col>
      <xdr:colOff>25400</xdr:colOff>
      <xdr:row>55</xdr:row>
      <xdr:rowOff>64407</xdr:rowOff>
    </xdr:to>
    <xdr:cxnSp macro="">
      <xdr:nvCxnSpPr>
        <xdr:cNvPr id="188" name="直線コネクタ 187"/>
        <xdr:cNvCxnSpPr/>
      </xdr:nvCxnSpPr>
      <xdr:spPr>
        <a:xfrm>
          <a:off x="3987800" y="9439728"/>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168020</xdr:rowOff>
    </xdr:from>
    <xdr:ext cx="762000" cy="259045"/>
    <xdr:sp macro="" textlink="">
      <xdr:nvSpPr>
        <xdr:cNvPr id="189" name="扶助費平均値テキスト"/>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83457</xdr:rowOff>
    </xdr:from>
    <xdr:to>
      <xdr:col>19</xdr:col>
      <xdr:colOff>187325</xdr:colOff>
      <xdr:row>55</xdr:row>
      <xdr:rowOff>9978</xdr:rowOff>
    </xdr:to>
    <xdr:cxnSp macro="">
      <xdr:nvCxnSpPr>
        <xdr:cNvPr id="191" name="直線コネクタ 190"/>
        <xdr:cNvCxnSpPr/>
      </xdr:nvCxnSpPr>
      <xdr:spPr>
        <a:xfrm>
          <a:off x="3098800" y="93417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15620</xdr:rowOff>
    </xdr:from>
    <xdr:ext cx="736600" cy="259045"/>
    <xdr:sp macro="" textlink="">
      <xdr:nvSpPr>
        <xdr:cNvPr id="193" name="テキスト ボックス 192"/>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83457</xdr:rowOff>
    </xdr:from>
    <xdr:to>
      <xdr:col>15</xdr:col>
      <xdr:colOff>98425</xdr:colOff>
      <xdr:row>54</xdr:row>
      <xdr:rowOff>116115</xdr:rowOff>
    </xdr:to>
    <xdr:cxnSp macro="">
      <xdr:nvCxnSpPr>
        <xdr:cNvPr id="194" name="直線コネクタ 193"/>
        <xdr:cNvCxnSpPr/>
      </xdr:nvCxnSpPr>
      <xdr:spPr>
        <a:xfrm flipV="1">
          <a:off x="2209800" y="93417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196" name="テキスト ボックス 195"/>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18143</xdr:rowOff>
    </xdr:from>
    <xdr:to>
      <xdr:col>11</xdr:col>
      <xdr:colOff>9525</xdr:colOff>
      <xdr:row>54</xdr:row>
      <xdr:rowOff>116115</xdr:rowOff>
    </xdr:to>
    <xdr:cxnSp macro="">
      <xdr:nvCxnSpPr>
        <xdr:cNvPr id="197" name="直線コネクタ 196"/>
        <xdr:cNvCxnSpPr/>
      </xdr:nvCxnSpPr>
      <xdr:spPr>
        <a:xfrm>
          <a:off x="1320800" y="92764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132642</xdr:rowOff>
    </xdr:from>
    <xdr:ext cx="762000" cy="259045"/>
    <xdr:sp macro="" textlink="">
      <xdr:nvSpPr>
        <xdr:cNvPr id="199" name="テキスト ボックス 198"/>
        <xdr:cNvSpPr txBox="1"/>
      </xdr:nvSpPr>
      <xdr:spPr>
        <a:xfrm>
          <a:off x="1828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110870</xdr:rowOff>
    </xdr:from>
    <xdr:ext cx="762000" cy="259045"/>
    <xdr:sp macro="" textlink="">
      <xdr:nvSpPr>
        <xdr:cNvPr id="201" name="テキスト ボックス 200"/>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13607</xdr:rowOff>
    </xdr:from>
    <xdr:to>
      <xdr:col>24</xdr:col>
      <xdr:colOff>76200</xdr:colOff>
      <xdr:row>55</xdr:row>
      <xdr:rowOff>115207</xdr:rowOff>
    </xdr:to>
    <xdr:sp macro="" textlink="">
      <xdr:nvSpPr>
        <xdr:cNvPr id="207" name="楕円 206"/>
        <xdr:cNvSpPr/>
      </xdr:nvSpPr>
      <xdr:spPr>
        <a:xfrm>
          <a:off x="47752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30134</xdr:rowOff>
    </xdr:from>
    <xdr:ext cx="762000" cy="259045"/>
    <xdr:sp macro="" textlink="">
      <xdr:nvSpPr>
        <xdr:cNvPr id="208" name="扶助費該当値テキスト"/>
        <xdr:cNvSpPr txBox="1"/>
      </xdr:nvSpPr>
      <xdr:spPr>
        <a:xfrm>
          <a:off x="49149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130628</xdr:rowOff>
    </xdr:from>
    <xdr:to>
      <xdr:col>20</xdr:col>
      <xdr:colOff>38100</xdr:colOff>
      <xdr:row>55</xdr:row>
      <xdr:rowOff>60778</xdr:rowOff>
    </xdr:to>
    <xdr:sp macro="" textlink="">
      <xdr:nvSpPr>
        <xdr:cNvPr id="209" name="楕円 208"/>
        <xdr:cNvSpPr/>
      </xdr:nvSpPr>
      <xdr:spPr>
        <a:xfrm>
          <a:off x="3937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70955</xdr:rowOff>
    </xdr:from>
    <xdr:ext cx="736600" cy="259045"/>
    <xdr:sp macro="" textlink="">
      <xdr:nvSpPr>
        <xdr:cNvPr id="210" name="テキスト ボックス 209"/>
        <xdr:cNvSpPr txBox="1"/>
      </xdr:nvSpPr>
      <xdr:spPr>
        <a:xfrm>
          <a:off x="3606800" y="915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32657</xdr:rowOff>
    </xdr:from>
    <xdr:to>
      <xdr:col>15</xdr:col>
      <xdr:colOff>149225</xdr:colOff>
      <xdr:row>54</xdr:row>
      <xdr:rowOff>134257</xdr:rowOff>
    </xdr:to>
    <xdr:sp macro="" textlink="">
      <xdr:nvSpPr>
        <xdr:cNvPr id="211" name="楕円 210"/>
        <xdr:cNvSpPr/>
      </xdr:nvSpPr>
      <xdr:spPr>
        <a:xfrm>
          <a:off x="3048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144434</xdr:rowOff>
    </xdr:from>
    <xdr:ext cx="762000" cy="259045"/>
    <xdr:sp macro="" textlink="">
      <xdr:nvSpPr>
        <xdr:cNvPr id="212" name="テキスト ボックス 211"/>
        <xdr:cNvSpPr txBox="1"/>
      </xdr:nvSpPr>
      <xdr:spPr>
        <a:xfrm>
          <a:off x="2717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65315</xdr:rowOff>
    </xdr:from>
    <xdr:to>
      <xdr:col>11</xdr:col>
      <xdr:colOff>60325</xdr:colOff>
      <xdr:row>54</xdr:row>
      <xdr:rowOff>166915</xdr:rowOff>
    </xdr:to>
    <xdr:sp macro="" textlink="">
      <xdr:nvSpPr>
        <xdr:cNvPr id="213" name="楕円 212"/>
        <xdr:cNvSpPr/>
      </xdr:nvSpPr>
      <xdr:spPr>
        <a:xfrm>
          <a:off x="2159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5642</xdr:rowOff>
    </xdr:from>
    <xdr:ext cx="762000" cy="259045"/>
    <xdr:sp macro="" textlink="">
      <xdr:nvSpPr>
        <xdr:cNvPr id="214" name="テキスト ボックス 213"/>
        <xdr:cNvSpPr txBox="1"/>
      </xdr:nvSpPr>
      <xdr:spPr>
        <a:xfrm>
          <a:off x="1828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138793</xdr:rowOff>
    </xdr:from>
    <xdr:to>
      <xdr:col>6</xdr:col>
      <xdr:colOff>171450</xdr:colOff>
      <xdr:row>54</xdr:row>
      <xdr:rowOff>68943</xdr:rowOff>
    </xdr:to>
    <xdr:sp macro="" textlink="">
      <xdr:nvSpPr>
        <xdr:cNvPr id="215" name="楕円 214"/>
        <xdr:cNvSpPr/>
      </xdr:nvSpPr>
      <xdr:spPr>
        <a:xfrm>
          <a:off x="1270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79120</xdr:rowOff>
    </xdr:from>
    <xdr:ext cx="762000" cy="259045"/>
    <xdr:sp macro="" textlink="">
      <xdr:nvSpPr>
        <xdr:cNvPr id="216" name="テキスト ボックス 215"/>
        <xdr:cNvSpPr txBox="1"/>
      </xdr:nvSpPr>
      <xdr:spPr>
        <a:xfrm>
          <a:off x="9398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その他に係る経常収支比率は、対前年度比</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ポイントの減となり、類似団体平均とほぼ同程度となった。</a:t>
          </a:r>
        </a:p>
        <a:p>
          <a:r>
            <a:rPr kumimoji="1" lang="ja-JP" altLang="en-US" sz="1300">
              <a:latin typeface="ＭＳ Ｐゴシック" panose="020B0600070205080204" pitchFamily="50" charset="-128"/>
              <a:ea typeface="ＭＳ Ｐゴシック" panose="020B0600070205080204" pitchFamily="50" charset="-128"/>
            </a:rPr>
            <a:t>　農業集落排水事業会計の下水道事業会計への統合に伴う繰出金等の減少が要因となっている。その他、維持修繕等にかかる経費は今後増加していくことが見込まれるため、経費の節減に努めていく。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60325</xdr:rowOff>
    </xdr:from>
    <xdr:to>
      <xdr:col>82</xdr:col>
      <xdr:colOff>107950</xdr:colOff>
      <xdr:row>58</xdr:row>
      <xdr:rowOff>50800</xdr:rowOff>
    </xdr:to>
    <xdr:cxnSp macro="">
      <xdr:nvCxnSpPr>
        <xdr:cNvPr id="253" name="直線コネクタ 252"/>
        <xdr:cNvCxnSpPr/>
      </xdr:nvCxnSpPr>
      <xdr:spPr>
        <a:xfrm flipV="1">
          <a:off x="15671800" y="9832975"/>
          <a:ext cx="8382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4"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50800</xdr:rowOff>
    </xdr:from>
    <xdr:to>
      <xdr:col>78</xdr:col>
      <xdr:colOff>69850</xdr:colOff>
      <xdr:row>58</xdr:row>
      <xdr:rowOff>136525</xdr:rowOff>
    </xdr:to>
    <xdr:cxnSp macro="">
      <xdr:nvCxnSpPr>
        <xdr:cNvPr id="256" name="直線コネクタ 255"/>
        <xdr:cNvCxnSpPr/>
      </xdr:nvCxnSpPr>
      <xdr:spPr>
        <a:xfrm flipV="1">
          <a:off x="14782800" y="999490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95902</xdr:rowOff>
    </xdr:from>
    <xdr:ext cx="736600" cy="259045"/>
    <xdr:sp macro="" textlink="">
      <xdr:nvSpPr>
        <xdr:cNvPr id="258" name="テキスト ボックス 257"/>
        <xdr:cNvSpPr txBox="1"/>
      </xdr:nvSpPr>
      <xdr:spPr>
        <a:xfrm>
          <a:off x="15290800" y="1004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3175</xdr:rowOff>
    </xdr:from>
    <xdr:to>
      <xdr:col>73</xdr:col>
      <xdr:colOff>180975</xdr:colOff>
      <xdr:row>58</xdr:row>
      <xdr:rowOff>136525</xdr:rowOff>
    </xdr:to>
    <xdr:cxnSp macro="">
      <xdr:nvCxnSpPr>
        <xdr:cNvPr id="259" name="直線コネクタ 258"/>
        <xdr:cNvCxnSpPr/>
      </xdr:nvCxnSpPr>
      <xdr:spPr>
        <a:xfrm>
          <a:off x="13893800" y="9947275"/>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159402</xdr:rowOff>
    </xdr:from>
    <xdr:ext cx="762000" cy="259045"/>
    <xdr:sp macro="" textlink="">
      <xdr:nvSpPr>
        <xdr:cNvPr id="261" name="テキスト ボックス 260"/>
        <xdr:cNvSpPr txBox="1"/>
      </xdr:nvSpPr>
      <xdr:spPr>
        <a:xfrm>
          <a:off x="14401800" y="97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3175</xdr:rowOff>
    </xdr:from>
    <xdr:to>
      <xdr:col>69</xdr:col>
      <xdr:colOff>92075</xdr:colOff>
      <xdr:row>58</xdr:row>
      <xdr:rowOff>79375</xdr:rowOff>
    </xdr:to>
    <xdr:cxnSp macro="">
      <xdr:nvCxnSpPr>
        <xdr:cNvPr id="262" name="直線コネクタ 261"/>
        <xdr:cNvCxnSpPr/>
      </xdr:nvCxnSpPr>
      <xdr:spPr>
        <a:xfrm flipV="1">
          <a:off x="13004800" y="994727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64" name="テキスト ボックス 263"/>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5" name="フローチャート: 判断 264"/>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652</xdr:rowOff>
    </xdr:from>
    <xdr:ext cx="762000" cy="259045"/>
    <xdr:sp macro="" textlink="">
      <xdr:nvSpPr>
        <xdr:cNvPr id="266" name="テキスト ボックス 265"/>
        <xdr:cNvSpPr txBox="1"/>
      </xdr:nvSpPr>
      <xdr:spPr>
        <a:xfrm>
          <a:off x="12623800" y="1011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xdr:rowOff>
    </xdr:from>
    <xdr:to>
      <xdr:col>82</xdr:col>
      <xdr:colOff>158750</xdr:colOff>
      <xdr:row>57</xdr:row>
      <xdr:rowOff>111125</xdr:rowOff>
    </xdr:to>
    <xdr:sp macro="" textlink="">
      <xdr:nvSpPr>
        <xdr:cNvPr id="272" name="楕円 271"/>
        <xdr:cNvSpPr/>
      </xdr:nvSpPr>
      <xdr:spPr>
        <a:xfrm>
          <a:off x="16459200" y="978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26052</xdr:rowOff>
    </xdr:from>
    <xdr:ext cx="762000" cy="259045"/>
    <xdr:sp macro="" textlink="">
      <xdr:nvSpPr>
        <xdr:cNvPr id="273" name="その他該当値テキスト"/>
        <xdr:cNvSpPr txBox="1"/>
      </xdr:nvSpPr>
      <xdr:spPr>
        <a:xfrm>
          <a:off x="16598900" y="962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0</xdr:rowOff>
    </xdr:from>
    <xdr:to>
      <xdr:col>78</xdr:col>
      <xdr:colOff>120650</xdr:colOff>
      <xdr:row>58</xdr:row>
      <xdr:rowOff>101600</xdr:rowOff>
    </xdr:to>
    <xdr:sp macro="" textlink="">
      <xdr:nvSpPr>
        <xdr:cNvPr id="274" name="楕円 273"/>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111777</xdr:rowOff>
    </xdr:from>
    <xdr:ext cx="736600" cy="259045"/>
    <xdr:sp macro="" textlink="">
      <xdr:nvSpPr>
        <xdr:cNvPr id="275" name="テキスト ボックス 274"/>
        <xdr:cNvSpPr txBox="1"/>
      </xdr:nvSpPr>
      <xdr:spPr>
        <a:xfrm>
          <a:off x="15290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85725</xdr:rowOff>
    </xdr:from>
    <xdr:to>
      <xdr:col>74</xdr:col>
      <xdr:colOff>31750</xdr:colOff>
      <xdr:row>59</xdr:row>
      <xdr:rowOff>15875</xdr:rowOff>
    </xdr:to>
    <xdr:sp macro="" textlink="">
      <xdr:nvSpPr>
        <xdr:cNvPr id="276" name="楕円 275"/>
        <xdr:cNvSpPr/>
      </xdr:nvSpPr>
      <xdr:spPr>
        <a:xfrm>
          <a:off x="14732000" y="1002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652</xdr:rowOff>
    </xdr:from>
    <xdr:ext cx="762000" cy="259045"/>
    <xdr:sp macro="" textlink="">
      <xdr:nvSpPr>
        <xdr:cNvPr id="277" name="テキスト ボックス 276"/>
        <xdr:cNvSpPr txBox="1"/>
      </xdr:nvSpPr>
      <xdr:spPr>
        <a:xfrm>
          <a:off x="14401800" y="1011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123825</xdr:rowOff>
    </xdr:from>
    <xdr:to>
      <xdr:col>69</xdr:col>
      <xdr:colOff>142875</xdr:colOff>
      <xdr:row>58</xdr:row>
      <xdr:rowOff>53975</xdr:rowOff>
    </xdr:to>
    <xdr:sp macro="" textlink="">
      <xdr:nvSpPr>
        <xdr:cNvPr id="278" name="楕円 277"/>
        <xdr:cNvSpPr/>
      </xdr:nvSpPr>
      <xdr:spPr>
        <a:xfrm>
          <a:off x="13843000" y="989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64152</xdr:rowOff>
    </xdr:from>
    <xdr:ext cx="762000" cy="259045"/>
    <xdr:sp macro="" textlink="">
      <xdr:nvSpPr>
        <xdr:cNvPr id="279" name="テキスト ボックス 278"/>
        <xdr:cNvSpPr txBox="1"/>
      </xdr:nvSpPr>
      <xdr:spPr>
        <a:xfrm>
          <a:off x="13512800" y="966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28575</xdr:rowOff>
    </xdr:from>
    <xdr:to>
      <xdr:col>65</xdr:col>
      <xdr:colOff>53975</xdr:colOff>
      <xdr:row>58</xdr:row>
      <xdr:rowOff>130175</xdr:rowOff>
    </xdr:to>
    <xdr:sp macro="" textlink="">
      <xdr:nvSpPr>
        <xdr:cNvPr id="280" name="楕円 279"/>
        <xdr:cNvSpPr/>
      </xdr:nvSpPr>
      <xdr:spPr>
        <a:xfrm>
          <a:off x="12954000" y="997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140352</xdr:rowOff>
    </xdr:from>
    <xdr:ext cx="762000" cy="259045"/>
    <xdr:sp macro="" textlink="">
      <xdr:nvSpPr>
        <xdr:cNvPr id="281" name="テキスト ボックス 280"/>
        <xdr:cNvSpPr txBox="1"/>
      </xdr:nvSpPr>
      <xdr:spPr>
        <a:xfrm>
          <a:off x="12623800" y="974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補助費等に係る経常収支比率は、対前年度比</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ポイントの増となり、類似団体平均、岩手県平均以下であるものの、全国平均を上回っている。</a:t>
          </a:r>
        </a:p>
        <a:p>
          <a:r>
            <a:rPr kumimoji="1" lang="ja-JP" altLang="en-US" sz="1200">
              <a:latin typeface="ＭＳ Ｐゴシック" panose="020B0600070205080204" pitchFamily="50" charset="-128"/>
              <a:ea typeface="ＭＳ Ｐゴシック" panose="020B0600070205080204" pitchFamily="50" charset="-128"/>
            </a:rPr>
            <a:t>　前年度比増の主な要因は、立地企業への産業活性化奨励事業費補助金、下水道事業会計補助金（基準外）の増等が挙げられる。</a:t>
          </a:r>
        </a:p>
        <a:p>
          <a:r>
            <a:rPr kumimoji="1" lang="ja-JP" altLang="en-US" sz="1200">
              <a:latin typeface="ＭＳ Ｐゴシック" panose="020B0600070205080204" pitchFamily="50" charset="-128"/>
              <a:ea typeface="ＭＳ Ｐゴシック" panose="020B0600070205080204" pitchFamily="50" charset="-128"/>
            </a:rPr>
            <a:t>　補助金交付基準の適正化を図り、不適当な補助金は見直しや廃止の検討を行いながら、更なる健全化に努める。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62992</xdr:rowOff>
    </xdr:from>
    <xdr:to>
      <xdr:col>82</xdr:col>
      <xdr:colOff>107950</xdr:colOff>
      <xdr:row>36</xdr:row>
      <xdr:rowOff>145288</xdr:rowOff>
    </xdr:to>
    <xdr:cxnSp macro="">
      <xdr:nvCxnSpPr>
        <xdr:cNvPr id="311" name="直線コネクタ 310"/>
        <xdr:cNvCxnSpPr/>
      </xdr:nvCxnSpPr>
      <xdr:spPr>
        <a:xfrm>
          <a:off x="15671800" y="623519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12" name="補助費等平均値テキスト"/>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62992</xdr:rowOff>
    </xdr:from>
    <xdr:to>
      <xdr:col>78</xdr:col>
      <xdr:colOff>69850</xdr:colOff>
      <xdr:row>36</xdr:row>
      <xdr:rowOff>72136</xdr:rowOff>
    </xdr:to>
    <xdr:cxnSp macro="">
      <xdr:nvCxnSpPr>
        <xdr:cNvPr id="314" name="直線コネクタ 313"/>
        <xdr:cNvCxnSpPr/>
      </xdr:nvCxnSpPr>
      <xdr:spPr>
        <a:xfrm flipV="1">
          <a:off x="14782800" y="62351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5" name="フローチャート: 判断 314"/>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16" name="テキスト ボックス 315"/>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40132</xdr:rowOff>
    </xdr:from>
    <xdr:to>
      <xdr:col>73</xdr:col>
      <xdr:colOff>180975</xdr:colOff>
      <xdr:row>36</xdr:row>
      <xdr:rowOff>72136</xdr:rowOff>
    </xdr:to>
    <xdr:cxnSp macro="">
      <xdr:nvCxnSpPr>
        <xdr:cNvPr id="317" name="直線コネクタ 316"/>
        <xdr:cNvCxnSpPr/>
      </xdr:nvCxnSpPr>
      <xdr:spPr>
        <a:xfrm>
          <a:off x="13893800" y="62123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8" name="フローチャート: 判断 317"/>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9" name="テキスト ボックス 318"/>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40132</xdr:rowOff>
    </xdr:from>
    <xdr:to>
      <xdr:col>69</xdr:col>
      <xdr:colOff>92075</xdr:colOff>
      <xdr:row>36</xdr:row>
      <xdr:rowOff>76708</xdr:rowOff>
    </xdr:to>
    <xdr:cxnSp macro="">
      <xdr:nvCxnSpPr>
        <xdr:cNvPr id="320" name="直線コネクタ 319"/>
        <xdr:cNvCxnSpPr/>
      </xdr:nvCxnSpPr>
      <xdr:spPr>
        <a:xfrm flipV="1">
          <a:off x="13004800" y="62123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2" name="テキスト ボックス 321"/>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4" name="テキスト ボックス 323"/>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30" name="楕円 329"/>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111015</xdr:rowOff>
    </xdr:from>
    <xdr:ext cx="762000" cy="259045"/>
    <xdr:sp macro="" textlink="">
      <xdr:nvSpPr>
        <xdr:cNvPr id="331" name="補助費等該当値テキスト"/>
        <xdr:cNvSpPr txBox="1"/>
      </xdr:nvSpPr>
      <xdr:spPr>
        <a:xfrm>
          <a:off x="16598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xdr:rowOff>
    </xdr:from>
    <xdr:to>
      <xdr:col>78</xdr:col>
      <xdr:colOff>120650</xdr:colOff>
      <xdr:row>36</xdr:row>
      <xdr:rowOff>113792</xdr:rowOff>
    </xdr:to>
    <xdr:sp macro="" textlink="">
      <xdr:nvSpPr>
        <xdr:cNvPr id="332" name="楕円 331"/>
        <xdr:cNvSpPr/>
      </xdr:nvSpPr>
      <xdr:spPr>
        <a:xfrm>
          <a:off x="15621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123969</xdr:rowOff>
    </xdr:from>
    <xdr:ext cx="736600" cy="259045"/>
    <xdr:sp macro="" textlink="">
      <xdr:nvSpPr>
        <xdr:cNvPr id="333" name="テキスト ボックス 332"/>
        <xdr:cNvSpPr txBox="1"/>
      </xdr:nvSpPr>
      <xdr:spPr>
        <a:xfrm>
          <a:off x="15290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21336</xdr:rowOff>
    </xdr:from>
    <xdr:to>
      <xdr:col>74</xdr:col>
      <xdr:colOff>31750</xdr:colOff>
      <xdr:row>36</xdr:row>
      <xdr:rowOff>122936</xdr:rowOff>
    </xdr:to>
    <xdr:sp macro="" textlink="">
      <xdr:nvSpPr>
        <xdr:cNvPr id="334" name="楕円 333"/>
        <xdr:cNvSpPr/>
      </xdr:nvSpPr>
      <xdr:spPr>
        <a:xfrm>
          <a:off x="14732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35" name="テキスト ボックス 334"/>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160782</xdr:rowOff>
    </xdr:from>
    <xdr:to>
      <xdr:col>69</xdr:col>
      <xdr:colOff>142875</xdr:colOff>
      <xdr:row>36</xdr:row>
      <xdr:rowOff>90932</xdr:rowOff>
    </xdr:to>
    <xdr:sp macro="" textlink="">
      <xdr:nvSpPr>
        <xdr:cNvPr id="336" name="楕円 335"/>
        <xdr:cNvSpPr/>
      </xdr:nvSpPr>
      <xdr:spPr>
        <a:xfrm>
          <a:off x="13843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37" name="テキスト ボックス 336"/>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38" name="楕円 337"/>
        <xdr:cNvSpPr/>
      </xdr:nvSpPr>
      <xdr:spPr>
        <a:xfrm>
          <a:off x="12954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112285</xdr:rowOff>
    </xdr:from>
    <xdr:ext cx="762000" cy="259045"/>
    <xdr:sp macro="" textlink="">
      <xdr:nvSpPr>
        <xdr:cNvPr id="339" name="テキスト ボックス 338"/>
        <xdr:cNvSpPr txBox="1"/>
      </xdr:nvSpPr>
      <xdr:spPr>
        <a:xfrm>
          <a:off x="12623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公債費に係る経常収支比率は、対前年度比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ポイント減となり、類似団体及び全国平均を下回った。</a:t>
          </a:r>
        </a:p>
        <a:p>
          <a:r>
            <a:rPr kumimoji="1" lang="ja-JP" altLang="en-US" sz="1300">
              <a:latin typeface="ＭＳ Ｐゴシック" panose="020B0600070205080204" pitchFamily="50" charset="-128"/>
              <a:ea typeface="ＭＳ Ｐゴシック" panose="020B0600070205080204" pitchFamily="50" charset="-128"/>
            </a:rPr>
            <a:t>　しかし、地方債残高は増加傾向であり今後は公債費の増加が見込まれるため、新規借入にあたっては、交付税措置の高い地方債を優先的に選択するなど、将来的に厳しい財政運営にならないよう努めていく。</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168148</xdr:rowOff>
    </xdr:from>
    <xdr:to>
      <xdr:col>24</xdr:col>
      <xdr:colOff>25400</xdr:colOff>
      <xdr:row>77</xdr:row>
      <xdr:rowOff>24130</xdr:rowOff>
    </xdr:to>
    <xdr:cxnSp macro="">
      <xdr:nvCxnSpPr>
        <xdr:cNvPr id="369" name="直線コネクタ 368"/>
        <xdr:cNvCxnSpPr/>
      </xdr:nvCxnSpPr>
      <xdr:spPr>
        <a:xfrm flipV="1">
          <a:off x="3987800" y="1319834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70"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77</xdr:row>
      <xdr:rowOff>92711</xdr:rowOff>
    </xdr:to>
    <xdr:cxnSp macro="">
      <xdr:nvCxnSpPr>
        <xdr:cNvPr id="372" name="直線コネクタ 371"/>
        <xdr:cNvCxnSpPr/>
      </xdr:nvCxnSpPr>
      <xdr:spPr>
        <a:xfrm flipV="1">
          <a:off x="3098800" y="132257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3" name="フローチャート: 判断 372"/>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132859</xdr:rowOff>
    </xdr:from>
    <xdr:ext cx="736600" cy="259045"/>
    <xdr:sp macro="" textlink="">
      <xdr:nvSpPr>
        <xdr:cNvPr id="374" name="テキスト ボックス 373"/>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92711</xdr:rowOff>
    </xdr:from>
    <xdr:to>
      <xdr:col>15</xdr:col>
      <xdr:colOff>98425</xdr:colOff>
      <xdr:row>78</xdr:row>
      <xdr:rowOff>90424</xdr:rowOff>
    </xdr:to>
    <xdr:cxnSp macro="">
      <xdr:nvCxnSpPr>
        <xdr:cNvPr id="375" name="直線コネクタ 374"/>
        <xdr:cNvCxnSpPr/>
      </xdr:nvCxnSpPr>
      <xdr:spPr>
        <a:xfrm flipV="1">
          <a:off x="2209800" y="13294361"/>
          <a:ext cx="8890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6" name="フローチャート: 判断 375"/>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7" name="テキスト ボックス 376"/>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90424</xdr:rowOff>
    </xdr:from>
    <xdr:to>
      <xdr:col>11</xdr:col>
      <xdr:colOff>9525</xdr:colOff>
      <xdr:row>78</xdr:row>
      <xdr:rowOff>122428</xdr:rowOff>
    </xdr:to>
    <xdr:cxnSp macro="">
      <xdr:nvCxnSpPr>
        <xdr:cNvPr id="378" name="直線コネクタ 377"/>
        <xdr:cNvCxnSpPr/>
      </xdr:nvCxnSpPr>
      <xdr:spPr>
        <a:xfrm flipV="1">
          <a:off x="1320800" y="134635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9" name="フローチャート: 判断 378"/>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9669</xdr:rowOff>
    </xdr:from>
    <xdr:ext cx="762000" cy="259045"/>
    <xdr:sp macro="" textlink="">
      <xdr:nvSpPr>
        <xdr:cNvPr id="380" name="テキスト ボックス 379"/>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1" name="フローチャート: 判断 380"/>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82" name="テキスト ボックス 381"/>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117348</xdr:rowOff>
    </xdr:from>
    <xdr:to>
      <xdr:col>24</xdr:col>
      <xdr:colOff>76200</xdr:colOff>
      <xdr:row>77</xdr:row>
      <xdr:rowOff>47498</xdr:rowOff>
    </xdr:to>
    <xdr:sp macro="" textlink="">
      <xdr:nvSpPr>
        <xdr:cNvPr id="388" name="楕円 387"/>
        <xdr:cNvSpPr/>
      </xdr:nvSpPr>
      <xdr:spPr>
        <a:xfrm>
          <a:off x="4775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133875</xdr:rowOff>
    </xdr:from>
    <xdr:ext cx="762000" cy="259045"/>
    <xdr:sp macro="" textlink="">
      <xdr:nvSpPr>
        <xdr:cNvPr id="389" name="公債費該当値テキスト"/>
        <xdr:cNvSpPr txBox="1"/>
      </xdr:nvSpPr>
      <xdr:spPr>
        <a:xfrm>
          <a:off x="4914900" y="1299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90" name="楕円 389"/>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91" name="テキスト ボックス 390"/>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41911</xdr:rowOff>
    </xdr:from>
    <xdr:to>
      <xdr:col>15</xdr:col>
      <xdr:colOff>149225</xdr:colOff>
      <xdr:row>77</xdr:row>
      <xdr:rowOff>143511</xdr:rowOff>
    </xdr:to>
    <xdr:sp macro="" textlink="">
      <xdr:nvSpPr>
        <xdr:cNvPr id="392" name="楕円 391"/>
        <xdr:cNvSpPr/>
      </xdr:nvSpPr>
      <xdr:spPr>
        <a:xfrm>
          <a:off x="3048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153688</xdr:rowOff>
    </xdr:from>
    <xdr:ext cx="762000" cy="259045"/>
    <xdr:sp macro="" textlink="">
      <xdr:nvSpPr>
        <xdr:cNvPr id="393" name="テキスト ボックス 392"/>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39624</xdr:rowOff>
    </xdr:from>
    <xdr:to>
      <xdr:col>11</xdr:col>
      <xdr:colOff>60325</xdr:colOff>
      <xdr:row>78</xdr:row>
      <xdr:rowOff>141224</xdr:rowOff>
    </xdr:to>
    <xdr:sp macro="" textlink="">
      <xdr:nvSpPr>
        <xdr:cNvPr id="394" name="楕円 393"/>
        <xdr:cNvSpPr/>
      </xdr:nvSpPr>
      <xdr:spPr>
        <a:xfrm>
          <a:off x="2159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126001</xdr:rowOff>
    </xdr:from>
    <xdr:ext cx="762000" cy="259045"/>
    <xdr:sp macro="" textlink="">
      <xdr:nvSpPr>
        <xdr:cNvPr id="395" name="テキスト ボックス 394"/>
        <xdr:cNvSpPr txBox="1"/>
      </xdr:nvSpPr>
      <xdr:spPr>
        <a:xfrm>
          <a:off x="1828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71628</xdr:rowOff>
    </xdr:from>
    <xdr:to>
      <xdr:col>6</xdr:col>
      <xdr:colOff>171450</xdr:colOff>
      <xdr:row>79</xdr:row>
      <xdr:rowOff>1778</xdr:rowOff>
    </xdr:to>
    <xdr:sp macro="" textlink="">
      <xdr:nvSpPr>
        <xdr:cNvPr id="396" name="楕円 395"/>
        <xdr:cNvSpPr/>
      </xdr:nvSpPr>
      <xdr:spPr>
        <a:xfrm>
          <a:off x="1270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158005</xdr:rowOff>
    </xdr:from>
    <xdr:ext cx="762000" cy="259045"/>
    <xdr:sp macro="" textlink="">
      <xdr:nvSpPr>
        <xdr:cNvPr id="397" name="テキスト ボックス 396"/>
        <xdr:cNvSpPr txBox="1"/>
      </xdr:nvSpPr>
      <xdr:spPr>
        <a:xfrm>
          <a:off x="939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公債費以外に係る経常収支比率は、対前年度比</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ポイントの増となり、類似団体平均を上回った。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人件費、扶助費については類似団体平均を下回っているが、物件費は各平均値を大きく上回っているため、引き続き経費の削減を図り、財政の弾力性を高めるよう努める。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106426</xdr:rowOff>
    </xdr:from>
    <xdr:to>
      <xdr:col>82</xdr:col>
      <xdr:colOff>107950</xdr:colOff>
      <xdr:row>78</xdr:row>
      <xdr:rowOff>62992</xdr:rowOff>
    </xdr:to>
    <xdr:cxnSp macro="">
      <xdr:nvCxnSpPr>
        <xdr:cNvPr id="428" name="直線コネクタ 427"/>
        <xdr:cNvCxnSpPr/>
      </xdr:nvCxnSpPr>
      <xdr:spPr>
        <a:xfrm>
          <a:off x="15671800" y="13308076"/>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99585</xdr:rowOff>
    </xdr:from>
    <xdr:ext cx="762000" cy="259045"/>
    <xdr:sp macro="" textlink="">
      <xdr:nvSpPr>
        <xdr:cNvPr id="429" name="公債費以外平均値テキスト"/>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53848</xdr:rowOff>
    </xdr:from>
    <xdr:to>
      <xdr:col>78</xdr:col>
      <xdr:colOff>69850</xdr:colOff>
      <xdr:row>77</xdr:row>
      <xdr:rowOff>106426</xdr:rowOff>
    </xdr:to>
    <xdr:cxnSp macro="">
      <xdr:nvCxnSpPr>
        <xdr:cNvPr id="431" name="直線コネクタ 430"/>
        <xdr:cNvCxnSpPr/>
      </xdr:nvCxnSpPr>
      <xdr:spPr>
        <a:xfrm>
          <a:off x="14782800" y="13084048"/>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3" name="テキスト ボックス 432"/>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152146</xdr:rowOff>
    </xdr:from>
    <xdr:to>
      <xdr:col>73</xdr:col>
      <xdr:colOff>180975</xdr:colOff>
      <xdr:row>76</xdr:row>
      <xdr:rowOff>53848</xdr:rowOff>
    </xdr:to>
    <xdr:cxnSp macro="">
      <xdr:nvCxnSpPr>
        <xdr:cNvPr id="434" name="直線コネクタ 433"/>
        <xdr:cNvCxnSpPr/>
      </xdr:nvCxnSpPr>
      <xdr:spPr>
        <a:xfrm>
          <a:off x="13893800" y="130108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6" name="テキスト ボックス 435"/>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152146</xdr:rowOff>
    </xdr:from>
    <xdr:to>
      <xdr:col>69</xdr:col>
      <xdr:colOff>92075</xdr:colOff>
      <xdr:row>76</xdr:row>
      <xdr:rowOff>3556</xdr:rowOff>
    </xdr:to>
    <xdr:cxnSp macro="">
      <xdr:nvCxnSpPr>
        <xdr:cNvPr id="437" name="直線コネクタ 436"/>
        <xdr:cNvCxnSpPr/>
      </xdr:nvCxnSpPr>
      <xdr:spPr>
        <a:xfrm flipV="1">
          <a:off x="13004800" y="130108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8" name="フローチャート: 判断 437"/>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39" name="テキスト ボックス 438"/>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1" name="テキスト ボックス 440"/>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xdr:rowOff>
    </xdr:from>
    <xdr:to>
      <xdr:col>82</xdr:col>
      <xdr:colOff>158750</xdr:colOff>
      <xdr:row>78</xdr:row>
      <xdr:rowOff>113792</xdr:rowOff>
    </xdr:to>
    <xdr:sp macro="" textlink="">
      <xdr:nvSpPr>
        <xdr:cNvPr id="447" name="楕円 446"/>
        <xdr:cNvSpPr/>
      </xdr:nvSpPr>
      <xdr:spPr>
        <a:xfrm>
          <a:off x="164592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155719</xdr:rowOff>
    </xdr:from>
    <xdr:ext cx="762000" cy="259045"/>
    <xdr:sp macro="" textlink="">
      <xdr:nvSpPr>
        <xdr:cNvPr id="448" name="公債費以外該当値テキスト"/>
        <xdr:cNvSpPr txBox="1"/>
      </xdr:nvSpPr>
      <xdr:spPr>
        <a:xfrm>
          <a:off x="165989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55626</xdr:rowOff>
    </xdr:from>
    <xdr:to>
      <xdr:col>78</xdr:col>
      <xdr:colOff>120650</xdr:colOff>
      <xdr:row>77</xdr:row>
      <xdr:rowOff>157226</xdr:rowOff>
    </xdr:to>
    <xdr:sp macro="" textlink="">
      <xdr:nvSpPr>
        <xdr:cNvPr id="449" name="楕円 448"/>
        <xdr:cNvSpPr/>
      </xdr:nvSpPr>
      <xdr:spPr>
        <a:xfrm>
          <a:off x="15621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167403</xdr:rowOff>
    </xdr:from>
    <xdr:ext cx="736600" cy="259045"/>
    <xdr:sp macro="" textlink="">
      <xdr:nvSpPr>
        <xdr:cNvPr id="450" name="テキスト ボックス 449"/>
        <xdr:cNvSpPr txBox="1"/>
      </xdr:nvSpPr>
      <xdr:spPr>
        <a:xfrm>
          <a:off x="15290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3048</xdr:rowOff>
    </xdr:from>
    <xdr:to>
      <xdr:col>74</xdr:col>
      <xdr:colOff>31750</xdr:colOff>
      <xdr:row>76</xdr:row>
      <xdr:rowOff>104648</xdr:rowOff>
    </xdr:to>
    <xdr:sp macro="" textlink="">
      <xdr:nvSpPr>
        <xdr:cNvPr id="451" name="楕円 450"/>
        <xdr:cNvSpPr/>
      </xdr:nvSpPr>
      <xdr:spPr>
        <a:xfrm>
          <a:off x="14732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114825</xdr:rowOff>
    </xdr:from>
    <xdr:ext cx="762000" cy="259045"/>
    <xdr:sp macro="" textlink="">
      <xdr:nvSpPr>
        <xdr:cNvPr id="452" name="テキスト ボックス 451"/>
        <xdr:cNvSpPr txBox="1"/>
      </xdr:nvSpPr>
      <xdr:spPr>
        <a:xfrm>
          <a:off x="14401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101346</xdr:rowOff>
    </xdr:from>
    <xdr:to>
      <xdr:col>69</xdr:col>
      <xdr:colOff>142875</xdr:colOff>
      <xdr:row>76</xdr:row>
      <xdr:rowOff>31496</xdr:rowOff>
    </xdr:to>
    <xdr:sp macro="" textlink="">
      <xdr:nvSpPr>
        <xdr:cNvPr id="453" name="楕円 452"/>
        <xdr:cNvSpPr/>
      </xdr:nvSpPr>
      <xdr:spPr>
        <a:xfrm>
          <a:off x="13843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41673</xdr:rowOff>
    </xdr:from>
    <xdr:ext cx="762000" cy="259045"/>
    <xdr:sp macro="" textlink="">
      <xdr:nvSpPr>
        <xdr:cNvPr id="454" name="テキスト ボックス 453"/>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124206</xdr:rowOff>
    </xdr:from>
    <xdr:to>
      <xdr:col>65</xdr:col>
      <xdr:colOff>53975</xdr:colOff>
      <xdr:row>76</xdr:row>
      <xdr:rowOff>54356</xdr:rowOff>
    </xdr:to>
    <xdr:sp macro="" textlink="">
      <xdr:nvSpPr>
        <xdr:cNvPr id="455" name="楕円 454"/>
        <xdr:cNvSpPr/>
      </xdr:nvSpPr>
      <xdr:spPr>
        <a:xfrm>
          <a:off x="12954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64533</xdr:rowOff>
    </xdr:from>
    <xdr:ext cx="762000" cy="259045"/>
    <xdr:sp macro="" textlink="">
      <xdr:nvSpPr>
        <xdr:cNvPr id="456" name="テキスト ボックス 455"/>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岩手県北上市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減債基金については、決算剰余金を積立てたものの歳計現金額の不足分を取り崩した結果、前年度比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地域振興基金については、ふるさと納税寄附額の増加により基金全体として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統合小学校及び学童保育所の整備等、施設整備が続く見込みのため中長期的には減少していく見込みとなっている。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　　　　　　：活力と魅力ある地域づくりの財源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　　　　　　：庁舎建設事業の財源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中小企業融資利子補給基金：県制度融資利子補給金を積み立てるもの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がん対策基金　　　　　　：がんの予防及び末期医療対策並びにがん患者の在宅生活及び在宅療養への支援の財源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日本現代詩歌文学館基金　：日本現代詩歌文学館の施設整備及び運営の財源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　　　　　　：ふるさと納税による寄附についての積立額の増により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中小企業融資利子補給基金：令和２年度に新設したため皆増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日本現代詩歌文学館基金　：日本現代詩歌文学館の舞台照明設備改修、電気設備改修に充当するべく取り崩したため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　　　　　　：ふるさと納税による寄附について一旦積み立て、充当事業を定めて取り崩して活用する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　　　　　　：毎年度の積立は平成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年度で一旦終了している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中小企業融資利子補給基金：今後の積立はなく、利子補給のために取り崩していく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がん対策基金　　　　　　：がん対策を目的とする寄附金等の収入があれば積立を行い、目的に合致する事業に充当するため取り崩す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日本現代詩歌文学館基金　：日本現代詩歌文学館の施設整備及び運営の財源とする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運用益の積立のみとなっている。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運用益の積立以外には、積立及び取崩の予定はない。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・令和２年度末の減債基金残高については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・過去の推移として、基金を取り崩しながら財政運営を行った結果平成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年度には８億円まで減少したが、行政改革の効果や市税の伸び等により、現在の水準まで回復してきた。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・令和２年度については運用益及び決算剰余金の一部を積み立てた一方で、新型コロナウイルス感染症対策関連事業等への充当、歳計現金額の不足分を取り崩した結果、減少となった。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野球場の設備改修、統合小学校の建設、学童保育所の建設等が予定されており、中長期的に減少する見込みである。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岩手県北上市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21071</xdr:rowOff>
    </xdr:from>
    <xdr:to>
      <xdr:col>29</xdr:col>
      <xdr:colOff>127000</xdr:colOff>
      <xdr:row>18</xdr:row>
      <xdr:rowOff>49434</xdr:rowOff>
    </xdr:to>
    <xdr:cxnSp macro="">
      <xdr:nvCxnSpPr>
        <xdr:cNvPr id="52" name="直線コネクタ 51"/>
        <xdr:cNvCxnSpPr/>
      </xdr:nvCxnSpPr>
      <xdr:spPr bwMode="auto">
        <a:xfrm flipV="1">
          <a:off x="5003800" y="3154796"/>
          <a:ext cx="647700" cy="28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1135</xdr:rowOff>
    </xdr:from>
    <xdr:ext cx="762000" cy="259045"/>
    <xdr:sp macro="" textlink="">
      <xdr:nvSpPr>
        <xdr:cNvPr id="53" name="人口1人当たり決算額の推移平均値テキスト130"/>
        <xdr:cNvSpPr txBox="1"/>
      </xdr:nvSpPr>
      <xdr:spPr>
        <a:xfrm>
          <a:off x="5740400" y="279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49434</xdr:rowOff>
    </xdr:from>
    <xdr:to>
      <xdr:col>26</xdr:col>
      <xdr:colOff>50800</xdr:colOff>
      <xdr:row>18</xdr:row>
      <xdr:rowOff>63183</xdr:rowOff>
    </xdr:to>
    <xdr:cxnSp macro="">
      <xdr:nvCxnSpPr>
        <xdr:cNvPr id="55" name="直線コネクタ 54"/>
        <xdr:cNvCxnSpPr/>
      </xdr:nvCxnSpPr>
      <xdr:spPr bwMode="auto">
        <a:xfrm flipV="1">
          <a:off x="4305300" y="3183159"/>
          <a:ext cx="698500" cy="13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123310</xdr:rowOff>
    </xdr:from>
    <xdr:ext cx="736600" cy="259045"/>
    <xdr:sp macro="" textlink="">
      <xdr:nvSpPr>
        <xdr:cNvPr id="57" name="テキスト ボックス 56"/>
        <xdr:cNvSpPr txBox="1"/>
      </xdr:nvSpPr>
      <xdr:spPr>
        <a:xfrm>
          <a:off x="4622800" y="274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63183</xdr:rowOff>
    </xdr:from>
    <xdr:to>
      <xdr:col>22</xdr:col>
      <xdr:colOff>114300</xdr:colOff>
      <xdr:row>18</xdr:row>
      <xdr:rowOff>93978</xdr:rowOff>
    </xdr:to>
    <xdr:cxnSp macro="">
      <xdr:nvCxnSpPr>
        <xdr:cNvPr id="58" name="直線コネクタ 57"/>
        <xdr:cNvCxnSpPr/>
      </xdr:nvCxnSpPr>
      <xdr:spPr bwMode="auto">
        <a:xfrm flipV="1">
          <a:off x="3606800" y="3196908"/>
          <a:ext cx="698500" cy="30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143721</xdr:rowOff>
    </xdr:from>
    <xdr:ext cx="762000" cy="259045"/>
    <xdr:sp macro="" textlink="">
      <xdr:nvSpPr>
        <xdr:cNvPr id="60" name="テキスト ボックス 59"/>
        <xdr:cNvSpPr txBox="1"/>
      </xdr:nvSpPr>
      <xdr:spPr>
        <a:xfrm>
          <a:off x="3924300" y="2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75788</xdr:rowOff>
    </xdr:from>
    <xdr:to>
      <xdr:col>18</xdr:col>
      <xdr:colOff>177800</xdr:colOff>
      <xdr:row>18</xdr:row>
      <xdr:rowOff>93978</xdr:rowOff>
    </xdr:to>
    <xdr:cxnSp macro="">
      <xdr:nvCxnSpPr>
        <xdr:cNvPr id="61" name="直線コネクタ 60"/>
        <xdr:cNvCxnSpPr/>
      </xdr:nvCxnSpPr>
      <xdr:spPr bwMode="auto">
        <a:xfrm>
          <a:off x="2908300" y="3209513"/>
          <a:ext cx="698500" cy="18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161340</xdr:rowOff>
    </xdr:from>
    <xdr:ext cx="762000" cy="259045"/>
    <xdr:sp macro="" textlink="">
      <xdr:nvSpPr>
        <xdr:cNvPr id="63" name="テキスト ボックス 62"/>
        <xdr:cNvSpPr txBox="1"/>
      </xdr:nvSpPr>
      <xdr:spPr>
        <a:xfrm>
          <a:off x="32258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4308</xdr:rowOff>
    </xdr:from>
    <xdr:ext cx="762000" cy="259045"/>
    <xdr:sp macro="" textlink="">
      <xdr:nvSpPr>
        <xdr:cNvPr id="65" name="テキスト ボックス 64"/>
        <xdr:cNvSpPr txBox="1"/>
      </xdr:nvSpPr>
      <xdr:spPr>
        <a:xfrm>
          <a:off x="2527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141721</xdr:rowOff>
    </xdr:from>
    <xdr:to>
      <xdr:col>29</xdr:col>
      <xdr:colOff>177800</xdr:colOff>
      <xdr:row>18</xdr:row>
      <xdr:rowOff>71871</xdr:rowOff>
    </xdr:to>
    <xdr:sp macro="" textlink="">
      <xdr:nvSpPr>
        <xdr:cNvPr id="71" name="楕円 70"/>
        <xdr:cNvSpPr/>
      </xdr:nvSpPr>
      <xdr:spPr bwMode="auto">
        <a:xfrm>
          <a:off x="5600700" y="3103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113798</xdr:rowOff>
    </xdr:from>
    <xdr:ext cx="762000" cy="259045"/>
    <xdr:sp macro="" textlink="">
      <xdr:nvSpPr>
        <xdr:cNvPr id="72" name="人口1人当たり決算額の推移該当値テキスト130"/>
        <xdr:cNvSpPr txBox="1"/>
      </xdr:nvSpPr>
      <xdr:spPr>
        <a:xfrm>
          <a:off x="5740400" y="307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170084</xdr:rowOff>
    </xdr:from>
    <xdr:to>
      <xdr:col>26</xdr:col>
      <xdr:colOff>101600</xdr:colOff>
      <xdr:row>18</xdr:row>
      <xdr:rowOff>100234</xdr:rowOff>
    </xdr:to>
    <xdr:sp macro="" textlink="">
      <xdr:nvSpPr>
        <xdr:cNvPr id="73" name="楕円 72"/>
        <xdr:cNvSpPr/>
      </xdr:nvSpPr>
      <xdr:spPr bwMode="auto">
        <a:xfrm>
          <a:off x="4953000" y="3132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85011</xdr:rowOff>
    </xdr:from>
    <xdr:ext cx="736600" cy="259045"/>
    <xdr:sp macro="" textlink="">
      <xdr:nvSpPr>
        <xdr:cNvPr id="74" name="テキスト ボックス 73"/>
        <xdr:cNvSpPr txBox="1"/>
      </xdr:nvSpPr>
      <xdr:spPr>
        <a:xfrm>
          <a:off x="4622800" y="3218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12383</xdr:rowOff>
    </xdr:from>
    <xdr:to>
      <xdr:col>22</xdr:col>
      <xdr:colOff>165100</xdr:colOff>
      <xdr:row>18</xdr:row>
      <xdr:rowOff>113983</xdr:rowOff>
    </xdr:to>
    <xdr:sp macro="" textlink="">
      <xdr:nvSpPr>
        <xdr:cNvPr id="75" name="楕円 74"/>
        <xdr:cNvSpPr/>
      </xdr:nvSpPr>
      <xdr:spPr bwMode="auto">
        <a:xfrm>
          <a:off x="4254500" y="3146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98760</xdr:rowOff>
    </xdr:from>
    <xdr:ext cx="762000" cy="259045"/>
    <xdr:sp macro="" textlink="">
      <xdr:nvSpPr>
        <xdr:cNvPr id="76" name="テキスト ボックス 75"/>
        <xdr:cNvSpPr txBox="1"/>
      </xdr:nvSpPr>
      <xdr:spPr>
        <a:xfrm>
          <a:off x="3924300" y="323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43178</xdr:rowOff>
    </xdr:from>
    <xdr:to>
      <xdr:col>19</xdr:col>
      <xdr:colOff>38100</xdr:colOff>
      <xdr:row>18</xdr:row>
      <xdr:rowOff>144778</xdr:rowOff>
    </xdr:to>
    <xdr:sp macro="" textlink="">
      <xdr:nvSpPr>
        <xdr:cNvPr id="77" name="楕円 76"/>
        <xdr:cNvSpPr/>
      </xdr:nvSpPr>
      <xdr:spPr bwMode="auto">
        <a:xfrm>
          <a:off x="3556000" y="3176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129555</xdr:rowOff>
    </xdr:from>
    <xdr:ext cx="762000" cy="259045"/>
    <xdr:sp macro="" textlink="">
      <xdr:nvSpPr>
        <xdr:cNvPr id="78" name="テキスト ボックス 77"/>
        <xdr:cNvSpPr txBox="1"/>
      </xdr:nvSpPr>
      <xdr:spPr>
        <a:xfrm>
          <a:off x="3225800" y="3263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24988</xdr:rowOff>
    </xdr:from>
    <xdr:to>
      <xdr:col>15</xdr:col>
      <xdr:colOff>101600</xdr:colOff>
      <xdr:row>18</xdr:row>
      <xdr:rowOff>126588</xdr:rowOff>
    </xdr:to>
    <xdr:sp macro="" textlink="">
      <xdr:nvSpPr>
        <xdr:cNvPr id="79" name="楕円 78"/>
        <xdr:cNvSpPr/>
      </xdr:nvSpPr>
      <xdr:spPr bwMode="auto">
        <a:xfrm>
          <a:off x="2857500" y="3158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111365</xdr:rowOff>
    </xdr:from>
    <xdr:ext cx="762000" cy="259045"/>
    <xdr:sp macro="" textlink="">
      <xdr:nvSpPr>
        <xdr:cNvPr id="80" name="テキスト ボックス 79"/>
        <xdr:cNvSpPr txBox="1"/>
      </xdr:nvSpPr>
      <xdr:spPr>
        <a:xfrm>
          <a:off x="2527300" y="324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55676</xdr:rowOff>
    </xdr:from>
    <xdr:to>
      <xdr:col>29</xdr:col>
      <xdr:colOff>127000</xdr:colOff>
      <xdr:row>36</xdr:row>
      <xdr:rowOff>77927</xdr:rowOff>
    </xdr:to>
    <xdr:cxnSp macro="">
      <xdr:nvCxnSpPr>
        <xdr:cNvPr id="114" name="直線コネクタ 113"/>
        <xdr:cNvCxnSpPr/>
      </xdr:nvCxnSpPr>
      <xdr:spPr bwMode="auto">
        <a:xfrm>
          <a:off x="5003800" y="7008926"/>
          <a:ext cx="647700" cy="22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62704</xdr:rowOff>
    </xdr:from>
    <xdr:ext cx="762000" cy="259045"/>
    <xdr:sp macro="" textlink="">
      <xdr:nvSpPr>
        <xdr:cNvPr id="115" name="人口1人当たり決算額の推移平均値テキスト445"/>
        <xdr:cNvSpPr txBox="1"/>
      </xdr:nvSpPr>
      <xdr:spPr>
        <a:xfrm>
          <a:off x="5740400" y="70159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154318</xdr:rowOff>
    </xdr:from>
    <xdr:to>
      <xdr:col>26</xdr:col>
      <xdr:colOff>50800</xdr:colOff>
      <xdr:row>36</xdr:row>
      <xdr:rowOff>55676</xdr:rowOff>
    </xdr:to>
    <xdr:cxnSp macro="">
      <xdr:nvCxnSpPr>
        <xdr:cNvPr id="117" name="直線コネクタ 116"/>
        <xdr:cNvCxnSpPr/>
      </xdr:nvCxnSpPr>
      <xdr:spPr bwMode="auto">
        <a:xfrm>
          <a:off x="4305300" y="6764668"/>
          <a:ext cx="698500" cy="244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141508</xdr:rowOff>
    </xdr:from>
    <xdr:ext cx="736600" cy="259045"/>
    <xdr:sp macro="" textlink="">
      <xdr:nvSpPr>
        <xdr:cNvPr id="119" name="テキスト ボックス 118"/>
        <xdr:cNvSpPr txBox="1"/>
      </xdr:nvSpPr>
      <xdr:spPr>
        <a:xfrm>
          <a:off x="4622800" y="7094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84328</xdr:rowOff>
    </xdr:from>
    <xdr:to>
      <xdr:col>22</xdr:col>
      <xdr:colOff>114300</xdr:colOff>
      <xdr:row>35</xdr:row>
      <xdr:rowOff>154318</xdr:rowOff>
    </xdr:to>
    <xdr:cxnSp macro="">
      <xdr:nvCxnSpPr>
        <xdr:cNvPr id="120" name="直線コネクタ 119"/>
        <xdr:cNvCxnSpPr/>
      </xdr:nvCxnSpPr>
      <xdr:spPr bwMode="auto">
        <a:xfrm>
          <a:off x="3606800" y="6351778"/>
          <a:ext cx="698500" cy="412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124324</xdr:rowOff>
    </xdr:from>
    <xdr:ext cx="762000" cy="259045"/>
    <xdr:sp macro="" textlink="">
      <xdr:nvSpPr>
        <xdr:cNvPr id="122" name="テキスト ボックス 121"/>
        <xdr:cNvSpPr txBox="1"/>
      </xdr:nvSpPr>
      <xdr:spPr>
        <a:xfrm>
          <a:off x="3924300" y="707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84328</xdr:rowOff>
    </xdr:from>
    <xdr:to>
      <xdr:col>18</xdr:col>
      <xdr:colOff>177800</xdr:colOff>
      <xdr:row>34</xdr:row>
      <xdr:rowOff>137935</xdr:rowOff>
    </xdr:to>
    <xdr:cxnSp macro="">
      <xdr:nvCxnSpPr>
        <xdr:cNvPr id="123" name="直線コネクタ 122"/>
        <xdr:cNvCxnSpPr/>
      </xdr:nvCxnSpPr>
      <xdr:spPr bwMode="auto">
        <a:xfrm flipV="1">
          <a:off x="2908300" y="6351778"/>
          <a:ext cx="698500" cy="53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93883</xdr:rowOff>
    </xdr:from>
    <xdr:ext cx="762000" cy="259045"/>
    <xdr:sp macro="" textlink="">
      <xdr:nvSpPr>
        <xdr:cNvPr id="125" name="テキスト ボックス 124"/>
        <xdr:cNvSpPr txBox="1"/>
      </xdr:nvSpPr>
      <xdr:spPr>
        <a:xfrm>
          <a:off x="3225800" y="704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80357</xdr:rowOff>
    </xdr:from>
    <xdr:ext cx="762000" cy="259045"/>
    <xdr:sp macro="" textlink="">
      <xdr:nvSpPr>
        <xdr:cNvPr id="127" name="テキスト ボックス 126"/>
        <xdr:cNvSpPr txBox="1"/>
      </xdr:nvSpPr>
      <xdr:spPr>
        <a:xfrm>
          <a:off x="2527300" y="703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27127</xdr:rowOff>
    </xdr:from>
    <xdr:to>
      <xdr:col>29</xdr:col>
      <xdr:colOff>177800</xdr:colOff>
      <xdr:row>36</xdr:row>
      <xdr:rowOff>128727</xdr:rowOff>
    </xdr:to>
    <xdr:sp macro="" textlink="">
      <xdr:nvSpPr>
        <xdr:cNvPr id="133" name="楕円 132"/>
        <xdr:cNvSpPr/>
      </xdr:nvSpPr>
      <xdr:spPr bwMode="auto">
        <a:xfrm>
          <a:off x="5600700" y="6980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215104</xdr:rowOff>
    </xdr:from>
    <xdr:ext cx="762000" cy="259045"/>
    <xdr:sp macro="" textlink="">
      <xdr:nvSpPr>
        <xdr:cNvPr id="134" name="人口1人当たり決算額の推移該当値テキスト445"/>
        <xdr:cNvSpPr txBox="1"/>
      </xdr:nvSpPr>
      <xdr:spPr>
        <a:xfrm>
          <a:off x="5740400" y="682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4876</xdr:rowOff>
    </xdr:from>
    <xdr:to>
      <xdr:col>26</xdr:col>
      <xdr:colOff>101600</xdr:colOff>
      <xdr:row>36</xdr:row>
      <xdr:rowOff>106476</xdr:rowOff>
    </xdr:to>
    <xdr:sp macro="" textlink="">
      <xdr:nvSpPr>
        <xdr:cNvPr id="135" name="楕円 134"/>
        <xdr:cNvSpPr/>
      </xdr:nvSpPr>
      <xdr:spPr bwMode="auto">
        <a:xfrm>
          <a:off x="4953000" y="6958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116653</xdr:rowOff>
    </xdr:from>
    <xdr:ext cx="736600" cy="259045"/>
    <xdr:sp macro="" textlink="">
      <xdr:nvSpPr>
        <xdr:cNvPr id="136" name="テキスト ボックス 135"/>
        <xdr:cNvSpPr txBox="1"/>
      </xdr:nvSpPr>
      <xdr:spPr>
        <a:xfrm>
          <a:off x="4622800" y="6727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103518</xdr:rowOff>
    </xdr:from>
    <xdr:to>
      <xdr:col>22</xdr:col>
      <xdr:colOff>165100</xdr:colOff>
      <xdr:row>35</xdr:row>
      <xdr:rowOff>205118</xdr:rowOff>
    </xdr:to>
    <xdr:sp macro="" textlink="">
      <xdr:nvSpPr>
        <xdr:cNvPr id="137" name="楕円 136"/>
        <xdr:cNvSpPr/>
      </xdr:nvSpPr>
      <xdr:spPr bwMode="auto">
        <a:xfrm>
          <a:off x="4254500" y="6713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215295</xdr:rowOff>
    </xdr:from>
    <xdr:ext cx="762000" cy="259045"/>
    <xdr:sp macro="" textlink="">
      <xdr:nvSpPr>
        <xdr:cNvPr id="138" name="テキスト ボックス 137"/>
        <xdr:cNvSpPr txBox="1"/>
      </xdr:nvSpPr>
      <xdr:spPr>
        <a:xfrm>
          <a:off x="3924300" y="648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33528</xdr:rowOff>
    </xdr:from>
    <xdr:to>
      <xdr:col>19</xdr:col>
      <xdr:colOff>38100</xdr:colOff>
      <xdr:row>34</xdr:row>
      <xdr:rowOff>135128</xdr:rowOff>
    </xdr:to>
    <xdr:sp macro="" textlink="">
      <xdr:nvSpPr>
        <xdr:cNvPr id="139" name="楕円 138"/>
        <xdr:cNvSpPr/>
      </xdr:nvSpPr>
      <xdr:spPr bwMode="auto">
        <a:xfrm>
          <a:off x="3556000" y="6300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145305</xdr:rowOff>
    </xdr:from>
    <xdr:ext cx="762000" cy="259045"/>
    <xdr:sp macro="" textlink="">
      <xdr:nvSpPr>
        <xdr:cNvPr id="140" name="テキスト ボックス 139"/>
        <xdr:cNvSpPr txBox="1"/>
      </xdr:nvSpPr>
      <xdr:spPr>
        <a:xfrm>
          <a:off x="3225800" y="606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87135</xdr:rowOff>
    </xdr:from>
    <xdr:to>
      <xdr:col>15</xdr:col>
      <xdr:colOff>101600</xdr:colOff>
      <xdr:row>34</xdr:row>
      <xdr:rowOff>188735</xdr:rowOff>
    </xdr:to>
    <xdr:sp macro="" textlink="">
      <xdr:nvSpPr>
        <xdr:cNvPr id="141" name="楕円 140"/>
        <xdr:cNvSpPr/>
      </xdr:nvSpPr>
      <xdr:spPr bwMode="auto">
        <a:xfrm>
          <a:off x="2857500" y="6354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198912</xdr:rowOff>
    </xdr:from>
    <xdr:ext cx="762000" cy="259045"/>
    <xdr:sp macro="" textlink="">
      <xdr:nvSpPr>
        <xdr:cNvPr id="142" name="テキスト ボックス 141"/>
        <xdr:cNvSpPr txBox="1"/>
      </xdr:nvSpPr>
      <xdr:spPr>
        <a:xfrm>
          <a:off x="2527300" y="61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岩手県北上市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92,370
91,610
437.55
58,046,136
56,576,905
380,311
22,968,915
41,175,177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13837</xdr:rowOff>
    </xdr:from>
    <xdr:to>
      <xdr:col>24</xdr:col>
      <xdr:colOff>63500</xdr:colOff>
      <xdr:row>37</xdr:row>
      <xdr:rowOff>128765</xdr:rowOff>
    </xdr:to>
    <xdr:cxnSp macro="">
      <xdr:nvCxnSpPr>
        <xdr:cNvPr id="61" name="直線コネクタ 60"/>
        <xdr:cNvCxnSpPr/>
      </xdr:nvCxnSpPr>
      <xdr:spPr>
        <a:xfrm flipV="1">
          <a:off x="3797300" y="6357487"/>
          <a:ext cx="838200" cy="11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119454</xdr:rowOff>
    </xdr:from>
    <xdr:ext cx="534377" cy="259045"/>
    <xdr:sp macro="" textlink="">
      <xdr:nvSpPr>
        <xdr:cNvPr id="62" name="人件費平均値テキスト"/>
        <xdr:cNvSpPr txBox="1"/>
      </xdr:nvSpPr>
      <xdr:spPr>
        <a:xfrm>
          <a:off x="4686300" y="5948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128765</xdr:rowOff>
    </xdr:from>
    <xdr:to>
      <xdr:col>19</xdr:col>
      <xdr:colOff>177800</xdr:colOff>
      <xdr:row>37</xdr:row>
      <xdr:rowOff>143034</xdr:rowOff>
    </xdr:to>
    <xdr:cxnSp macro="">
      <xdr:nvCxnSpPr>
        <xdr:cNvPr id="64" name="直線コネクタ 63"/>
        <xdr:cNvCxnSpPr/>
      </xdr:nvCxnSpPr>
      <xdr:spPr>
        <a:xfrm flipV="1">
          <a:off x="2908300" y="6472415"/>
          <a:ext cx="889000" cy="1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10831</xdr:rowOff>
    </xdr:from>
    <xdr:ext cx="534377" cy="259045"/>
    <xdr:sp macro="" textlink="">
      <xdr:nvSpPr>
        <xdr:cNvPr id="66" name="テキスト ボックス 65"/>
        <xdr:cNvSpPr txBox="1"/>
      </xdr:nvSpPr>
      <xdr:spPr>
        <a:xfrm>
          <a:off x="3530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143034</xdr:rowOff>
    </xdr:from>
    <xdr:to>
      <xdr:col>15</xdr:col>
      <xdr:colOff>50800</xdr:colOff>
      <xdr:row>37</xdr:row>
      <xdr:rowOff>162198</xdr:rowOff>
    </xdr:to>
    <xdr:cxnSp macro="">
      <xdr:nvCxnSpPr>
        <xdr:cNvPr id="67" name="直線コネクタ 66"/>
        <xdr:cNvCxnSpPr/>
      </xdr:nvCxnSpPr>
      <xdr:spPr>
        <a:xfrm flipV="1">
          <a:off x="2019300" y="6486684"/>
          <a:ext cx="889000" cy="1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23252</xdr:rowOff>
    </xdr:from>
    <xdr:ext cx="534377" cy="259045"/>
    <xdr:sp macro="" textlink="">
      <xdr:nvSpPr>
        <xdr:cNvPr id="69" name="テキスト ボックス 68"/>
        <xdr:cNvSpPr txBox="1"/>
      </xdr:nvSpPr>
      <xdr:spPr>
        <a:xfrm>
          <a:off x="2641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135509</xdr:rowOff>
    </xdr:from>
    <xdr:to>
      <xdr:col>10</xdr:col>
      <xdr:colOff>114300</xdr:colOff>
      <xdr:row>37</xdr:row>
      <xdr:rowOff>162198</xdr:rowOff>
    </xdr:to>
    <xdr:cxnSp macro="">
      <xdr:nvCxnSpPr>
        <xdr:cNvPr id="70" name="直線コネクタ 69"/>
        <xdr:cNvCxnSpPr/>
      </xdr:nvCxnSpPr>
      <xdr:spPr>
        <a:xfrm>
          <a:off x="1130300" y="6479159"/>
          <a:ext cx="889000" cy="2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38511</xdr:rowOff>
    </xdr:from>
    <xdr:ext cx="534377" cy="259045"/>
    <xdr:sp macro="" textlink="">
      <xdr:nvSpPr>
        <xdr:cNvPr id="72" name="テキスト ボックス 71"/>
        <xdr:cNvSpPr txBox="1"/>
      </xdr:nvSpPr>
      <xdr:spPr>
        <a:xfrm>
          <a:off x="1752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34605</xdr:rowOff>
    </xdr:from>
    <xdr:ext cx="534377" cy="259045"/>
    <xdr:sp macro="" textlink="">
      <xdr:nvSpPr>
        <xdr:cNvPr id="74" name="テキスト ボックス 73"/>
        <xdr:cNvSpPr txBox="1"/>
      </xdr:nvSpPr>
      <xdr:spPr>
        <a:xfrm>
          <a:off x="863111" y="60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134487</xdr:rowOff>
    </xdr:from>
    <xdr:to>
      <xdr:col>24</xdr:col>
      <xdr:colOff>114300</xdr:colOff>
      <xdr:row>37</xdr:row>
      <xdr:rowOff>64637</xdr:rowOff>
    </xdr:to>
    <xdr:sp macro="" textlink="">
      <xdr:nvSpPr>
        <xdr:cNvPr id="80" name="楕円 79"/>
        <xdr:cNvSpPr/>
      </xdr:nvSpPr>
      <xdr:spPr>
        <a:xfrm>
          <a:off x="4584700" y="630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112914</xdr:rowOff>
    </xdr:from>
    <xdr:ext cx="534377" cy="259045"/>
    <xdr:sp macro="" textlink="">
      <xdr:nvSpPr>
        <xdr:cNvPr id="81" name="人件費該当値テキスト"/>
        <xdr:cNvSpPr txBox="1"/>
      </xdr:nvSpPr>
      <xdr:spPr>
        <a:xfrm>
          <a:off x="4686300" y="628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77965</xdr:rowOff>
    </xdr:from>
    <xdr:to>
      <xdr:col>20</xdr:col>
      <xdr:colOff>38100</xdr:colOff>
      <xdr:row>38</xdr:row>
      <xdr:rowOff>8116</xdr:rowOff>
    </xdr:to>
    <xdr:sp macro="" textlink="">
      <xdr:nvSpPr>
        <xdr:cNvPr id="82" name="楕円 81"/>
        <xdr:cNvSpPr/>
      </xdr:nvSpPr>
      <xdr:spPr>
        <a:xfrm>
          <a:off x="3746500" y="64216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170692</xdr:rowOff>
    </xdr:from>
    <xdr:ext cx="534377" cy="259045"/>
    <xdr:sp macro="" textlink="">
      <xdr:nvSpPr>
        <xdr:cNvPr id="83" name="テキスト ボックス 82"/>
        <xdr:cNvSpPr txBox="1"/>
      </xdr:nvSpPr>
      <xdr:spPr>
        <a:xfrm>
          <a:off x="3530111" y="651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92234</xdr:rowOff>
    </xdr:from>
    <xdr:to>
      <xdr:col>15</xdr:col>
      <xdr:colOff>101600</xdr:colOff>
      <xdr:row>38</xdr:row>
      <xdr:rowOff>22384</xdr:rowOff>
    </xdr:to>
    <xdr:sp macro="" textlink="">
      <xdr:nvSpPr>
        <xdr:cNvPr id="84" name="楕円 83"/>
        <xdr:cNvSpPr/>
      </xdr:nvSpPr>
      <xdr:spPr>
        <a:xfrm>
          <a:off x="2857500" y="643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13511</xdr:rowOff>
    </xdr:from>
    <xdr:ext cx="534377" cy="259045"/>
    <xdr:sp macro="" textlink="">
      <xdr:nvSpPr>
        <xdr:cNvPr id="85" name="テキスト ボックス 84"/>
        <xdr:cNvSpPr txBox="1"/>
      </xdr:nvSpPr>
      <xdr:spPr>
        <a:xfrm>
          <a:off x="2641111" y="652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111398</xdr:rowOff>
    </xdr:from>
    <xdr:to>
      <xdr:col>10</xdr:col>
      <xdr:colOff>165100</xdr:colOff>
      <xdr:row>38</xdr:row>
      <xdr:rowOff>41548</xdr:rowOff>
    </xdr:to>
    <xdr:sp macro="" textlink="">
      <xdr:nvSpPr>
        <xdr:cNvPr id="86" name="楕円 85"/>
        <xdr:cNvSpPr/>
      </xdr:nvSpPr>
      <xdr:spPr>
        <a:xfrm>
          <a:off x="1968500" y="645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32675</xdr:rowOff>
    </xdr:from>
    <xdr:ext cx="534377" cy="259045"/>
    <xdr:sp macro="" textlink="">
      <xdr:nvSpPr>
        <xdr:cNvPr id="87" name="テキスト ボックス 86"/>
        <xdr:cNvSpPr txBox="1"/>
      </xdr:nvSpPr>
      <xdr:spPr>
        <a:xfrm>
          <a:off x="1752111" y="654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84709</xdr:rowOff>
    </xdr:from>
    <xdr:to>
      <xdr:col>6</xdr:col>
      <xdr:colOff>38100</xdr:colOff>
      <xdr:row>38</xdr:row>
      <xdr:rowOff>14860</xdr:rowOff>
    </xdr:to>
    <xdr:sp macro="" textlink="">
      <xdr:nvSpPr>
        <xdr:cNvPr id="88" name="楕円 87"/>
        <xdr:cNvSpPr/>
      </xdr:nvSpPr>
      <xdr:spPr>
        <a:xfrm>
          <a:off x="1079500" y="64283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5986</xdr:rowOff>
    </xdr:from>
    <xdr:ext cx="534377" cy="259045"/>
    <xdr:sp macro="" textlink="">
      <xdr:nvSpPr>
        <xdr:cNvPr id="89" name="テキスト ボックス 88"/>
        <xdr:cNvSpPr txBox="1"/>
      </xdr:nvSpPr>
      <xdr:spPr>
        <a:xfrm>
          <a:off x="863111" y="652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146759</xdr:rowOff>
    </xdr:from>
    <xdr:to>
      <xdr:col>24</xdr:col>
      <xdr:colOff>63500</xdr:colOff>
      <xdr:row>57</xdr:row>
      <xdr:rowOff>75847</xdr:rowOff>
    </xdr:to>
    <xdr:cxnSp macro="">
      <xdr:nvCxnSpPr>
        <xdr:cNvPr id="117" name="直線コネクタ 116"/>
        <xdr:cNvCxnSpPr/>
      </xdr:nvCxnSpPr>
      <xdr:spPr>
        <a:xfrm flipV="1">
          <a:off x="3797300" y="9747959"/>
          <a:ext cx="838200" cy="10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93580</xdr:rowOff>
    </xdr:from>
    <xdr:ext cx="534377" cy="259045"/>
    <xdr:sp macro="" textlink="">
      <xdr:nvSpPr>
        <xdr:cNvPr id="118" name="物件費平均値テキスト"/>
        <xdr:cNvSpPr txBox="1"/>
      </xdr:nvSpPr>
      <xdr:spPr>
        <a:xfrm>
          <a:off x="4686300" y="9866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75847</xdr:rowOff>
    </xdr:from>
    <xdr:to>
      <xdr:col>19</xdr:col>
      <xdr:colOff>177800</xdr:colOff>
      <xdr:row>57</xdr:row>
      <xdr:rowOff>136472</xdr:rowOff>
    </xdr:to>
    <xdr:cxnSp macro="">
      <xdr:nvCxnSpPr>
        <xdr:cNvPr id="120" name="直線コネクタ 119"/>
        <xdr:cNvCxnSpPr/>
      </xdr:nvCxnSpPr>
      <xdr:spPr>
        <a:xfrm flipV="1">
          <a:off x="2908300" y="9848497"/>
          <a:ext cx="889000" cy="6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48829</xdr:rowOff>
    </xdr:from>
    <xdr:ext cx="534377" cy="259045"/>
    <xdr:sp macro="" textlink="">
      <xdr:nvSpPr>
        <xdr:cNvPr id="122" name="テキスト ボックス 121"/>
        <xdr:cNvSpPr txBox="1"/>
      </xdr:nvSpPr>
      <xdr:spPr>
        <a:xfrm>
          <a:off x="3530111" y="999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136472</xdr:rowOff>
    </xdr:from>
    <xdr:to>
      <xdr:col>15</xdr:col>
      <xdr:colOff>50800</xdr:colOff>
      <xdr:row>57</xdr:row>
      <xdr:rowOff>161334</xdr:rowOff>
    </xdr:to>
    <xdr:cxnSp macro="">
      <xdr:nvCxnSpPr>
        <xdr:cNvPr id="123" name="直線コネクタ 122"/>
        <xdr:cNvCxnSpPr/>
      </xdr:nvCxnSpPr>
      <xdr:spPr>
        <a:xfrm flipV="1">
          <a:off x="2019300" y="9909122"/>
          <a:ext cx="889000" cy="2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74615</xdr:rowOff>
    </xdr:from>
    <xdr:ext cx="534377" cy="259045"/>
    <xdr:sp macro="" textlink="">
      <xdr:nvSpPr>
        <xdr:cNvPr id="125" name="テキスト ボックス 124"/>
        <xdr:cNvSpPr txBox="1"/>
      </xdr:nvSpPr>
      <xdr:spPr>
        <a:xfrm>
          <a:off x="2641111" y="100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161334</xdr:rowOff>
    </xdr:from>
    <xdr:to>
      <xdr:col>10</xdr:col>
      <xdr:colOff>114300</xdr:colOff>
      <xdr:row>58</xdr:row>
      <xdr:rowOff>14528</xdr:rowOff>
    </xdr:to>
    <xdr:cxnSp macro="">
      <xdr:nvCxnSpPr>
        <xdr:cNvPr id="126" name="直線コネクタ 125"/>
        <xdr:cNvCxnSpPr/>
      </xdr:nvCxnSpPr>
      <xdr:spPr>
        <a:xfrm flipV="1">
          <a:off x="1130300" y="9933984"/>
          <a:ext cx="889000" cy="2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76416</xdr:rowOff>
    </xdr:from>
    <xdr:ext cx="534377" cy="259045"/>
    <xdr:sp macro="" textlink="">
      <xdr:nvSpPr>
        <xdr:cNvPr id="128" name="テキスト ボックス 127"/>
        <xdr:cNvSpPr txBox="1"/>
      </xdr:nvSpPr>
      <xdr:spPr>
        <a:xfrm>
          <a:off x="1752111" y="1002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49092</xdr:rowOff>
    </xdr:from>
    <xdr:ext cx="534377" cy="259045"/>
    <xdr:sp macro="" textlink="">
      <xdr:nvSpPr>
        <xdr:cNvPr id="130" name="テキスト ボックス 129"/>
        <xdr:cNvSpPr txBox="1"/>
      </xdr:nvSpPr>
      <xdr:spPr>
        <a:xfrm>
          <a:off x="863111" y="96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95959</xdr:rowOff>
    </xdr:from>
    <xdr:to>
      <xdr:col>24</xdr:col>
      <xdr:colOff>114300</xdr:colOff>
      <xdr:row>57</xdr:row>
      <xdr:rowOff>26109</xdr:rowOff>
    </xdr:to>
    <xdr:sp macro="" textlink="">
      <xdr:nvSpPr>
        <xdr:cNvPr id="136" name="楕円 135"/>
        <xdr:cNvSpPr/>
      </xdr:nvSpPr>
      <xdr:spPr>
        <a:xfrm>
          <a:off x="4584700" y="969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118836</xdr:rowOff>
    </xdr:from>
    <xdr:ext cx="534377" cy="259045"/>
    <xdr:sp macro="" textlink="">
      <xdr:nvSpPr>
        <xdr:cNvPr id="137" name="物件費該当値テキスト"/>
        <xdr:cNvSpPr txBox="1"/>
      </xdr:nvSpPr>
      <xdr:spPr>
        <a:xfrm>
          <a:off x="4686300" y="954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25047</xdr:rowOff>
    </xdr:from>
    <xdr:to>
      <xdr:col>20</xdr:col>
      <xdr:colOff>38100</xdr:colOff>
      <xdr:row>57</xdr:row>
      <xdr:rowOff>126647</xdr:rowOff>
    </xdr:to>
    <xdr:sp macro="" textlink="">
      <xdr:nvSpPr>
        <xdr:cNvPr id="138" name="楕円 137"/>
        <xdr:cNvSpPr/>
      </xdr:nvSpPr>
      <xdr:spPr>
        <a:xfrm>
          <a:off x="3746500" y="979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143174</xdr:rowOff>
    </xdr:from>
    <xdr:ext cx="534377" cy="259045"/>
    <xdr:sp macro="" textlink="">
      <xdr:nvSpPr>
        <xdr:cNvPr id="139" name="テキスト ボックス 138"/>
        <xdr:cNvSpPr txBox="1"/>
      </xdr:nvSpPr>
      <xdr:spPr>
        <a:xfrm>
          <a:off x="3530111" y="957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85672</xdr:rowOff>
    </xdr:from>
    <xdr:to>
      <xdr:col>15</xdr:col>
      <xdr:colOff>101600</xdr:colOff>
      <xdr:row>58</xdr:row>
      <xdr:rowOff>15822</xdr:rowOff>
    </xdr:to>
    <xdr:sp macro="" textlink="">
      <xdr:nvSpPr>
        <xdr:cNvPr id="140" name="楕円 139"/>
        <xdr:cNvSpPr/>
      </xdr:nvSpPr>
      <xdr:spPr>
        <a:xfrm>
          <a:off x="2857500" y="985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32349</xdr:rowOff>
    </xdr:from>
    <xdr:ext cx="534377" cy="259045"/>
    <xdr:sp macro="" textlink="">
      <xdr:nvSpPr>
        <xdr:cNvPr id="141" name="テキスト ボックス 140"/>
        <xdr:cNvSpPr txBox="1"/>
      </xdr:nvSpPr>
      <xdr:spPr>
        <a:xfrm>
          <a:off x="2641111" y="963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110534</xdr:rowOff>
    </xdr:from>
    <xdr:to>
      <xdr:col>10</xdr:col>
      <xdr:colOff>165100</xdr:colOff>
      <xdr:row>58</xdr:row>
      <xdr:rowOff>40684</xdr:rowOff>
    </xdr:to>
    <xdr:sp macro="" textlink="">
      <xdr:nvSpPr>
        <xdr:cNvPr id="142" name="楕円 141"/>
        <xdr:cNvSpPr/>
      </xdr:nvSpPr>
      <xdr:spPr>
        <a:xfrm>
          <a:off x="1968500" y="988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57211</xdr:rowOff>
    </xdr:from>
    <xdr:ext cx="534377" cy="259045"/>
    <xdr:sp macro="" textlink="">
      <xdr:nvSpPr>
        <xdr:cNvPr id="143" name="テキスト ボックス 142"/>
        <xdr:cNvSpPr txBox="1"/>
      </xdr:nvSpPr>
      <xdr:spPr>
        <a:xfrm>
          <a:off x="1752111" y="965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135178</xdr:rowOff>
    </xdr:from>
    <xdr:to>
      <xdr:col>6</xdr:col>
      <xdr:colOff>38100</xdr:colOff>
      <xdr:row>58</xdr:row>
      <xdr:rowOff>65328</xdr:rowOff>
    </xdr:to>
    <xdr:sp macro="" textlink="">
      <xdr:nvSpPr>
        <xdr:cNvPr id="144" name="楕円 143"/>
        <xdr:cNvSpPr/>
      </xdr:nvSpPr>
      <xdr:spPr>
        <a:xfrm>
          <a:off x="1079500" y="990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56455</xdr:rowOff>
    </xdr:from>
    <xdr:ext cx="534377" cy="259045"/>
    <xdr:sp macro="" textlink="">
      <xdr:nvSpPr>
        <xdr:cNvPr id="145" name="テキスト ボックス 144"/>
        <xdr:cNvSpPr txBox="1"/>
      </xdr:nvSpPr>
      <xdr:spPr>
        <a:xfrm>
          <a:off x="863111" y="1000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57633</xdr:rowOff>
    </xdr:from>
    <xdr:to>
      <xdr:col>24</xdr:col>
      <xdr:colOff>63500</xdr:colOff>
      <xdr:row>76</xdr:row>
      <xdr:rowOff>102324</xdr:rowOff>
    </xdr:to>
    <xdr:cxnSp macro="">
      <xdr:nvCxnSpPr>
        <xdr:cNvPr id="170" name="直線コネクタ 169"/>
        <xdr:cNvCxnSpPr/>
      </xdr:nvCxnSpPr>
      <xdr:spPr>
        <a:xfrm flipV="1">
          <a:off x="3797300" y="12744933"/>
          <a:ext cx="838200" cy="38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17093</xdr:rowOff>
    </xdr:from>
    <xdr:ext cx="469744" cy="259045"/>
    <xdr:sp macro="" textlink="">
      <xdr:nvSpPr>
        <xdr:cNvPr id="171" name="維持補修費平均値テキスト"/>
        <xdr:cNvSpPr txBox="1"/>
      </xdr:nvSpPr>
      <xdr:spPr>
        <a:xfrm>
          <a:off x="4686300" y="13047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16942</xdr:rowOff>
    </xdr:from>
    <xdr:to>
      <xdr:col>19</xdr:col>
      <xdr:colOff>177800</xdr:colOff>
      <xdr:row>76</xdr:row>
      <xdr:rowOff>102324</xdr:rowOff>
    </xdr:to>
    <xdr:cxnSp macro="">
      <xdr:nvCxnSpPr>
        <xdr:cNvPr id="173" name="直線コネクタ 172"/>
        <xdr:cNvCxnSpPr/>
      </xdr:nvCxnSpPr>
      <xdr:spPr>
        <a:xfrm>
          <a:off x="2908300" y="13047142"/>
          <a:ext cx="889000" cy="8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16463</xdr:rowOff>
    </xdr:from>
    <xdr:ext cx="469744" cy="259045"/>
    <xdr:sp macro="" textlink="">
      <xdr:nvSpPr>
        <xdr:cNvPr id="175" name="テキスト ボックス 174"/>
        <xdr:cNvSpPr txBox="1"/>
      </xdr:nvSpPr>
      <xdr:spPr>
        <a:xfrm>
          <a:off x="3562428" y="1321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54890</xdr:rowOff>
    </xdr:from>
    <xdr:to>
      <xdr:col>15</xdr:col>
      <xdr:colOff>50800</xdr:colOff>
      <xdr:row>76</xdr:row>
      <xdr:rowOff>16942</xdr:rowOff>
    </xdr:to>
    <xdr:cxnSp macro="">
      <xdr:nvCxnSpPr>
        <xdr:cNvPr id="176" name="直線コネクタ 175"/>
        <xdr:cNvCxnSpPr/>
      </xdr:nvCxnSpPr>
      <xdr:spPr>
        <a:xfrm>
          <a:off x="2019300" y="12913640"/>
          <a:ext cx="889000" cy="13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5776</xdr:rowOff>
    </xdr:from>
    <xdr:ext cx="469744" cy="259045"/>
    <xdr:sp macro="" textlink="">
      <xdr:nvSpPr>
        <xdr:cNvPr id="178" name="テキスト ボックス 177"/>
        <xdr:cNvSpPr txBox="1"/>
      </xdr:nvSpPr>
      <xdr:spPr>
        <a:xfrm>
          <a:off x="2673428" y="1320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54890</xdr:rowOff>
    </xdr:from>
    <xdr:to>
      <xdr:col>10</xdr:col>
      <xdr:colOff>114300</xdr:colOff>
      <xdr:row>75</xdr:row>
      <xdr:rowOff>165875</xdr:rowOff>
    </xdr:to>
    <xdr:cxnSp macro="">
      <xdr:nvCxnSpPr>
        <xdr:cNvPr id="179" name="直線コネクタ 178"/>
        <xdr:cNvCxnSpPr/>
      </xdr:nvCxnSpPr>
      <xdr:spPr>
        <a:xfrm flipV="1">
          <a:off x="1130300" y="12913640"/>
          <a:ext cx="889000" cy="11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127964</xdr:rowOff>
    </xdr:from>
    <xdr:ext cx="469744" cy="259045"/>
    <xdr:sp macro="" textlink="">
      <xdr:nvSpPr>
        <xdr:cNvPr id="181" name="テキスト ボックス 180"/>
        <xdr:cNvSpPr txBox="1"/>
      </xdr:nvSpPr>
      <xdr:spPr>
        <a:xfrm>
          <a:off x="1784428" y="1315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10862</xdr:rowOff>
    </xdr:from>
    <xdr:ext cx="469744" cy="259045"/>
    <xdr:sp macro="" textlink="">
      <xdr:nvSpPr>
        <xdr:cNvPr id="183" name="テキスト ボックス 182"/>
        <xdr:cNvSpPr txBox="1"/>
      </xdr:nvSpPr>
      <xdr:spPr>
        <a:xfrm>
          <a:off x="895428" y="132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6833</xdr:rowOff>
    </xdr:from>
    <xdr:to>
      <xdr:col>24</xdr:col>
      <xdr:colOff>114300</xdr:colOff>
      <xdr:row>74</xdr:row>
      <xdr:rowOff>108433</xdr:rowOff>
    </xdr:to>
    <xdr:sp macro="" textlink="">
      <xdr:nvSpPr>
        <xdr:cNvPr id="189" name="楕円 188"/>
        <xdr:cNvSpPr/>
      </xdr:nvSpPr>
      <xdr:spPr>
        <a:xfrm>
          <a:off x="4584700" y="1269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29710</xdr:rowOff>
    </xdr:from>
    <xdr:ext cx="534377" cy="259045"/>
    <xdr:sp macro="" textlink="">
      <xdr:nvSpPr>
        <xdr:cNvPr id="190" name="維持補修費該当値テキスト"/>
        <xdr:cNvSpPr txBox="1"/>
      </xdr:nvSpPr>
      <xdr:spPr>
        <a:xfrm>
          <a:off x="4686300" y="1254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51524</xdr:rowOff>
    </xdr:from>
    <xdr:to>
      <xdr:col>20</xdr:col>
      <xdr:colOff>38100</xdr:colOff>
      <xdr:row>76</xdr:row>
      <xdr:rowOff>153124</xdr:rowOff>
    </xdr:to>
    <xdr:sp macro="" textlink="">
      <xdr:nvSpPr>
        <xdr:cNvPr id="191" name="楕円 190"/>
        <xdr:cNvSpPr/>
      </xdr:nvSpPr>
      <xdr:spPr>
        <a:xfrm>
          <a:off x="3746500" y="1308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169651</xdr:rowOff>
    </xdr:from>
    <xdr:ext cx="469744" cy="259045"/>
    <xdr:sp macro="" textlink="">
      <xdr:nvSpPr>
        <xdr:cNvPr id="192" name="テキスト ボックス 191"/>
        <xdr:cNvSpPr txBox="1"/>
      </xdr:nvSpPr>
      <xdr:spPr>
        <a:xfrm>
          <a:off x="3562428" y="12856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137592</xdr:rowOff>
    </xdr:from>
    <xdr:to>
      <xdr:col>15</xdr:col>
      <xdr:colOff>101600</xdr:colOff>
      <xdr:row>76</xdr:row>
      <xdr:rowOff>67742</xdr:rowOff>
    </xdr:to>
    <xdr:sp macro="" textlink="">
      <xdr:nvSpPr>
        <xdr:cNvPr id="193" name="楕円 192"/>
        <xdr:cNvSpPr/>
      </xdr:nvSpPr>
      <xdr:spPr>
        <a:xfrm>
          <a:off x="2857500" y="1299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84269</xdr:rowOff>
    </xdr:from>
    <xdr:ext cx="469744" cy="259045"/>
    <xdr:sp macro="" textlink="">
      <xdr:nvSpPr>
        <xdr:cNvPr id="194" name="テキスト ボックス 193"/>
        <xdr:cNvSpPr txBox="1"/>
      </xdr:nvSpPr>
      <xdr:spPr>
        <a:xfrm>
          <a:off x="2673428" y="12771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4090</xdr:rowOff>
    </xdr:from>
    <xdr:to>
      <xdr:col>10</xdr:col>
      <xdr:colOff>165100</xdr:colOff>
      <xdr:row>75</xdr:row>
      <xdr:rowOff>105690</xdr:rowOff>
    </xdr:to>
    <xdr:sp macro="" textlink="">
      <xdr:nvSpPr>
        <xdr:cNvPr id="195" name="楕円 194"/>
        <xdr:cNvSpPr/>
      </xdr:nvSpPr>
      <xdr:spPr>
        <a:xfrm>
          <a:off x="1968500" y="1286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122217</xdr:rowOff>
    </xdr:from>
    <xdr:ext cx="469744" cy="259045"/>
    <xdr:sp macro="" textlink="">
      <xdr:nvSpPr>
        <xdr:cNvPr id="196" name="テキスト ボックス 195"/>
        <xdr:cNvSpPr txBox="1"/>
      </xdr:nvSpPr>
      <xdr:spPr>
        <a:xfrm>
          <a:off x="1784428" y="1263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115074</xdr:rowOff>
    </xdr:from>
    <xdr:to>
      <xdr:col>6</xdr:col>
      <xdr:colOff>38100</xdr:colOff>
      <xdr:row>76</xdr:row>
      <xdr:rowOff>45225</xdr:rowOff>
    </xdr:to>
    <xdr:sp macro="" textlink="">
      <xdr:nvSpPr>
        <xdr:cNvPr id="197" name="楕円 196"/>
        <xdr:cNvSpPr/>
      </xdr:nvSpPr>
      <xdr:spPr>
        <a:xfrm>
          <a:off x="1079500" y="1297382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61751</xdr:rowOff>
    </xdr:from>
    <xdr:ext cx="469744" cy="259045"/>
    <xdr:sp macro="" textlink="">
      <xdr:nvSpPr>
        <xdr:cNvPr id="198" name="テキスト ボックス 197"/>
        <xdr:cNvSpPr txBox="1"/>
      </xdr:nvSpPr>
      <xdr:spPr>
        <a:xfrm>
          <a:off x="895428" y="1274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68695</xdr:rowOff>
    </xdr:from>
    <xdr:to>
      <xdr:col>24</xdr:col>
      <xdr:colOff>63500</xdr:colOff>
      <xdr:row>97</xdr:row>
      <xdr:rowOff>135153</xdr:rowOff>
    </xdr:to>
    <xdr:cxnSp macro="">
      <xdr:nvCxnSpPr>
        <xdr:cNvPr id="228" name="直線コネクタ 227"/>
        <xdr:cNvCxnSpPr/>
      </xdr:nvCxnSpPr>
      <xdr:spPr>
        <a:xfrm flipV="1">
          <a:off x="3797300" y="16699345"/>
          <a:ext cx="838200" cy="6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9695</xdr:rowOff>
    </xdr:from>
    <xdr:ext cx="534377" cy="259045"/>
    <xdr:sp macro="" textlink="">
      <xdr:nvSpPr>
        <xdr:cNvPr id="229" name="扶助費平均値テキスト"/>
        <xdr:cNvSpPr txBox="1"/>
      </xdr:nvSpPr>
      <xdr:spPr>
        <a:xfrm>
          <a:off x="4686300" y="16468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135153</xdr:rowOff>
    </xdr:from>
    <xdr:to>
      <xdr:col>19</xdr:col>
      <xdr:colOff>177800</xdr:colOff>
      <xdr:row>98</xdr:row>
      <xdr:rowOff>9995</xdr:rowOff>
    </xdr:to>
    <xdr:cxnSp macro="">
      <xdr:nvCxnSpPr>
        <xdr:cNvPr id="231" name="直線コネクタ 230"/>
        <xdr:cNvCxnSpPr/>
      </xdr:nvCxnSpPr>
      <xdr:spPr>
        <a:xfrm flipV="1">
          <a:off x="2908300" y="16765803"/>
          <a:ext cx="889000" cy="4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149610</xdr:rowOff>
    </xdr:from>
    <xdr:ext cx="534377" cy="259045"/>
    <xdr:sp macro="" textlink="">
      <xdr:nvSpPr>
        <xdr:cNvPr id="233" name="テキスト ボックス 232"/>
        <xdr:cNvSpPr txBox="1"/>
      </xdr:nvSpPr>
      <xdr:spPr>
        <a:xfrm>
          <a:off x="3530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159652</xdr:rowOff>
    </xdr:from>
    <xdr:to>
      <xdr:col>15</xdr:col>
      <xdr:colOff>50800</xdr:colOff>
      <xdr:row>98</xdr:row>
      <xdr:rowOff>9995</xdr:rowOff>
    </xdr:to>
    <xdr:cxnSp macro="">
      <xdr:nvCxnSpPr>
        <xdr:cNvPr id="234" name="直線コネクタ 233"/>
        <xdr:cNvCxnSpPr/>
      </xdr:nvCxnSpPr>
      <xdr:spPr>
        <a:xfrm>
          <a:off x="2019300" y="16790302"/>
          <a:ext cx="889000" cy="2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27652</xdr:rowOff>
    </xdr:from>
    <xdr:ext cx="534377" cy="259045"/>
    <xdr:sp macro="" textlink="">
      <xdr:nvSpPr>
        <xdr:cNvPr id="236" name="テキスト ボックス 235"/>
        <xdr:cNvSpPr txBox="1"/>
      </xdr:nvSpPr>
      <xdr:spPr>
        <a:xfrm>
          <a:off x="2641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159652</xdr:rowOff>
    </xdr:from>
    <xdr:to>
      <xdr:col>10</xdr:col>
      <xdr:colOff>114300</xdr:colOff>
      <xdr:row>98</xdr:row>
      <xdr:rowOff>37249</xdr:rowOff>
    </xdr:to>
    <xdr:cxnSp macro="">
      <xdr:nvCxnSpPr>
        <xdr:cNvPr id="237" name="直線コネクタ 236"/>
        <xdr:cNvCxnSpPr/>
      </xdr:nvCxnSpPr>
      <xdr:spPr>
        <a:xfrm flipV="1">
          <a:off x="1130300" y="16790302"/>
          <a:ext cx="889000" cy="4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30929</xdr:rowOff>
    </xdr:from>
    <xdr:ext cx="534377" cy="259045"/>
    <xdr:sp macro="" textlink="">
      <xdr:nvSpPr>
        <xdr:cNvPr id="239" name="テキスト ボックス 238"/>
        <xdr:cNvSpPr txBox="1"/>
      </xdr:nvSpPr>
      <xdr:spPr>
        <a:xfrm>
          <a:off x="1752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39628</xdr:rowOff>
    </xdr:from>
    <xdr:ext cx="534377" cy="259045"/>
    <xdr:sp macro="" textlink="">
      <xdr:nvSpPr>
        <xdr:cNvPr id="241" name="テキスト ボックス 240"/>
        <xdr:cNvSpPr txBox="1"/>
      </xdr:nvSpPr>
      <xdr:spPr>
        <a:xfrm>
          <a:off x="863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17895</xdr:rowOff>
    </xdr:from>
    <xdr:to>
      <xdr:col>24</xdr:col>
      <xdr:colOff>114300</xdr:colOff>
      <xdr:row>97</xdr:row>
      <xdr:rowOff>119495</xdr:rowOff>
    </xdr:to>
    <xdr:sp macro="" textlink="">
      <xdr:nvSpPr>
        <xdr:cNvPr id="247" name="楕円 246"/>
        <xdr:cNvSpPr/>
      </xdr:nvSpPr>
      <xdr:spPr>
        <a:xfrm>
          <a:off x="4584700" y="1664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167772</xdr:rowOff>
    </xdr:from>
    <xdr:ext cx="534377" cy="259045"/>
    <xdr:sp macro="" textlink="">
      <xdr:nvSpPr>
        <xdr:cNvPr id="248" name="扶助費該当値テキスト"/>
        <xdr:cNvSpPr txBox="1"/>
      </xdr:nvSpPr>
      <xdr:spPr>
        <a:xfrm>
          <a:off x="4686300" y="1662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84353</xdr:rowOff>
    </xdr:from>
    <xdr:to>
      <xdr:col>20</xdr:col>
      <xdr:colOff>38100</xdr:colOff>
      <xdr:row>98</xdr:row>
      <xdr:rowOff>14503</xdr:rowOff>
    </xdr:to>
    <xdr:sp macro="" textlink="">
      <xdr:nvSpPr>
        <xdr:cNvPr id="249" name="楕円 248"/>
        <xdr:cNvSpPr/>
      </xdr:nvSpPr>
      <xdr:spPr>
        <a:xfrm>
          <a:off x="3746500" y="1671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5630</xdr:rowOff>
    </xdr:from>
    <xdr:ext cx="534377" cy="259045"/>
    <xdr:sp macro="" textlink="">
      <xdr:nvSpPr>
        <xdr:cNvPr id="250" name="テキスト ボックス 249"/>
        <xdr:cNvSpPr txBox="1"/>
      </xdr:nvSpPr>
      <xdr:spPr>
        <a:xfrm>
          <a:off x="3530111" y="168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130645</xdr:rowOff>
    </xdr:from>
    <xdr:to>
      <xdr:col>15</xdr:col>
      <xdr:colOff>101600</xdr:colOff>
      <xdr:row>98</xdr:row>
      <xdr:rowOff>60795</xdr:rowOff>
    </xdr:to>
    <xdr:sp macro="" textlink="">
      <xdr:nvSpPr>
        <xdr:cNvPr id="251" name="楕円 250"/>
        <xdr:cNvSpPr/>
      </xdr:nvSpPr>
      <xdr:spPr>
        <a:xfrm>
          <a:off x="2857500" y="1676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51922</xdr:rowOff>
    </xdr:from>
    <xdr:ext cx="534377" cy="259045"/>
    <xdr:sp macro="" textlink="">
      <xdr:nvSpPr>
        <xdr:cNvPr id="252" name="テキスト ボックス 251"/>
        <xdr:cNvSpPr txBox="1"/>
      </xdr:nvSpPr>
      <xdr:spPr>
        <a:xfrm>
          <a:off x="2641111" y="1685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108852</xdr:rowOff>
    </xdr:from>
    <xdr:to>
      <xdr:col>10</xdr:col>
      <xdr:colOff>165100</xdr:colOff>
      <xdr:row>98</xdr:row>
      <xdr:rowOff>39002</xdr:rowOff>
    </xdr:to>
    <xdr:sp macro="" textlink="">
      <xdr:nvSpPr>
        <xdr:cNvPr id="253" name="楕円 252"/>
        <xdr:cNvSpPr/>
      </xdr:nvSpPr>
      <xdr:spPr>
        <a:xfrm>
          <a:off x="1968500" y="1673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30129</xdr:rowOff>
    </xdr:from>
    <xdr:ext cx="534377" cy="259045"/>
    <xdr:sp macro="" textlink="">
      <xdr:nvSpPr>
        <xdr:cNvPr id="254" name="テキスト ボックス 253"/>
        <xdr:cNvSpPr txBox="1"/>
      </xdr:nvSpPr>
      <xdr:spPr>
        <a:xfrm>
          <a:off x="1752111" y="1683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157899</xdr:rowOff>
    </xdr:from>
    <xdr:to>
      <xdr:col>6</xdr:col>
      <xdr:colOff>38100</xdr:colOff>
      <xdr:row>98</xdr:row>
      <xdr:rowOff>88049</xdr:rowOff>
    </xdr:to>
    <xdr:sp macro="" textlink="">
      <xdr:nvSpPr>
        <xdr:cNvPr id="255" name="楕円 254"/>
        <xdr:cNvSpPr/>
      </xdr:nvSpPr>
      <xdr:spPr>
        <a:xfrm>
          <a:off x="1079500" y="1678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79176</xdr:rowOff>
    </xdr:from>
    <xdr:ext cx="534377" cy="259045"/>
    <xdr:sp macro="" textlink="">
      <xdr:nvSpPr>
        <xdr:cNvPr id="256" name="テキスト ボックス 255"/>
        <xdr:cNvSpPr txBox="1"/>
      </xdr:nvSpPr>
      <xdr:spPr>
        <a:xfrm>
          <a:off x="863111" y="1688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56609</xdr:rowOff>
    </xdr:from>
    <xdr:to>
      <xdr:col>55</xdr:col>
      <xdr:colOff>0</xdr:colOff>
      <xdr:row>37</xdr:row>
      <xdr:rowOff>93308</xdr:rowOff>
    </xdr:to>
    <xdr:cxnSp macro="">
      <xdr:nvCxnSpPr>
        <xdr:cNvPr id="283" name="直線コネクタ 282"/>
        <xdr:cNvCxnSpPr/>
      </xdr:nvCxnSpPr>
      <xdr:spPr>
        <a:xfrm flipV="1">
          <a:off x="9639300" y="5885909"/>
          <a:ext cx="838200" cy="55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10556</xdr:rowOff>
    </xdr:from>
    <xdr:ext cx="599010" cy="259045"/>
    <xdr:sp macro="" textlink="">
      <xdr:nvSpPr>
        <xdr:cNvPr id="284" name="補助費等平均値テキスト"/>
        <xdr:cNvSpPr txBox="1"/>
      </xdr:nvSpPr>
      <xdr:spPr>
        <a:xfrm>
          <a:off x="10528300" y="5839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85362</xdr:rowOff>
    </xdr:from>
    <xdr:to>
      <xdr:col>50</xdr:col>
      <xdr:colOff>114300</xdr:colOff>
      <xdr:row>37</xdr:row>
      <xdr:rowOff>93308</xdr:rowOff>
    </xdr:to>
    <xdr:cxnSp macro="">
      <xdr:nvCxnSpPr>
        <xdr:cNvPr id="286" name="直線コネクタ 285"/>
        <xdr:cNvCxnSpPr/>
      </xdr:nvCxnSpPr>
      <xdr:spPr>
        <a:xfrm>
          <a:off x="8750300" y="6429012"/>
          <a:ext cx="889000" cy="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152771</xdr:rowOff>
    </xdr:from>
    <xdr:ext cx="534377" cy="259045"/>
    <xdr:sp macro="" textlink="">
      <xdr:nvSpPr>
        <xdr:cNvPr id="288" name="テキスト ボックス 287"/>
        <xdr:cNvSpPr txBox="1"/>
      </xdr:nvSpPr>
      <xdr:spPr>
        <a:xfrm>
          <a:off x="9372111" y="61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85362</xdr:rowOff>
    </xdr:from>
    <xdr:to>
      <xdr:col>45</xdr:col>
      <xdr:colOff>177800</xdr:colOff>
      <xdr:row>37</xdr:row>
      <xdr:rowOff>99156</xdr:rowOff>
    </xdr:to>
    <xdr:cxnSp macro="">
      <xdr:nvCxnSpPr>
        <xdr:cNvPr id="289" name="直線コネクタ 288"/>
        <xdr:cNvCxnSpPr/>
      </xdr:nvCxnSpPr>
      <xdr:spPr>
        <a:xfrm flipV="1">
          <a:off x="7861300" y="6429012"/>
          <a:ext cx="889000" cy="1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146221</xdr:rowOff>
    </xdr:from>
    <xdr:ext cx="534377" cy="259045"/>
    <xdr:sp macro="" textlink="">
      <xdr:nvSpPr>
        <xdr:cNvPr id="291" name="テキスト ボックス 290"/>
        <xdr:cNvSpPr txBox="1"/>
      </xdr:nvSpPr>
      <xdr:spPr>
        <a:xfrm>
          <a:off x="8483111" y="648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68628</xdr:rowOff>
    </xdr:from>
    <xdr:to>
      <xdr:col>41</xdr:col>
      <xdr:colOff>50800</xdr:colOff>
      <xdr:row>37</xdr:row>
      <xdr:rowOff>99156</xdr:rowOff>
    </xdr:to>
    <xdr:cxnSp macro="">
      <xdr:nvCxnSpPr>
        <xdr:cNvPr id="292" name="直線コネクタ 291"/>
        <xdr:cNvCxnSpPr/>
      </xdr:nvCxnSpPr>
      <xdr:spPr>
        <a:xfrm>
          <a:off x="6972300" y="6412278"/>
          <a:ext cx="889000" cy="3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152389</xdr:rowOff>
    </xdr:from>
    <xdr:ext cx="534377" cy="259045"/>
    <xdr:sp macro="" textlink="">
      <xdr:nvSpPr>
        <xdr:cNvPr id="294" name="テキスト ボックス 293"/>
        <xdr:cNvSpPr txBox="1"/>
      </xdr:nvSpPr>
      <xdr:spPr>
        <a:xfrm>
          <a:off x="7594111" y="649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153486</xdr:rowOff>
    </xdr:from>
    <xdr:ext cx="534377" cy="259045"/>
    <xdr:sp macro="" textlink="">
      <xdr:nvSpPr>
        <xdr:cNvPr id="296" name="テキスト ボックス 295"/>
        <xdr:cNvSpPr txBox="1"/>
      </xdr:nvSpPr>
      <xdr:spPr>
        <a:xfrm>
          <a:off x="6705111" y="649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5809</xdr:rowOff>
    </xdr:from>
    <xdr:to>
      <xdr:col>55</xdr:col>
      <xdr:colOff>50800</xdr:colOff>
      <xdr:row>34</xdr:row>
      <xdr:rowOff>107409</xdr:rowOff>
    </xdr:to>
    <xdr:sp macro="" textlink="">
      <xdr:nvSpPr>
        <xdr:cNvPr id="302" name="楕円 301"/>
        <xdr:cNvSpPr/>
      </xdr:nvSpPr>
      <xdr:spPr>
        <a:xfrm>
          <a:off x="10426700" y="583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28686</xdr:rowOff>
    </xdr:from>
    <xdr:ext cx="599010" cy="259045"/>
    <xdr:sp macro="" textlink="">
      <xdr:nvSpPr>
        <xdr:cNvPr id="303" name="補助費等該当値テキスト"/>
        <xdr:cNvSpPr txBox="1"/>
      </xdr:nvSpPr>
      <xdr:spPr>
        <a:xfrm>
          <a:off x="10528300" y="5686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42508</xdr:rowOff>
    </xdr:from>
    <xdr:to>
      <xdr:col>50</xdr:col>
      <xdr:colOff>165100</xdr:colOff>
      <xdr:row>37</xdr:row>
      <xdr:rowOff>144108</xdr:rowOff>
    </xdr:to>
    <xdr:sp macro="" textlink="">
      <xdr:nvSpPr>
        <xdr:cNvPr id="304" name="楕円 303"/>
        <xdr:cNvSpPr/>
      </xdr:nvSpPr>
      <xdr:spPr>
        <a:xfrm>
          <a:off x="9588500" y="638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135235</xdr:rowOff>
    </xdr:from>
    <xdr:ext cx="534377" cy="259045"/>
    <xdr:sp macro="" textlink="">
      <xdr:nvSpPr>
        <xdr:cNvPr id="305" name="テキスト ボックス 304"/>
        <xdr:cNvSpPr txBox="1"/>
      </xdr:nvSpPr>
      <xdr:spPr>
        <a:xfrm>
          <a:off x="9372111" y="647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34562</xdr:rowOff>
    </xdr:from>
    <xdr:to>
      <xdr:col>46</xdr:col>
      <xdr:colOff>38100</xdr:colOff>
      <xdr:row>37</xdr:row>
      <xdr:rowOff>136162</xdr:rowOff>
    </xdr:to>
    <xdr:sp macro="" textlink="">
      <xdr:nvSpPr>
        <xdr:cNvPr id="306" name="楕円 305"/>
        <xdr:cNvSpPr/>
      </xdr:nvSpPr>
      <xdr:spPr>
        <a:xfrm>
          <a:off x="8699500" y="637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152689</xdr:rowOff>
    </xdr:from>
    <xdr:ext cx="534377" cy="259045"/>
    <xdr:sp macro="" textlink="">
      <xdr:nvSpPr>
        <xdr:cNvPr id="307" name="テキスト ボックス 306"/>
        <xdr:cNvSpPr txBox="1"/>
      </xdr:nvSpPr>
      <xdr:spPr>
        <a:xfrm>
          <a:off x="8483111" y="615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48356</xdr:rowOff>
    </xdr:from>
    <xdr:to>
      <xdr:col>41</xdr:col>
      <xdr:colOff>101600</xdr:colOff>
      <xdr:row>37</xdr:row>
      <xdr:rowOff>149956</xdr:rowOff>
    </xdr:to>
    <xdr:sp macro="" textlink="">
      <xdr:nvSpPr>
        <xdr:cNvPr id="308" name="楕円 307"/>
        <xdr:cNvSpPr/>
      </xdr:nvSpPr>
      <xdr:spPr>
        <a:xfrm>
          <a:off x="7810500" y="639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166483</xdr:rowOff>
    </xdr:from>
    <xdr:ext cx="534377" cy="259045"/>
    <xdr:sp macro="" textlink="">
      <xdr:nvSpPr>
        <xdr:cNvPr id="309" name="テキスト ボックス 308"/>
        <xdr:cNvSpPr txBox="1"/>
      </xdr:nvSpPr>
      <xdr:spPr>
        <a:xfrm>
          <a:off x="7594111" y="616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17828</xdr:rowOff>
    </xdr:from>
    <xdr:to>
      <xdr:col>36</xdr:col>
      <xdr:colOff>165100</xdr:colOff>
      <xdr:row>37</xdr:row>
      <xdr:rowOff>119428</xdr:rowOff>
    </xdr:to>
    <xdr:sp macro="" textlink="">
      <xdr:nvSpPr>
        <xdr:cNvPr id="310" name="楕円 309"/>
        <xdr:cNvSpPr/>
      </xdr:nvSpPr>
      <xdr:spPr>
        <a:xfrm>
          <a:off x="6921500" y="636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135955</xdr:rowOff>
    </xdr:from>
    <xdr:ext cx="534377" cy="259045"/>
    <xdr:sp macro="" textlink="">
      <xdr:nvSpPr>
        <xdr:cNvPr id="311" name="テキスト ボックス 310"/>
        <xdr:cNvSpPr txBox="1"/>
      </xdr:nvSpPr>
      <xdr:spPr>
        <a:xfrm>
          <a:off x="6705111" y="613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123456</xdr:rowOff>
    </xdr:from>
    <xdr:to>
      <xdr:col>55</xdr:col>
      <xdr:colOff>0</xdr:colOff>
      <xdr:row>57</xdr:row>
      <xdr:rowOff>145098</xdr:rowOff>
    </xdr:to>
    <xdr:cxnSp macro="">
      <xdr:nvCxnSpPr>
        <xdr:cNvPr id="342" name="直線コネクタ 341"/>
        <xdr:cNvCxnSpPr/>
      </xdr:nvCxnSpPr>
      <xdr:spPr>
        <a:xfrm flipV="1">
          <a:off x="9639300" y="9896106"/>
          <a:ext cx="838200" cy="2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161014</xdr:rowOff>
    </xdr:from>
    <xdr:ext cx="534377" cy="259045"/>
    <xdr:sp macro="" textlink="">
      <xdr:nvSpPr>
        <xdr:cNvPr id="343" name="普通建設事業費平均値テキスト"/>
        <xdr:cNvSpPr txBox="1"/>
      </xdr:nvSpPr>
      <xdr:spPr>
        <a:xfrm>
          <a:off x="10528300" y="9933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145098</xdr:rowOff>
    </xdr:from>
    <xdr:to>
      <xdr:col>50</xdr:col>
      <xdr:colOff>114300</xdr:colOff>
      <xdr:row>58</xdr:row>
      <xdr:rowOff>86851</xdr:rowOff>
    </xdr:to>
    <xdr:cxnSp macro="">
      <xdr:nvCxnSpPr>
        <xdr:cNvPr id="345" name="直線コネクタ 344"/>
        <xdr:cNvCxnSpPr/>
      </xdr:nvCxnSpPr>
      <xdr:spPr>
        <a:xfrm flipV="1">
          <a:off x="8750300" y="9917748"/>
          <a:ext cx="889000" cy="11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108531</xdr:rowOff>
    </xdr:from>
    <xdr:ext cx="534377" cy="259045"/>
    <xdr:sp macro="" textlink="">
      <xdr:nvSpPr>
        <xdr:cNvPr id="347" name="テキスト ボックス 346"/>
        <xdr:cNvSpPr txBox="1"/>
      </xdr:nvSpPr>
      <xdr:spPr>
        <a:xfrm>
          <a:off x="9372111" y="1005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86851</xdr:rowOff>
    </xdr:from>
    <xdr:to>
      <xdr:col>45</xdr:col>
      <xdr:colOff>177800</xdr:colOff>
      <xdr:row>58</xdr:row>
      <xdr:rowOff>113058</xdr:rowOff>
    </xdr:to>
    <xdr:cxnSp macro="">
      <xdr:nvCxnSpPr>
        <xdr:cNvPr id="348" name="直線コネクタ 347"/>
        <xdr:cNvCxnSpPr/>
      </xdr:nvCxnSpPr>
      <xdr:spPr>
        <a:xfrm flipV="1">
          <a:off x="7861300" y="10030951"/>
          <a:ext cx="889000" cy="2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133673</xdr:rowOff>
    </xdr:from>
    <xdr:ext cx="534377" cy="259045"/>
    <xdr:sp macro="" textlink="">
      <xdr:nvSpPr>
        <xdr:cNvPr id="350" name="テキスト ボックス 349"/>
        <xdr:cNvSpPr txBox="1"/>
      </xdr:nvSpPr>
      <xdr:spPr>
        <a:xfrm>
          <a:off x="8483111" y="1007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113058</xdr:rowOff>
    </xdr:from>
    <xdr:to>
      <xdr:col>41</xdr:col>
      <xdr:colOff>50800</xdr:colOff>
      <xdr:row>58</xdr:row>
      <xdr:rowOff>162037</xdr:rowOff>
    </xdr:to>
    <xdr:cxnSp macro="">
      <xdr:nvCxnSpPr>
        <xdr:cNvPr id="351" name="直線コネクタ 350"/>
        <xdr:cNvCxnSpPr/>
      </xdr:nvCxnSpPr>
      <xdr:spPr>
        <a:xfrm flipV="1">
          <a:off x="6972300" y="10057158"/>
          <a:ext cx="889000" cy="4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160948</xdr:rowOff>
    </xdr:from>
    <xdr:ext cx="534377" cy="259045"/>
    <xdr:sp macro="" textlink="">
      <xdr:nvSpPr>
        <xdr:cNvPr id="353" name="テキスト ボックス 352"/>
        <xdr:cNvSpPr txBox="1"/>
      </xdr:nvSpPr>
      <xdr:spPr>
        <a:xfrm>
          <a:off x="7594111" y="976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150547</xdr:rowOff>
    </xdr:from>
    <xdr:ext cx="534377" cy="259045"/>
    <xdr:sp macro="" textlink="">
      <xdr:nvSpPr>
        <xdr:cNvPr id="355" name="テキスト ボックス 354"/>
        <xdr:cNvSpPr txBox="1"/>
      </xdr:nvSpPr>
      <xdr:spPr>
        <a:xfrm>
          <a:off x="6705111" y="975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72656</xdr:rowOff>
    </xdr:from>
    <xdr:to>
      <xdr:col>55</xdr:col>
      <xdr:colOff>50800</xdr:colOff>
      <xdr:row>58</xdr:row>
      <xdr:rowOff>2806</xdr:rowOff>
    </xdr:to>
    <xdr:sp macro="" textlink="">
      <xdr:nvSpPr>
        <xdr:cNvPr id="361" name="楕円 360"/>
        <xdr:cNvSpPr/>
      </xdr:nvSpPr>
      <xdr:spPr>
        <a:xfrm>
          <a:off x="10426700" y="984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95533</xdr:rowOff>
    </xdr:from>
    <xdr:ext cx="534377" cy="259045"/>
    <xdr:sp macro="" textlink="">
      <xdr:nvSpPr>
        <xdr:cNvPr id="362" name="普通建設事業費該当値テキスト"/>
        <xdr:cNvSpPr txBox="1"/>
      </xdr:nvSpPr>
      <xdr:spPr>
        <a:xfrm>
          <a:off x="10528300" y="969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94298</xdr:rowOff>
    </xdr:from>
    <xdr:to>
      <xdr:col>50</xdr:col>
      <xdr:colOff>165100</xdr:colOff>
      <xdr:row>58</xdr:row>
      <xdr:rowOff>24448</xdr:rowOff>
    </xdr:to>
    <xdr:sp macro="" textlink="">
      <xdr:nvSpPr>
        <xdr:cNvPr id="363" name="楕円 362"/>
        <xdr:cNvSpPr/>
      </xdr:nvSpPr>
      <xdr:spPr>
        <a:xfrm>
          <a:off x="9588500" y="986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40975</xdr:rowOff>
    </xdr:from>
    <xdr:ext cx="534377" cy="259045"/>
    <xdr:sp macro="" textlink="">
      <xdr:nvSpPr>
        <xdr:cNvPr id="364" name="テキスト ボックス 363"/>
        <xdr:cNvSpPr txBox="1"/>
      </xdr:nvSpPr>
      <xdr:spPr>
        <a:xfrm>
          <a:off x="9372111" y="964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36051</xdr:rowOff>
    </xdr:from>
    <xdr:to>
      <xdr:col>46</xdr:col>
      <xdr:colOff>38100</xdr:colOff>
      <xdr:row>58</xdr:row>
      <xdr:rowOff>137651</xdr:rowOff>
    </xdr:to>
    <xdr:sp macro="" textlink="">
      <xdr:nvSpPr>
        <xdr:cNvPr id="365" name="楕円 364"/>
        <xdr:cNvSpPr/>
      </xdr:nvSpPr>
      <xdr:spPr>
        <a:xfrm>
          <a:off x="8699500" y="998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154178</xdr:rowOff>
    </xdr:from>
    <xdr:ext cx="534377" cy="259045"/>
    <xdr:sp macro="" textlink="">
      <xdr:nvSpPr>
        <xdr:cNvPr id="366" name="テキスト ボックス 365"/>
        <xdr:cNvSpPr txBox="1"/>
      </xdr:nvSpPr>
      <xdr:spPr>
        <a:xfrm>
          <a:off x="8483111" y="975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62258</xdr:rowOff>
    </xdr:from>
    <xdr:to>
      <xdr:col>41</xdr:col>
      <xdr:colOff>101600</xdr:colOff>
      <xdr:row>58</xdr:row>
      <xdr:rowOff>163858</xdr:rowOff>
    </xdr:to>
    <xdr:sp macro="" textlink="">
      <xdr:nvSpPr>
        <xdr:cNvPr id="367" name="楕円 366"/>
        <xdr:cNvSpPr/>
      </xdr:nvSpPr>
      <xdr:spPr>
        <a:xfrm>
          <a:off x="7810500" y="1000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154985</xdr:rowOff>
    </xdr:from>
    <xdr:ext cx="534377" cy="259045"/>
    <xdr:sp macro="" textlink="">
      <xdr:nvSpPr>
        <xdr:cNvPr id="368" name="テキスト ボックス 367"/>
        <xdr:cNvSpPr txBox="1"/>
      </xdr:nvSpPr>
      <xdr:spPr>
        <a:xfrm>
          <a:off x="7594111" y="1009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111237</xdr:rowOff>
    </xdr:from>
    <xdr:to>
      <xdr:col>36</xdr:col>
      <xdr:colOff>165100</xdr:colOff>
      <xdr:row>59</xdr:row>
      <xdr:rowOff>41387</xdr:rowOff>
    </xdr:to>
    <xdr:sp macro="" textlink="">
      <xdr:nvSpPr>
        <xdr:cNvPr id="369" name="楕円 368"/>
        <xdr:cNvSpPr/>
      </xdr:nvSpPr>
      <xdr:spPr>
        <a:xfrm>
          <a:off x="6921500" y="1005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32514</xdr:rowOff>
    </xdr:from>
    <xdr:ext cx="534377" cy="259045"/>
    <xdr:sp macro="" textlink="">
      <xdr:nvSpPr>
        <xdr:cNvPr id="370" name="テキスト ボックス 369"/>
        <xdr:cNvSpPr txBox="1"/>
      </xdr:nvSpPr>
      <xdr:spPr>
        <a:xfrm>
          <a:off x="6705111" y="1014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94762</xdr:rowOff>
    </xdr:from>
    <xdr:to>
      <xdr:col>55</xdr:col>
      <xdr:colOff>0</xdr:colOff>
      <xdr:row>78</xdr:row>
      <xdr:rowOff>110403</xdr:rowOff>
    </xdr:to>
    <xdr:cxnSp macro="">
      <xdr:nvCxnSpPr>
        <xdr:cNvPr id="397" name="直線コネクタ 396"/>
        <xdr:cNvCxnSpPr/>
      </xdr:nvCxnSpPr>
      <xdr:spPr>
        <a:xfrm>
          <a:off x="9639300" y="13467862"/>
          <a:ext cx="838200" cy="1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26990</xdr:rowOff>
    </xdr:from>
    <xdr:ext cx="534377" cy="259045"/>
    <xdr:sp macro="" textlink="">
      <xdr:nvSpPr>
        <xdr:cNvPr id="398" name="普通建設事業費 （ うち新規整備　）平均値テキスト"/>
        <xdr:cNvSpPr txBox="1"/>
      </xdr:nvSpPr>
      <xdr:spPr>
        <a:xfrm>
          <a:off x="10528300" y="13228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36185</xdr:rowOff>
    </xdr:from>
    <xdr:to>
      <xdr:col>50</xdr:col>
      <xdr:colOff>114300</xdr:colOff>
      <xdr:row>78</xdr:row>
      <xdr:rowOff>94762</xdr:rowOff>
    </xdr:to>
    <xdr:cxnSp macro="">
      <xdr:nvCxnSpPr>
        <xdr:cNvPr id="400" name="直線コネクタ 399"/>
        <xdr:cNvCxnSpPr/>
      </xdr:nvCxnSpPr>
      <xdr:spPr>
        <a:xfrm>
          <a:off x="8750300" y="13409285"/>
          <a:ext cx="889000" cy="5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127469</xdr:rowOff>
    </xdr:from>
    <xdr:ext cx="534377" cy="259045"/>
    <xdr:sp macro="" textlink="">
      <xdr:nvSpPr>
        <xdr:cNvPr id="402" name="テキスト ボックス 401"/>
        <xdr:cNvSpPr txBox="1"/>
      </xdr:nvSpPr>
      <xdr:spPr>
        <a:xfrm>
          <a:off x="9372111" y="131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36185</xdr:rowOff>
    </xdr:from>
    <xdr:to>
      <xdr:col>45</xdr:col>
      <xdr:colOff>177800</xdr:colOff>
      <xdr:row>78</xdr:row>
      <xdr:rowOff>69954</xdr:rowOff>
    </xdr:to>
    <xdr:cxnSp macro="">
      <xdr:nvCxnSpPr>
        <xdr:cNvPr id="403" name="直線コネクタ 402"/>
        <xdr:cNvCxnSpPr/>
      </xdr:nvCxnSpPr>
      <xdr:spPr>
        <a:xfrm flipV="1">
          <a:off x="7861300" y="13409285"/>
          <a:ext cx="889000" cy="3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116901</xdr:rowOff>
    </xdr:from>
    <xdr:ext cx="534377" cy="259045"/>
    <xdr:sp macro="" textlink="">
      <xdr:nvSpPr>
        <xdr:cNvPr id="405" name="テキスト ボックス 404"/>
        <xdr:cNvSpPr txBox="1"/>
      </xdr:nvSpPr>
      <xdr:spPr>
        <a:xfrm>
          <a:off x="8483111" y="1349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69954</xdr:rowOff>
    </xdr:from>
    <xdr:to>
      <xdr:col>41</xdr:col>
      <xdr:colOff>50800</xdr:colOff>
      <xdr:row>78</xdr:row>
      <xdr:rowOff>129550</xdr:rowOff>
    </xdr:to>
    <xdr:cxnSp macro="">
      <xdr:nvCxnSpPr>
        <xdr:cNvPr id="406" name="直線コネクタ 405"/>
        <xdr:cNvCxnSpPr/>
      </xdr:nvCxnSpPr>
      <xdr:spPr>
        <a:xfrm flipV="1">
          <a:off x="6972300" y="13443054"/>
          <a:ext cx="889000" cy="5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133431</xdr:rowOff>
    </xdr:from>
    <xdr:ext cx="534377" cy="259045"/>
    <xdr:sp macro="" textlink="">
      <xdr:nvSpPr>
        <xdr:cNvPr id="408" name="テキスト ボックス 407"/>
        <xdr:cNvSpPr txBox="1"/>
      </xdr:nvSpPr>
      <xdr:spPr>
        <a:xfrm>
          <a:off x="7594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117366</xdr:rowOff>
    </xdr:from>
    <xdr:ext cx="534377" cy="259045"/>
    <xdr:sp macro="" textlink="">
      <xdr:nvSpPr>
        <xdr:cNvPr id="410" name="テキスト ボックス 409"/>
        <xdr:cNvSpPr txBox="1"/>
      </xdr:nvSpPr>
      <xdr:spPr>
        <a:xfrm>
          <a:off x="6705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59603</xdr:rowOff>
    </xdr:from>
    <xdr:to>
      <xdr:col>55</xdr:col>
      <xdr:colOff>50800</xdr:colOff>
      <xdr:row>78</xdr:row>
      <xdr:rowOff>161203</xdr:rowOff>
    </xdr:to>
    <xdr:sp macro="" textlink="">
      <xdr:nvSpPr>
        <xdr:cNvPr id="416" name="楕円 415"/>
        <xdr:cNvSpPr/>
      </xdr:nvSpPr>
      <xdr:spPr>
        <a:xfrm>
          <a:off x="10426700" y="1343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153990</xdr:rowOff>
    </xdr:from>
    <xdr:ext cx="469744" cy="259045"/>
    <xdr:sp macro="" textlink="">
      <xdr:nvSpPr>
        <xdr:cNvPr id="417" name="普通建設事業費 （ うち新規整備　）該当値テキスト"/>
        <xdr:cNvSpPr txBox="1"/>
      </xdr:nvSpPr>
      <xdr:spPr>
        <a:xfrm>
          <a:off x="10528300" y="13355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43962</xdr:rowOff>
    </xdr:from>
    <xdr:to>
      <xdr:col>50</xdr:col>
      <xdr:colOff>165100</xdr:colOff>
      <xdr:row>78</xdr:row>
      <xdr:rowOff>145562</xdr:rowOff>
    </xdr:to>
    <xdr:sp macro="" textlink="">
      <xdr:nvSpPr>
        <xdr:cNvPr id="418" name="楕円 417"/>
        <xdr:cNvSpPr/>
      </xdr:nvSpPr>
      <xdr:spPr>
        <a:xfrm>
          <a:off x="9588500" y="134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136689</xdr:rowOff>
    </xdr:from>
    <xdr:ext cx="469744" cy="259045"/>
    <xdr:sp macro="" textlink="">
      <xdr:nvSpPr>
        <xdr:cNvPr id="419" name="テキスト ボックス 418"/>
        <xdr:cNvSpPr txBox="1"/>
      </xdr:nvSpPr>
      <xdr:spPr>
        <a:xfrm>
          <a:off x="9404428" y="1350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156835</xdr:rowOff>
    </xdr:from>
    <xdr:to>
      <xdr:col>46</xdr:col>
      <xdr:colOff>38100</xdr:colOff>
      <xdr:row>78</xdr:row>
      <xdr:rowOff>86985</xdr:rowOff>
    </xdr:to>
    <xdr:sp macro="" textlink="">
      <xdr:nvSpPr>
        <xdr:cNvPr id="420" name="楕円 419"/>
        <xdr:cNvSpPr/>
      </xdr:nvSpPr>
      <xdr:spPr>
        <a:xfrm>
          <a:off x="8699500" y="1335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103512</xdr:rowOff>
    </xdr:from>
    <xdr:ext cx="534377" cy="259045"/>
    <xdr:sp macro="" textlink="">
      <xdr:nvSpPr>
        <xdr:cNvPr id="421" name="テキスト ボックス 420"/>
        <xdr:cNvSpPr txBox="1"/>
      </xdr:nvSpPr>
      <xdr:spPr>
        <a:xfrm>
          <a:off x="8483111" y="1313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19154</xdr:rowOff>
    </xdr:from>
    <xdr:to>
      <xdr:col>41</xdr:col>
      <xdr:colOff>101600</xdr:colOff>
      <xdr:row>78</xdr:row>
      <xdr:rowOff>120754</xdr:rowOff>
    </xdr:to>
    <xdr:sp macro="" textlink="">
      <xdr:nvSpPr>
        <xdr:cNvPr id="422" name="楕円 421"/>
        <xdr:cNvSpPr/>
      </xdr:nvSpPr>
      <xdr:spPr>
        <a:xfrm>
          <a:off x="7810500" y="1339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111881</xdr:rowOff>
    </xdr:from>
    <xdr:ext cx="534377" cy="259045"/>
    <xdr:sp macro="" textlink="">
      <xdr:nvSpPr>
        <xdr:cNvPr id="423" name="テキスト ボックス 422"/>
        <xdr:cNvSpPr txBox="1"/>
      </xdr:nvSpPr>
      <xdr:spPr>
        <a:xfrm>
          <a:off x="7594111" y="1348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78750</xdr:rowOff>
    </xdr:from>
    <xdr:to>
      <xdr:col>36</xdr:col>
      <xdr:colOff>165100</xdr:colOff>
      <xdr:row>79</xdr:row>
      <xdr:rowOff>8900</xdr:rowOff>
    </xdr:to>
    <xdr:sp macro="" textlink="">
      <xdr:nvSpPr>
        <xdr:cNvPr id="424" name="楕円 423"/>
        <xdr:cNvSpPr/>
      </xdr:nvSpPr>
      <xdr:spPr>
        <a:xfrm>
          <a:off x="6921500" y="1345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27</xdr:rowOff>
    </xdr:from>
    <xdr:ext cx="469744" cy="259045"/>
    <xdr:sp macro="" textlink="">
      <xdr:nvSpPr>
        <xdr:cNvPr id="425" name="テキスト ボックス 424"/>
        <xdr:cNvSpPr txBox="1"/>
      </xdr:nvSpPr>
      <xdr:spPr>
        <a:xfrm>
          <a:off x="6737428" y="1354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28927</xdr:rowOff>
    </xdr:from>
    <xdr:to>
      <xdr:col>55</xdr:col>
      <xdr:colOff>0</xdr:colOff>
      <xdr:row>95</xdr:row>
      <xdr:rowOff>169929</xdr:rowOff>
    </xdr:to>
    <xdr:cxnSp macro="">
      <xdr:nvCxnSpPr>
        <xdr:cNvPr id="456" name="直線コネクタ 455"/>
        <xdr:cNvCxnSpPr/>
      </xdr:nvCxnSpPr>
      <xdr:spPr>
        <a:xfrm flipV="1">
          <a:off x="9639300" y="16316677"/>
          <a:ext cx="838200" cy="14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142287</xdr:rowOff>
    </xdr:from>
    <xdr:ext cx="534377" cy="259045"/>
    <xdr:sp macro="" textlink="">
      <xdr:nvSpPr>
        <xdr:cNvPr id="457" name="普通建設事業費 （ うち更新整備　）平均値テキスト"/>
        <xdr:cNvSpPr txBox="1"/>
      </xdr:nvSpPr>
      <xdr:spPr>
        <a:xfrm>
          <a:off x="10528300" y="16601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169929</xdr:rowOff>
    </xdr:from>
    <xdr:to>
      <xdr:col>50</xdr:col>
      <xdr:colOff>114300</xdr:colOff>
      <xdr:row>97</xdr:row>
      <xdr:rowOff>156964</xdr:rowOff>
    </xdr:to>
    <xdr:cxnSp macro="">
      <xdr:nvCxnSpPr>
        <xdr:cNvPr id="459" name="直線コネクタ 458"/>
        <xdr:cNvCxnSpPr/>
      </xdr:nvCxnSpPr>
      <xdr:spPr>
        <a:xfrm flipV="1">
          <a:off x="8750300" y="16457679"/>
          <a:ext cx="889000" cy="32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104447</xdr:rowOff>
    </xdr:from>
    <xdr:ext cx="534377" cy="259045"/>
    <xdr:sp macro="" textlink="">
      <xdr:nvSpPr>
        <xdr:cNvPr id="461" name="テキスト ボックス 460"/>
        <xdr:cNvSpPr txBox="1"/>
      </xdr:nvSpPr>
      <xdr:spPr>
        <a:xfrm>
          <a:off x="9372111" y="1673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156964</xdr:rowOff>
    </xdr:from>
    <xdr:to>
      <xdr:col>45</xdr:col>
      <xdr:colOff>177800</xdr:colOff>
      <xdr:row>98</xdr:row>
      <xdr:rowOff>118766</xdr:rowOff>
    </xdr:to>
    <xdr:cxnSp macro="">
      <xdr:nvCxnSpPr>
        <xdr:cNvPr id="462" name="直線コネクタ 461"/>
        <xdr:cNvCxnSpPr/>
      </xdr:nvCxnSpPr>
      <xdr:spPr>
        <a:xfrm flipV="1">
          <a:off x="7861300" y="16787614"/>
          <a:ext cx="889000" cy="13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8287</xdr:rowOff>
    </xdr:from>
    <xdr:ext cx="534377" cy="259045"/>
    <xdr:sp macro="" textlink="">
      <xdr:nvSpPr>
        <xdr:cNvPr id="464" name="テキスト ボックス 463"/>
        <xdr:cNvSpPr txBox="1"/>
      </xdr:nvSpPr>
      <xdr:spPr>
        <a:xfrm>
          <a:off x="8483111" y="1646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21383</xdr:rowOff>
    </xdr:from>
    <xdr:to>
      <xdr:col>41</xdr:col>
      <xdr:colOff>50800</xdr:colOff>
      <xdr:row>98</xdr:row>
      <xdr:rowOff>118766</xdr:rowOff>
    </xdr:to>
    <xdr:cxnSp macro="">
      <xdr:nvCxnSpPr>
        <xdr:cNvPr id="465" name="直線コネクタ 464"/>
        <xdr:cNvCxnSpPr/>
      </xdr:nvCxnSpPr>
      <xdr:spPr>
        <a:xfrm>
          <a:off x="6972300" y="16823483"/>
          <a:ext cx="889000" cy="9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37471</xdr:rowOff>
    </xdr:from>
    <xdr:ext cx="534377" cy="259045"/>
    <xdr:sp macro="" textlink="">
      <xdr:nvSpPr>
        <xdr:cNvPr id="467" name="テキスト ボックス 466"/>
        <xdr:cNvSpPr txBox="1"/>
      </xdr:nvSpPr>
      <xdr:spPr>
        <a:xfrm>
          <a:off x="7594111" y="1649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27151</xdr:rowOff>
    </xdr:from>
    <xdr:ext cx="534377" cy="259045"/>
    <xdr:sp macro="" textlink="">
      <xdr:nvSpPr>
        <xdr:cNvPr id="469" name="テキスト ボックス 468"/>
        <xdr:cNvSpPr txBox="1"/>
      </xdr:nvSpPr>
      <xdr:spPr>
        <a:xfrm>
          <a:off x="6705111" y="164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149577</xdr:rowOff>
    </xdr:from>
    <xdr:to>
      <xdr:col>55</xdr:col>
      <xdr:colOff>50800</xdr:colOff>
      <xdr:row>95</xdr:row>
      <xdr:rowOff>79727</xdr:rowOff>
    </xdr:to>
    <xdr:sp macro="" textlink="">
      <xdr:nvSpPr>
        <xdr:cNvPr id="475" name="楕円 474"/>
        <xdr:cNvSpPr/>
      </xdr:nvSpPr>
      <xdr:spPr>
        <a:xfrm>
          <a:off x="10426700" y="1626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1004</xdr:rowOff>
    </xdr:from>
    <xdr:ext cx="534377" cy="259045"/>
    <xdr:sp macro="" textlink="">
      <xdr:nvSpPr>
        <xdr:cNvPr id="476" name="普通建設事業費 （ うち更新整備　）該当値テキスト"/>
        <xdr:cNvSpPr txBox="1"/>
      </xdr:nvSpPr>
      <xdr:spPr>
        <a:xfrm>
          <a:off x="10528300" y="1611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119129</xdr:rowOff>
    </xdr:from>
    <xdr:to>
      <xdr:col>50</xdr:col>
      <xdr:colOff>165100</xdr:colOff>
      <xdr:row>96</xdr:row>
      <xdr:rowOff>49279</xdr:rowOff>
    </xdr:to>
    <xdr:sp macro="" textlink="">
      <xdr:nvSpPr>
        <xdr:cNvPr id="477" name="楕円 476"/>
        <xdr:cNvSpPr/>
      </xdr:nvSpPr>
      <xdr:spPr>
        <a:xfrm>
          <a:off x="9588500" y="1640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65806</xdr:rowOff>
    </xdr:from>
    <xdr:ext cx="534377" cy="259045"/>
    <xdr:sp macro="" textlink="">
      <xdr:nvSpPr>
        <xdr:cNvPr id="478" name="テキスト ボックス 477"/>
        <xdr:cNvSpPr txBox="1"/>
      </xdr:nvSpPr>
      <xdr:spPr>
        <a:xfrm>
          <a:off x="9372111" y="1618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106164</xdr:rowOff>
    </xdr:from>
    <xdr:to>
      <xdr:col>46</xdr:col>
      <xdr:colOff>38100</xdr:colOff>
      <xdr:row>98</xdr:row>
      <xdr:rowOff>36314</xdr:rowOff>
    </xdr:to>
    <xdr:sp macro="" textlink="">
      <xdr:nvSpPr>
        <xdr:cNvPr id="479" name="楕円 478"/>
        <xdr:cNvSpPr/>
      </xdr:nvSpPr>
      <xdr:spPr>
        <a:xfrm>
          <a:off x="8699500" y="1673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27441</xdr:rowOff>
    </xdr:from>
    <xdr:ext cx="534377" cy="259045"/>
    <xdr:sp macro="" textlink="">
      <xdr:nvSpPr>
        <xdr:cNvPr id="480" name="テキスト ボックス 479"/>
        <xdr:cNvSpPr txBox="1"/>
      </xdr:nvSpPr>
      <xdr:spPr>
        <a:xfrm>
          <a:off x="8483111" y="1682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67966</xdr:rowOff>
    </xdr:from>
    <xdr:to>
      <xdr:col>41</xdr:col>
      <xdr:colOff>101600</xdr:colOff>
      <xdr:row>98</xdr:row>
      <xdr:rowOff>169566</xdr:rowOff>
    </xdr:to>
    <xdr:sp macro="" textlink="">
      <xdr:nvSpPr>
        <xdr:cNvPr id="481" name="楕円 480"/>
        <xdr:cNvSpPr/>
      </xdr:nvSpPr>
      <xdr:spPr>
        <a:xfrm>
          <a:off x="7810500" y="1687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160693</xdr:rowOff>
    </xdr:from>
    <xdr:ext cx="534377" cy="259045"/>
    <xdr:sp macro="" textlink="">
      <xdr:nvSpPr>
        <xdr:cNvPr id="482" name="テキスト ボックス 481"/>
        <xdr:cNvSpPr txBox="1"/>
      </xdr:nvSpPr>
      <xdr:spPr>
        <a:xfrm>
          <a:off x="7594111" y="1696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142033</xdr:rowOff>
    </xdr:from>
    <xdr:to>
      <xdr:col>36</xdr:col>
      <xdr:colOff>165100</xdr:colOff>
      <xdr:row>98</xdr:row>
      <xdr:rowOff>72183</xdr:rowOff>
    </xdr:to>
    <xdr:sp macro="" textlink="">
      <xdr:nvSpPr>
        <xdr:cNvPr id="483" name="楕円 482"/>
        <xdr:cNvSpPr/>
      </xdr:nvSpPr>
      <xdr:spPr>
        <a:xfrm>
          <a:off x="6921500" y="1677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63310</xdr:rowOff>
    </xdr:from>
    <xdr:ext cx="534377" cy="259045"/>
    <xdr:sp macro="" textlink="">
      <xdr:nvSpPr>
        <xdr:cNvPr id="484" name="テキスト ボックス 483"/>
        <xdr:cNvSpPr txBox="1"/>
      </xdr:nvSpPr>
      <xdr:spPr>
        <a:xfrm>
          <a:off x="6705111" y="1686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41418</xdr:rowOff>
    </xdr:from>
    <xdr:to>
      <xdr:col>85</xdr:col>
      <xdr:colOff>127000</xdr:colOff>
      <xdr:row>39</xdr:row>
      <xdr:rowOff>42484</xdr:rowOff>
    </xdr:to>
    <xdr:cxnSp macro="">
      <xdr:nvCxnSpPr>
        <xdr:cNvPr id="513" name="直線コネクタ 512"/>
        <xdr:cNvCxnSpPr/>
      </xdr:nvCxnSpPr>
      <xdr:spPr>
        <a:xfrm flipV="1">
          <a:off x="15481300" y="6727968"/>
          <a:ext cx="8382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42484</xdr:rowOff>
    </xdr:from>
    <xdr:to>
      <xdr:col>81</xdr:col>
      <xdr:colOff>50800</xdr:colOff>
      <xdr:row>39</xdr:row>
      <xdr:rowOff>43688</xdr:rowOff>
    </xdr:to>
    <xdr:cxnSp macro="">
      <xdr:nvCxnSpPr>
        <xdr:cNvPr id="516" name="直線コネクタ 515"/>
        <xdr:cNvCxnSpPr/>
      </xdr:nvCxnSpPr>
      <xdr:spPr>
        <a:xfrm flipV="1">
          <a:off x="14592300" y="6729034"/>
          <a:ext cx="889000" cy="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86372</xdr:rowOff>
    </xdr:from>
    <xdr:ext cx="469744" cy="259045"/>
    <xdr:sp macro="" textlink="">
      <xdr:nvSpPr>
        <xdr:cNvPr id="518" name="テキスト ボックス 517"/>
        <xdr:cNvSpPr txBox="1"/>
      </xdr:nvSpPr>
      <xdr:spPr>
        <a:xfrm>
          <a:off x="15246428" y="64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42850</xdr:rowOff>
    </xdr:from>
    <xdr:to>
      <xdr:col>76</xdr:col>
      <xdr:colOff>114300</xdr:colOff>
      <xdr:row>39</xdr:row>
      <xdr:rowOff>43688</xdr:rowOff>
    </xdr:to>
    <xdr:cxnSp macro="">
      <xdr:nvCxnSpPr>
        <xdr:cNvPr id="519" name="直線コネクタ 518"/>
        <xdr:cNvCxnSpPr/>
      </xdr:nvCxnSpPr>
      <xdr:spPr>
        <a:xfrm>
          <a:off x="13703300" y="6729400"/>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95196</xdr:rowOff>
    </xdr:from>
    <xdr:ext cx="469744" cy="259045"/>
    <xdr:sp macro="" textlink="">
      <xdr:nvSpPr>
        <xdr:cNvPr id="521" name="テキスト ボックス 520"/>
        <xdr:cNvSpPr txBox="1"/>
      </xdr:nvSpPr>
      <xdr:spPr>
        <a:xfrm>
          <a:off x="14357428" y="64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42850</xdr:rowOff>
    </xdr:from>
    <xdr:to>
      <xdr:col>71</xdr:col>
      <xdr:colOff>177800</xdr:colOff>
      <xdr:row>39</xdr:row>
      <xdr:rowOff>43223</xdr:rowOff>
    </xdr:to>
    <xdr:cxnSp macro="">
      <xdr:nvCxnSpPr>
        <xdr:cNvPr id="522" name="直線コネクタ 521"/>
        <xdr:cNvCxnSpPr/>
      </xdr:nvCxnSpPr>
      <xdr:spPr>
        <a:xfrm flipV="1">
          <a:off x="12814300" y="6729400"/>
          <a:ext cx="889000" cy="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101810</xdr:rowOff>
    </xdr:from>
    <xdr:ext cx="469744" cy="259045"/>
    <xdr:sp macro="" textlink="">
      <xdr:nvSpPr>
        <xdr:cNvPr id="524" name="テキスト ボックス 523"/>
        <xdr:cNvSpPr txBox="1"/>
      </xdr:nvSpPr>
      <xdr:spPr>
        <a:xfrm>
          <a:off x="13468428" y="644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162068</xdr:rowOff>
    </xdr:from>
    <xdr:to>
      <xdr:col>85</xdr:col>
      <xdr:colOff>177800</xdr:colOff>
      <xdr:row>39</xdr:row>
      <xdr:rowOff>92218</xdr:rowOff>
    </xdr:to>
    <xdr:sp macro="" textlink="">
      <xdr:nvSpPr>
        <xdr:cNvPr id="532" name="楕円 531"/>
        <xdr:cNvSpPr/>
      </xdr:nvSpPr>
      <xdr:spPr>
        <a:xfrm>
          <a:off x="16268700" y="667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110716</xdr:rowOff>
    </xdr:from>
    <xdr:ext cx="378565" cy="259045"/>
    <xdr:sp macro="" textlink="">
      <xdr:nvSpPr>
        <xdr:cNvPr id="533" name="災害復旧事業費該当値テキスト"/>
        <xdr:cNvSpPr txBox="1"/>
      </xdr:nvSpPr>
      <xdr:spPr>
        <a:xfrm>
          <a:off x="16370300" y="6625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163134</xdr:rowOff>
    </xdr:from>
    <xdr:to>
      <xdr:col>81</xdr:col>
      <xdr:colOff>101600</xdr:colOff>
      <xdr:row>39</xdr:row>
      <xdr:rowOff>93284</xdr:rowOff>
    </xdr:to>
    <xdr:sp macro="" textlink="">
      <xdr:nvSpPr>
        <xdr:cNvPr id="534" name="楕円 533"/>
        <xdr:cNvSpPr/>
      </xdr:nvSpPr>
      <xdr:spPr>
        <a:xfrm>
          <a:off x="15430500" y="667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84411</xdr:rowOff>
    </xdr:from>
    <xdr:ext cx="378565" cy="259045"/>
    <xdr:sp macro="" textlink="">
      <xdr:nvSpPr>
        <xdr:cNvPr id="535" name="テキスト ボックス 534"/>
        <xdr:cNvSpPr txBox="1"/>
      </xdr:nvSpPr>
      <xdr:spPr>
        <a:xfrm>
          <a:off x="15292017" y="6770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164338</xdr:rowOff>
    </xdr:from>
    <xdr:to>
      <xdr:col>76</xdr:col>
      <xdr:colOff>165100</xdr:colOff>
      <xdr:row>39</xdr:row>
      <xdr:rowOff>94488</xdr:rowOff>
    </xdr:to>
    <xdr:sp macro="" textlink="">
      <xdr:nvSpPr>
        <xdr:cNvPr id="536" name="楕円 535"/>
        <xdr:cNvSpPr/>
      </xdr:nvSpPr>
      <xdr:spPr>
        <a:xfrm>
          <a:off x="14541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85615</xdr:rowOff>
    </xdr:from>
    <xdr:ext cx="378565" cy="259045"/>
    <xdr:sp macro="" textlink="">
      <xdr:nvSpPr>
        <xdr:cNvPr id="537" name="テキスト ボックス 536"/>
        <xdr:cNvSpPr txBox="1"/>
      </xdr:nvSpPr>
      <xdr:spPr>
        <a:xfrm>
          <a:off x="14403017" y="6772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163500</xdr:rowOff>
    </xdr:from>
    <xdr:to>
      <xdr:col>72</xdr:col>
      <xdr:colOff>38100</xdr:colOff>
      <xdr:row>39</xdr:row>
      <xdr:rowOff>93650</xdr:rowOff>
    </xdr:to>
    <xdr:sp macro="" textlink="">
      <xdr:nvSpPr>
        <xdr:cNvPr id="538" name="楕円 537"/>
        <xdr:cNvSpPr/>
      </xdr:nvSpPr>
      <xdr:spPr>
        <a:xfrm>
          <a:off x="13652500" y="66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84777</xdr:rowOff>
    </xdr:from>
    <xdr:ext cx="378565" cy="259045"/>
    <xdr:sp macro="" textlink="">
      <xdr:nvSpPr>
        <xdr:cNvPr id="539" name="テキスト ボックス 538"/>
        <xdr:cNvSpPr txBox="1"/>
      </xdr:nvSpPr>
      <xdr:spPr>
        <a:xfrm>
          <a:off x="13514017" y="6771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163873</xdr:rowOff>
    </xdr:from>
    <xdr:to>
      <xdr:col>67</xdr:col>
      <xdr:colOff>101600</xdr:colOff>
      <xdr:row>39</xdr:row>
      <xdr:rowOff>94023</xdr:rowOff>
    </xdr:to>
    <xdr:sp macro="" textlink="">
      <xdr:nvSpPr>
        <xdr:cNvPr id="540" name="楕円 539"/>
        <xdr:cNvSpPr/>
      </xdr:nvSpPr>
      <xdr:spPr>
        <a:xfrm>
          <a:off x="12763500" y="667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85150</xdr:rowOff>
    </xdr:from>
    <xdr:ext cx="378565" cy="259045"/>
    <xdr:sp macro="" textlink="">
      <xdr:nvSpPr>
        <xdr:cNvPr id="541" name="テキスト ボックス 540"/>
        <xdr:cNvSpPr txBox="1"/>
      </xdr:nvSpPr>
      <xdr:spPr>
        <a:xfrm>
          <a:off x="12625017" y="67717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69215</xdr:rowOff>
    </xdr:from>
    <xdr:to>
      <xdr:col>85</xdr:col>
      <xdr:colOff>127000</xdr:colOff>
      <xdr:row>75</xdr:row>
      <xdr:rowOff>81045</xdr:rowOff>
    </xdr:to>
    <xdr:cxnSp macro="">
      <xdr:nvCxnSpPr>
        <xdr:cNvPr id="619" name="直線コネクタ 618"/>
        <xdr:cNvCxnSpPr/>
      </xdr:nvCxnSpPr>
      <xdr:spPr>
        <a:xfrm flipV="1">
          <a:off x="15481300" y="12927965"/>
          <a:ext cx="838200" cy="1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117397</xdr:rowOff>
    </xdr:from>
    <xdr:ext cx="534377" cy="259045"/>
    <xdr:sp macro="" textlink="">
      <xdr:nvSpPr>
        <xdr:cNvPr id="620" name="公債費平均値テキスト"/>
        <xdr:cNvSpPr txBox="1"/>
      </xdr:nvSpPr>
      <xdr:spPr>
        <a:xfrm>
          <a:off x="16370300" y="1263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163608</xdr:rowOff>
    </xdr:from>
    <xdr:to>
      <xdr:col>81</xdr:col>
      <xdr:colOff>50800</xdr:colOff>
      <xdr:row>75</xdr:row>
      <xdr:rowOff>81045</xdr:rowOff>
    </xdr:to>
    <xdr:cxnSp macro="">
      <xdr:nvCxnSpPr>
        <xdr:cNvPr id="622" name="直線コネクタ 621"/>
        <xdr:cNvCxnSpPr/>
      </xdr:nvCxnSpPr>
      <xdr:spPr>
        <a:xfrm>
          <a:off x="14592300" y="12850908"/>
          <a:ext cx="889000" cy="8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28776</xdr:rowOff>
    </xdr:from>
    <xdr:ext cx="534377" cy="259045"/>
    <xdr:sp macro="" textlink="">
      <xdr:nvSpPr>
        <xdr:cNvPr id="624" name="テキスト ボックス 623"/>
        <xdr:cNvSpPr txBox="1"/>
      </xdr:nvSpPr>
      <xdr:spPr>
        <a:xfrm>
          <a:off x="15214111" y="1254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3245</xdr:rowOff>
    </xdr:from>
    <xdr:to>
      <xdr:col>76</xdr:col>
      <xdr:colOff>114300</xdr:colOff>
      <xdr:row>74</xdr:row>
      <xdr:rowOff>163608</xdr:rowOff>
    </xdr:to>
    <xdr:cxnSp macro="">
      <xdr:nvCxnSpPr>
        <xdr:cNvPr id="625" name="直線コネクタ 624"/>
        <xdr:cNvCxnSpPr/>
      </xdr:nvCxnSpPr>
      <xdr:spPr>
        <a:xfrm>
          <a:off x="13703300" y="12690545"/>
          <a:ext cx="889000" cy="16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17537</xdr:rowOff>
    </xdr:from>
    <xdr:ext cx="534377" cy="259045"/>
    <xdr:sp macro="" textlink="">
      <xdr:nvSpPr>
        <xdr:cNvPr id="627" name="テキスト ボックス 626"/>
        <xdr:cNvSpPr txBox="1"/>
      </xdr:nvSpPr>
      <xdr:spPr>
        <a:xfrm>
          <a:off x="14325111" y="125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134862</xdr:rowOff>
    </xdr:from>
    <xdr:to>
      <xdr:col>71</xdr:col>
      <xdr:colOff>177800</xdr:colOff>
      <xdr:row>74</xdr:row>
      <xdr:rowOff>3245</xdr:rowOff>
    </xdr:to>
    <xdr:cxnSp macro="">
      <xdr:nvCxnSpPr>
        <xdr:cNvPr id="628" name="直線コネクタ 627"/>
        <xdr:cNvCxnSpPr/>
      </xdr:nvCxnSpPr>
      <xdr:spPr>
        <a:xfrm>
          <a:off x="12814300" y="12650712"/>
          <a:ext cx="889000" cy="3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166635</xdr:rowOff>
    </xdr:from>
    <xdr:ext cx="534377" cy="259045"/>
    <xdr:sp macro="" textlink="">
      <xdr:nvSpPr>
        <xdr:cNvPr id="630" name="テキスト ボックス 629"/>
        <xdr:cNvSpPr txBox="1"/>
      </xdr:nvSpPr>
      <xdr:spPr>
        <a:xfrm>
          <a:off x="13436111" y="1285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166844</xdr:rowOff>
    </xdr:from>
    <xdr:ext cx="534377" cy="259045"/>
    <xdr:sp macro="" textlink="">
      <xdr:nvSpPr>
        <xdr:cNvPr id="632" name="テキスト ボックス 631"/>
        <xdr:cNvSpPr txBox="1"/>
      </xdr:nvSpPr>
      <xdr:spPr>
        <a:xfrm>
          <a:off x="12547111" y="1285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18415</xdr:rowOff>
    </xdr:from>
    <xdr:to>
      <xdr:col>85</xdr:col>
      <xdr:colOff>177800</xdr:colOff>
      <xdr:row>75</xdr:row>
      <xdr:rowOff>120015</xdr:rowOff>
    </xdr:to>
    <xdr:sp macro="" textlink="">
      <xdr:nvSpPr>
        <xdr:cNvPr id="638" name="楕円 637"/>
        <xdr:cNvSpPr/>
      </xdr:nvSpPr>
      <xdr:spPr>
        <a:xfrm>
          <a:off x="16268700" y="1287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168292</xdr:rowOff>
    </xdr:from>
    <xdr:ext cx="534377" cy="259045"/>
    <xdr:sp macro="" textlink="">
      <xdr:nvSpPr>
        <xdr:cNvPr id="639" name="公債費該当値テキスト"/>
        <xdr:cNvSpPr txBox="1"/>
      </xdr:nvSpPr>
      <xdr:spPr>
        <a:xfrm>
          <a:off x="16370300" y="1285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30245</xdr:rowOff>
    </xdr:from>
    <xdr:to>
      <xdr:col>81</xdr:col>
      <xdr:colOff>101600</xdr:colOff>
      <xdr:row>75</xdr:row>
      <xdr:rowOff>131845</xdr:rowOff>
    </xdr:to>
    <xdr:sp macro="" textlink="">
      <xdr:nvSpPr>
        <xdr:cNvPr id="640" name="楕円 639"/>
        <xdr:cNvSpPr/>
      </xdr:nvSpPr>
      <xdr:spPr>
        <a:xfrm>
          <a:off x="15430500" y="1288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122972</xdr:rowOff>
    </xdr:from>
    <xdr:ext cx="534377" cy="259045"/>
    <xdr:sp macro="" textlink="">
      <xdr:nvSpPr>
        <xdr:cNvPr id="641" name="テキスト ボックス 640"/>
        <xdr:cNvSpPr txBox="1"/>
      </xdr:nvSpPr>
      <xdr:spPr>
        <a:xfrm>
          <a:off x="15214111" y="1298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112808</xdr:rowOff>
    </xdr:from>
    <xdr:to>
      <xdr:col>76</xdr:col>
      <xdr:colOff>165100</xdr:colOff>
      <xdr:row>75</xdr:row>
      <xdr:rowOff>42958</xdr:rowOff>
    </xdr:to>
    <xdr:sp macro="" textlink="">
      <xdr:nvSpPr>
        <xdr:cNvPr id="642" name="楕円 641"/>
        <xdr:cNvSpPr/>
      </xdr:nvSpPr>
      <xdr:spPr>
        <a:xfrm>
          <a:off x="14541500" y="1280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34085</xdr:rowOff>
    </xdr:from>
    <xdr:ext cx="534377" cy="259045"/>
    <xdr:sp macro="" textlink="">
      <xdr:nvSpPr>
        <xdr:cNvPr id="643" name="テキスト ボックス 642"/>
        <xdr:cNvSpPr txBox="1"/>
      </xdr:nvSpPr>
      <xdr:spPr>
        <a:xfrm>
          <a:off x="14325111" y="1289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123895</xdr:rowOff>
    </xdr:from>
    <xdr:to>
      <xdr:col>72</xdr:col>
      <xdr:colOff>38100</xdr:colOff>
      <xdr:row>74</xdr:row>
      <xdr:rowOff>54045</xdr:rowOff>
    </xdr:to>
    <xdr:sp macro="" textlink="">
      <xdr:nvSpPr>
        <xdr:cNvPr id="644" name="楕円 643"/>
        <xdr:cNvSpPr/>
      </xdr:nvSpPr>
      <xdr:spPr>
        <a:xfrm>
          <a:off x="13652500" y="1263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70572</xdr:rowOff>
    </xdr:from>
    <xdr:ext cx="534377" cy="259045"/>
    <xdr:sp macro="" textlink="">
      <xdr:nvSpPr>
        <xdr:cNvPr id="645" name="テキスト ボックス 644"/>
        <xdr:cNvSpPr txBox="1"/>
      </xdr:nvSpPr>
      <xdr:spPr>
        <a:xfrm>
          <a:off x="13436111" y="1241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84062</xdr:rowOff>
    </xdr:from>
    <xdr:to>
      <xdr:col>67</xdr:col>
      <xdr:colOff>101600</xdr:colOff>
      <xdr:row>74</xdr:row>
      <xdr:rowOff>14212</xdr:rowOff>
    </xdr:to>
    <xdr:sp macro="" textlink="">
      <xdr:nvSpPr>
        <xdr:cNvPr id="646" name="楕円 645"/>
        <xdr:cNvSpPr/>
      </xdr:nvSpPr>
      <xdr:spPr>
        <a:xfrm>
          <a:off x="12763500" y="1259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30739</xdr:rowOff>
    </xdr:from>
    <xdr:ext cx="534377" cy="259045"/>
    <xdr:sp macro="" textlink="">
      <xdr:nvSpPr>
        <xdr:cNvPr id="647" name="テキスト ボックス 646"/>
        <xdr:cNvSpPr txBox="1"/>
      </xdr:nvSpPr>
      <xdr:spPr>
        <a:xfrm>
          <a:off x="12547111" y="1237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78842</xdr:rowOff>
    </xdr:from>
    <xdr:to>
      <xdr:col>85</xdr:col>
      <xdr:colOff>127000</xdr:colOff>
      <xdr:row>97</xdr:row>
      <xdr:rowOff>146341</xdr:rowOff>
    </xdr:to>
    <xdr:cxnSp macro="">
      <xdr:nvCxnSpPr>
        <xdr:cNvPr id="676" name="直線コネクタ 675"/>
        <xdr:cNvCxnSpPr/>
      </xdr:nvCxnSpPr>
      <xdr:spPr>
        <a:xfrm flipV="1">
          <a:off x="15481300" y="16709492"/>
          <a:ext cx="838200" cy="67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101833</xdr:rowOff>
    </xdr:from>
    <xdr:ext cx="534377" cy="259045"/>
    <xdr:sp macro="" textlink="">
      <xdr:nvSpPr>
        <xdr:cNvPr id="677" name="積立金平均値テキスト"/>
        <xdr:cNvSpPr txBox="1"/>
      </xdr:nvSpPr>
      <xdr:spPr>
        <a:xfrm>
          <a:off x="16370300" y="16732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80200</xdr:rowOff>
    </xdr:from>
    <xdr:to>
      <xdr:col>81</xdr:col>
      <xdr:colOff>50800</xdr:colOff>
      <xdr:row>97</xdr:row>
      <xdr:rowOff>146341</xdr:rowOff>
    </xdr:to>
    <xdr:cxnSp macro="">
      <xdr:nvCxnSpPr>
        <xdr:cNvPr id="679" name="直線コネクタ 678"/>
        <xdr:cNvCxnSpPr/>
      </xdr:nvCxnSpPr>
      <xdr:spPr>
        <a:xfrm>
          <a:off x="14592300" y="16710850"/>
          <a:ext cx="889000" cy="6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83938</xdr:rowOff>
    </xdr:from>
    <xdr:ext cx="534377" cy="259045"/>
    <xdr:sp macro="" textlink="">
      <xdr:nvSpPr>
        <xdr:cNvPr id="681" name="テキスト ボックス 680"/>
        <xdr:cNvSpPr txBox="1"/>
      </xdr:nvSpPr>
      <xdr:spPr>
        <a:xfrm>
          <a:off x="15214111" y="1688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80200</xdr:rowOff>
    </xdr:from>
    <xdr:to>
      <xdr:col>76</xdr:col>
      <xdr:colOff>114300</xdr:colOff>
      <xdr:row>98</xdr:row>
      <xdr:rowOff>50788</xdr:rowOff>
    </xdr:to>
    <xdr:cxnSp macro="">
      <xdr:nvCxnSpPr>
        <xdr:cNvPr id="682" name="直線コネクタ 681"/>
        <xdr:cNvCxnSpPr/>
      </xdr:nvCxnSpPr>
      <xdr:spPr>
        <a:xfrm flipV="1">
          <a:off x="13703300" y="16710850"/>
          <a:ext cx="889000" cy="14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64267</xdr:rowOff>
    </xdr:from>
    <xdr:ext cx="534377" cy="259045"/>
    <xdr:sp macro="" textlink="">
      <xdr:nvSpPr>
        <xdr:cNvPr id="684" name="テキスト ボックス 683"/>
        <xdr:cNvSpPr txBox="1"/>
      </xdr:nvSpPr>
      <xdr:spPr>
        <a:xfrm>
          <a:off x="14325111" y="1686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50788</xdr:rowOff>
    </xdr:from>
    <xdr:to>
      <xdr:col>71</xdr:col>
      <xdr:colOff>177800</xdr:colOff>
      <xdr:row>98</xdr:row>
      <xdr:rowOff>90475</xdr:rowOff>
    </xdr:to>
    <xdr:cxnSp macro="">
      <xdr:nvCxnSpPr>
        <xdr:cNvPr id="685" name="直線コネクタ 684"/>
        <xdr:cNvCxnSpPr/>
      </xdr:nvCxnSpPr>
      <xdr:spPr>
        <a:xfrm flipV="1">
          <a:off x="12814300" y="16852888"/>
          <a:ext cx="889000" cy="3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104539</xdr:rowOff>
    </xdr:from>
    <xdr:ext cx="534377" cy="259045"/>
    <xdr:sp macro="" textlink="">
      <xdr:nvSpPr>
        <xdr:cNvPr id="687" name="テキスト ボックス 686"/>
        <xdr:cNvSpPr txBox="1"/>
      </xdr:nvSpPr>
      <xdr:spPr>
        <a:xfrm>
          <a:off x="13436111" y="1690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95762</xdr:rowOff>
    </xdr:from>
    <xdr:ext cx="534377" cy="259045"/>
    <xdr:sp macro="" textlink="">
      <xdr:nvSpPr>
        <xdr:cNvPr id="689" name="テキスト ボックス 688"/>
        <xdr:cNvSpPr txBox="1"/>
      </xdr:nvSpPr>
      <xdr:spPr>
        <a:xfrm>
          <a:off x="12547111" y="165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28042</xdr:rowOff>
    </xdr:from>
    <xdr:to>
      <xdr:col>85</xdr:col>
      <xdr:colOff>177800</xdr:colOff>
      <xdr:row>97</xdr:row>
      <xdr:rowOff>129642</xdr:rowOff>
    </xdr:to>
    <xdr:sp macro="" textlink="">
      <xdr:nvSpPr>
        <xdr:cNvPr id="695" name="楕円 694"/>
        <xdr:cNvSpPr/>
      </xdr:nvSpPr>
      <xdr:spPr>
        <a:xfrm>
          <a:off x="16268700" y="1665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50919</xdr:rowOff>
    </xdr:from>
    <xdr:ext cx="534377" cy="259045"/>
    <xdr:sp macro="" textlink="">
      <xdr:nvSpPr>
        <xdr:cNvPr id="696" name="積立金該当値テキスト"/>
        <xdr:cNvSpPr txBox="1"/>
      </xdr:nvSpPr>
      <xdr:spPr>
        <a:xfrm>
          <a:off x="16370300" y="1651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95541</xdr:rowOff>
    </xdr:from>
    <xdr:to>
      <xdr:col>81</xdr:col>
      <xdr:colOff>101600</xdr:colOff>
      <xdr:row>98</xdr:row>
      <xdr:rowOff>25691</xdr:rowOff>
    </xdr:to>
    <xdr:sp macro="" textlink="">
      <xdr:nvSpPr>
        <xdr:cNvPr id="697" name="楕円 696"/>
        <xdr:cNvSpPr/>
      </xdr:nvSpPr>
      <xdr:spPr>
        <a:xfrm>
          <a:off x="15430500" y="1672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42218</xdr:rowOff>
    </xdr:from>
    <xdr:ext cx="534377" cy="259045"/>
    <xdr:sp macro="" textlink="">
      <xdr:nvSpPr>
        <xdr:cNvPr id="698" name="テキスト ボックス 697"/>
        <xdr:cNvSpPr txBox="1"/>
      </xdr:nvSpPr>
      <xdr:spPr>
        <a:xfrm>
          <a:off x="15214111" y="1650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29400</xdr:rowOff>
    </xdr:from>
    <xdr:to>
      <xdr:col>76</xdr:col>
      <xdr:colOff>165100</xdr:colOff>
      <xdr:row>97</xdr:row>
      <xdr:rowOff>131000</xdr:rowOff>
    </xdr:to>
    <xdr:sp macro="" textlink="">
      <xdr:nvSpPr>
        <xdr:cNvPr id="699" name="楕円 698"/>
        <xdr:cNvSpPr/>
      </xdr:nvSpPr>
      <xdr:spPr>
        <a:xfrm>
          <a:off x="14541500" y="166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147527</xdr:rowOff>
    </xdr:from>
    <xdr:ext cx="534377" cy="259045"/>
    <xdr:sp macro="" textlink="">
      <xdr:nvSpPr>
        <xdr:cNvPr id="700" name="テキスト ボックス 699"/>
        <xdr:cNvSpPr txBox="1"/>
      </xdr:nvSpPr>
      <xdr:spPr>
        <a:xfrm>
          <a:off x="14325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171438</xdr:rowOff>
    </xdr:from>
    <xdr:to>
      <xdr:col>72</xdr:col>
      <xdr:colOff>38100</xdr:colOff>
      <xdr:row>98</xdr:row>
      <xdr:rowOff>101588</xdr:rowOff>
    </xdr:to>
    <xdr:sp macro="" textlink="">
      <xdr:nvSpPr>
        <xdr:cNvPr id="701" name="楕円 700"/>
        <xdr:cNvSpPr/>
      </xdr:nvSpPr>
      <xdr:spPr>
        <a:xfrm>
          <a:off x="13652500" y="1680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118115</xdr:rowOff>
    </xdr:from>
    <xdr:ext cx="534377" cy="259045"/>
    <xdr:sp macro="" textlink="">
      <xdr:nvSpPr>
        <xdr:cNvPr id="702" name="テキスト ボックス 701"/>
        <xdr:cNvSpPr txBox="1"/>
      </xdr:nvSpPr>
      <xdr:spPr>
        <a:xfrm>
          <a:off x="13436111" y="1657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39675</xdr:rowOff>
    </xdr:from>
    <xdr:to>
      <xdr:col>67</xdr:col>
      <xdr:colOff>101600</xdr:colOff>
      <xdr:row>98</xdr:row>
      <xdr:rowOff>141275</xdr:rowOff>
    </xdr:to>
    <xdr:sp macro="" textlink="">
      <xdr:nvSpPr>
        <xdr:cNvPr id="703" name="楕円 702"/>
        <xdr:cNvSpPr/>
      </xdr:nvSpPr>
      <xdr:spPr>
        <a:xfrm>
          <a:off x="12763500" y="1684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132402</xdr:rowOff>
    </xdr:from>
    <xdr:ext cx="469744" cy="259045"/>
    <xdr:sp macro="" textlink="">
      <xdr:nvSpPr>
        <xdr:cNvPr id="704" name="テキスト ボックス 703"/>
        <xdr:cNvSpPr txBox="1"/>
      </xdr:nvSpPr>
      <xdr:spPr>
        <a:xfrm>
          <a:off x="12579428" y="16934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107505</xdr:rowOff>
    </xdr:from>
    <xdr:to>
      <xdr:col>116</xdr:col>
      <xdr:colOff>63500</xdr:colOff>
      <xdr:row>37</xdr:row>
      <xdr:rowOff>123889</xdr:rowOff>
    </xdr:to>
    <xdr:cxnSp macro="">
      <xdr:nvCxnSpPr>
        <xdr:cNvPr id="733" name="直線コネクタ 732"/>
        <xdr:cNvCxnSpPr/>
      </xdr:nvCxnSpPr>
      <xdr:spPr>
        <a:xfrm flipV="1">
          <a:off x="21323300" y="6279705"/>
          <a:ext cx="838200" cy="18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3700</xdr:rowOff>
    </xdr:from>
    <xdr:ext cx="469744" cy="259045"/>
    <xdr:sp macro="" textlink="">
      <xdr:nvSpPr>
        <xdr:cNvPr id="734" name="投資及び出資金平均値テキスト"/>
        <xdr:cNvSpPr txBox="1"/>
      </xdr:nvSpPr>
      <xdr:spPr>
        <a:xfrm>
          <a:off x="22212300" y="6518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123889</xdr:rowOff>
    </xdr:from>
    <xdr:to>
      <xdr:col>111</xdr:col>
      <xdr:colOff>177800</xdr:colOff>
      <xdr:row>37</xdr:row>
      <xdr:rowOff>149111</xdr:rowOff>
    </xdr:to>
    <xdr:cxnSp macro="">
      <xdr:nvCxnSpPr>
        <xdr:cNvPr id="736" name="直線コネクタ 735"/>
        <xdr:cNvCxnSpPr/>
      </xdr:nvCxnSpPr>
      <xdr:spPr>
        <a:xfrm flipV="1">
          <a:off x="20434300" y="6467539"/>
          <a:ext cx="889000" cy="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154462</xdr:rowOff>
    </xdr:from>
    <xdr:ext cx="469744" cy="259045"/>
    <xdr:sp macro="" textlink="">
      <xdr:nvSpPr>
        <xdr:cNvPr id="738" name="テキスト ボックス 737"/>
        <xdr:cNvSpPr txBox="1"/>
      </xdr:nvSpPr>
      <xdr:spPr>
        <a:xfrm>
          <a:off x="21088428" y="666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133985</xdr:rowOff>
    </xdr:from>
    <xdr:to>
      <xdr:col>107</xdr:col>
      <xdr:colOff>50800</xdr:colOff>
      <xdr:row>37</xdr:row>
      <xdr:rowOff>149111</xdr:rowOff>
    </xdr:to>
    <xdr:cxnSp macro="">
      <xdr:nvCxnSpPr>
        <xdr:cNvPr id="739" name="直線コネクタ 738"/>
        <xdr:cNvCxnSpPr/>
      </xdr:nvCxnSpPr>
      <xdr:spPr>
        <a:xfrm>
          <a:off x="19545300" y="6477635"/>
          <a:ext cx="889000" cy="1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161320</xdr:rowOff>
    </xdr:from>
    <xdr:ext cx="469744" cy="259045"/>
    <xdr:sp macro="" textlink="">
      <xdr:nvSpPr>
        <xdr:cNvPr id="741" name="テキスト ボックス 740"/>
        <xdr:cNvSpPr txBox="1"/>
      </xdr:nvSpPr>
      <xdr:spPr>
        <a:xfrm>
          <a:off x="20199428" y="667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133985</xdr:rowOff>
    </xdr:from>
    <xdr:to>
      <xdr:col>102</xdr:col>
      <xdr:colOff>114300</xdr:colOff>
      <xdr:row>37</xdr:row>
      <xdr:rowOff>134023</xdr:rowOff>
    </xdr:to>
    <xdr:cxnSp macro="">
      <xdr:nvCxnSpPr>
        <xdr:cNvPr id="742" name="直線コネクタ 741"/>
        <xdr:cNvCxnSpPr/>
      </xdr:nvCxnSpPr>
      <xdr:spPr>
        <a:xfrm flipV="1">
          <a:off x="18656300" y="6477635"/>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171111</xdr:rowOff>
    </xdr:from>
    <xdr:ext cx="469744" cy="259045"/>
    <xdr:sp macro="" textlink="">
      <xdr:nvSpPr>
        <xdr:cNvPr id="744" name="テキスト ボックス 743"/>
        <xdr:cNvSpPr txBox="1"/>
      </xdr:nvSpPr>
      <xdr:spPr>
        <a:xfrm>
          <a:off x="19310428" y="6686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6024</xdr:rowOff>
    </xdr:from>
    <xdr:ext cx="469744" cy="259045"/>
    <xdr:sp macro="" textlink="">
      <xdr:nvSpPr>
        <xdr:cNvPr id="746" name="テキスト ボックス 745"/>
        <xdr:cNvSpPr txBox="1"/>
      </xdr:nvSpPr>
      <xdr:spPr>
        <a:xfrm>
          <a:off x="18421428" y="669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56705</xdr:rowOff>
    </xdr:from>
    <xdr:to>
      <xdr:col>116</xdr:col>
      <xdr:colOff>114300</xdr:colOff>
      <xdr:row>36</xdr:row>
      <xdr:rowOff>158305</xdr:rowOff>
    </xdr:to>
    <xdr:sp macro="" textlink="">
      <xdr:nvSpPr>
        <xdr:cNvPr id="752" name="楕円 751"/>
        <xdr:cNvSpPr/>
      </xdr:nvSpPr>
      <xdr:spPr>
        <a:xfrm>
          <a:off x="22110700" y="622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79582</xdr:rowOff>
    </xdr:from>
    <xdr:ext cx="534377" cy="259045"/>
    <xdr:sp macro="" textlink="">
      <xdr:nvSpPr>
        <xdr:cNvPr id="753" name="投資及び出資金該当値テキスト"/>
        <xdr:cNvSpPr txBox="1"/>
      </xdr:nvSpPr>
      <xdr:spPr>
        <a:xfrm>
          <a:off x="22212300" y="608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73089</xdr:rowOff>
    </xdr:from>
    <xdr:to>
      <xdr:col>112</xdr:col>
      <xdr:colOff>38100</xdr:colOff>
      <xdr:row>38</xdr:row>
      <xdr:rowOff>3239</xdr:rowOff>
    </xdr:to>
    <xdr:sp macro="" textlink="">
      <xdr:nvSpPr>
        <xdr:cNvPr id="754" name="楕円 753"/>
        <xdr:cNvSpPr/>
      </xdr:nvSpPr>
      <xdr:spPr>
        <a:xfrm>
          <a:off x="21272500" y="641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19766</xdr:rowOff>
    </xdr:from>
    <xdr:ext cx="469744" cy="259045"/>
    <xdr:sp macro="" textlink="">
      <xdr:nvSpPr>
        <xdr:cNvPr id="755" name="テキスト ボックス 754"/>
        <xdr:cNvSpPr txBox="1"/>
      </xdr:nvSpPr>
      <xdr:spPr>
        <a:xfrm>
          <a:off x="21088428" y="619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98311</xdr:rowOff>
    </xdr:from>
    <xdr:to>
      <xdr:col>107</xdr:col>
      <xdr:colOff>101600</xdr:colOff>
      <xdr:row>38</xdr:row>
      <xdr:rowOff>28460</xdr:rowOff>
    </xdr:to>
    <xdr:sp macro="" textlink="">
      <xdr:nvSpPr>
        <xdr:cNvPr id="756" name="楕円 755"/>
        <xdr:cNvSpPr/>
      </xdr:nvSpPr>
      <xdr:spPr>
        <a:xfrm>
          <a:off x="20383500" y="64419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44988</xdr:rowOff>
    </xdr:from>
    <xdr:ext cx="469744" cy="259045"/>
    <xdr:sp macro="" textlink="">
      <xdr:nvSpPr>
        <xdr:cNvPr id="757" name="テキスト ボックス 756"/>
        <xdr:cNvSpPr txBox="1"/>
      </xdr:nvSpPr>
      <xdr:spPr>
        <a:xfrm>
          <a:off x="20199428" y="621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83185</xdr:rowOff>
    </xdr:from>
    <xdr:to>
      <xdr:col>102</xdr:col>
      <xdr:colOff>165100</xdr:colOff>
      <xdr:row>38</xdr:row>
      <xdr:rowOff>13335</xdr:rowOff>
    </xdr:to>
    <xdr:sp macro="" textlink="">
      <xdr:nvSpPr>
        <xdr:cNvPr id="758" name="楕円 757"/>
        <xdr:cNvSpPr/>
      </xdr:nvSpPr>
      <xdr:spPr>
        <a:xfrm>
          <a:off x="19494500" y="642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29862</xdr:rowOff>
    </xdr:from>
    <xdr:ext cx="469744" cy="259045"/>
    <xdr:sp macro="" textlink="">
      <xdr:nvSpPr>
        <xdr:cNvPr id="759" name="テキスト ボックス 758"/>
        <xdr:cNvSpPr txBox="1"/>
      </xdr:nvSpPr>
      <xdr:spPr>
        <a:xfrm>
          <a:off x="19310428" y="620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83223</xdr:rowOff>
    </xdr:from>
    <xdr:to>
      <xdr:col>98</xdr:col>
      <xdr:colOff>38100</xdr:colOff>
      <xdr:row>38</xdr:row>
      <xdr:rowOff>13373</xdr:rowOff>
    </xdr:to>
    <xdr:sp macro="" textlink="">
      <xdr:nvSpPr>
        <xdr:cNvPr id="760" name="楕円 759"/>
        <xdr:cNvSpPr/>
      </xdr:nvSpPr>
      <xdr:spPr>
        <a:xfrm>
          <a:off x="18605500" y="642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29900</xdr:rowOff>
    </xdr:from>
    <xdr:ext cx="469744" cy="259045"/>
    <xdr:sp macro="" textlink="">
      <xdr:nvSpPr>
        <xdr:cNvPr id="761" name="テキスト ボックス 760"/>
        <xdr:cNvSpPr txBox="1"/>
      </xdr:nvSpPr>
      <xdr:spPr>
        <a:xfrm>
          <a:off x="18421428" y="6202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155740</xdr:rowOff>
    </xdr:from>
    <xdr:to>
      <xdr:col>116</xdr:col>
      <xdr:colOff>63500</xdr:colOff>
      <xdr:row>58</xdr:row>
      <xdr:rowOff>157531</xdr:rowOff>
    </xdr:to>
    <xdr:cxnSp macro="">
      <xdr:nvCxnSpPr>
        <xdr:cNvPr id="790" name="直線コネクタ 789"/>
        <xdr:cNvCxnSpPr/>
      </xdr:nvCxnSpPr>
      <xdr:spPr>
        <a:xfrm>
          <a:off x="21323300" y="10099840"/>
          <a:ext cx="8382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165269</xdr:rowOff>
    </xdr:from>
    <xdr:ext cx="469744" cy="259045"/>
    <xdr:sp macro="" textlink="">
      <xdr:nvSpPr>
        <xdr:cNvPr id="791" name="貸付金平均値テキスト"/>
        <xdr:cNvSpPr txBox="1"/>
      </xdr:nvSpPr>
      <xdr:spPr>
        <a:xfrm>
          <a:off x="22212300" y="976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148577</xdr:rowOff>
    </xdr:from>
    <xdr:to>
      <xdr:col>111</xdr:col>
      <xdr:colOff>177800</xdr:colOff>
      <xdr:row>58</xdr:row>
      <xdr:rowOff>155740</xdr:rowOff>
    </xdr:to>
    <xdr:cxnSp macro="">
      <xdr:nvCxnSpPr>
        <xdr:cNvPr id="793" name="直線コネクタ 792"/>
        <xdr:cNvCxnSpPr/>
      </xdr:nvCxnSpPr>
      <xdr:spPr>
        <a:xfrm>
          <a:off x="20434300" y="10092677"/>
          <a:ext cx="889000" cy="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92803</xdr:rowOff>
    </xdr:from>
    <xdr:ext cx="469744" cy="259045"/>
    <xdr:sp macro="" textlink="">
      <xdr:nvSpPr>
        <xdr:cNvPr id="795" name="テキスト ボックス 794"/>
        <xdr:cNvSpPr txBox="1"/>
      </xdr:nvSpPr>
      <xdr:spPr>
        <a:xfrm>
          <a:off x="21088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146901</xdr:rowOff>
    </xdr:from>
    <xdr:to>
      <xdr:col>107</xdr:col>
      <xdr:colOff>50800</xdr:colOff>
      <xdr:row>58</xdr:row>
      <xdr:rowOff>148577</xdr:rowOff>
    </xdr:to>
    <xdr:cxnSp macro="">
      <xdr:nvCxnSpPr>
        <xdr:cNvPr id="796" name="直線コネクタ 795"/>
        <xdr:cNvCxnSpPr/>
      </xdr:nvCxnSpPr>
      <xdr:spPr>
        <a:xfrm>
          <a:off x="19545300" y="10091001"/>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77296</xdr:rowOff>
    </xdr:from>
    <xdr:ext cx="469744" cy="259045"/>
    <xdr:sp macro="" textlink="">
      <xdr:nvSpPr>
        <xdr:cNvPr id="798" name="テキスト ボックス 797"/>
        <xdr:cNvSpPr txBox="1"/>
      </xdr:nvSpPr>
      <xdr:spPr>
        <a:xfrm>
          <a:off x="20199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132880</xdr:rowOff>
    </xdr:from>
    <xdr:to>
      <xdr:col>102</xdr:col>
      <xdr:colOff>114300</xdr:colOff>
      <xdr:row>58</xdr:row>
      <xdr:rowOff>146901</xdr:rowOff>
    </xdr:to>
    <xdr:cxnSp macro="">
      <xdr:nvCxnSpPr>
        <xdr:cNvPr id="799" name="直線コネクタ 798"/>
        <xdr:cNvCxnSpPr/>
      </xdr:nvCxnSpPr>
      <xdr:spPr>
        <a:xfrm>
          <a:off x="18656300" y="10076980"/>
          <a:ext cx="8890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70019</xdr:rowOff>
    </xdr:from>
    <xdr:ext cx="469744" cy="259045"/>
    <xdr:sp macro="" textlink="">
      <xdr:nvSpPr>
        <xdr:cNvPr id="801" name="テキスト ボックス 800"/>
        <xdr:cNvSpPr txBox="1"/>
      </xdr:nvSpPr>
      <xdr:spPr>
        <a:xfrm>
          <a:off x="19310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42778</xdr:rowOff>
    </xdr:from>
    <xdr:ext cx="469744" cy="259045"/>
    <xdr:sp macro="" textlink="">
      <xdr:nvSpPr>
        <xdr:cNvPr id="803" name="テキスト ボックス 802"/>
        <xdr:cNvSpPr txBox="1"/>
      </xdr:nvSpPr>
      <xdr:spPr>
        <a:xfrm>
          <a:off x="18421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106731</xdr:rowOff>
    </xdr:from>
    <xdr:to>
      <xdr:col>116</xdr:col>
      <xdr:colOff>114300</xdr:colOff>
      <xdr:row>59</xdr:row>
      <xdr:rowOff>36881</xdr:rowOff>
    </xdr:to>
    <xdr:sp macro="" textlink="">
      <xdr:nvSpPr>
        <xdr:cNvPr id="809" name="楕円 808"/>
        <xdr:cNvSpPr/>
      </xdr:nvSpPr>
      <xdr:spPr>
        <a:xfrm>
          <a:off x="22110700" y="1005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21658</xdr:rowOff>
    </xdr:from>
    <xdr:ext cx="469744" cy="259045"/>
    <xdr:sp macro="" textlink="">
      <xdr:nvSpPr>
        <xdr:cNvPr id="810" name="貸付金該当値テキスト"/>
        <xdr:cNvSpPr txBox="1"/>
      </xdr:nvSpPr>
      <xdr:spPr>
        <a:xfrm>
          <a:off x="22212300" y="996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104940</xdr:rowOff>
    </xdr:from>
    <xdr:to>
      <xdr:col>112</xdr:col>
      <xdr:colOff>38100</xdr:colOff>
      <xdr:row>59</xdr:row>
      <xdr:rowOff>35090</xdr:rowOff>
    </xdr:to>
    <xdr:sp macro="" textlink="">
      <xdr:nvSpPr>
        <xdr:cNvPr id="811" name="楕円 810"/>
        <xdr:cNvSpPr/>
      </xdr:nvSpPr>
      <xdr:spPr>
        <a:xfrm>
          <a:off x="21272500" y="1004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26217</xdr:rowOff>
    </xdr:from>
    <xdr:ext cx="469744" cy="259045"/>
    <xdr:sp macro="" textlink="">
      <xdr:nvSpPr>
        <xdr:cNvPr id="812" name="テキスト ボックス 811"/>
        <xdr:cNvSpPr txBox="1"/>
      </xdr:nvSpPr>
      <xdr:spPr>
        <a:xfrm>
          <a:off x="21088428" y="1014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97777</xdr:rowOff>
    </xdr:from>
    <xdr:to>
      <xdr:col>107</xdr:col>
      <xdr:colOff>101600</xdr:colOff>
      <xdr:row>59</xdr:row>
      <xdr:rowOff>27927</xdr:rowOff>
    </xdr:to>
    <xdr:sp macro="" textlink="">
      <xdr:nvSpPr>
        <xdr:cNvPr id="813" name="楕円 812"/>
        <xdr:cNvSpPr/>
      </xdr:nvSpPr>
      <xdr:spPr>
        <a:xfrm>
          <a:off x="20383500" y="100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19054</xdr:rowOff>
    </xdr:from>
    <xdr:ext cx="469744" cy="259045"/>
    <xdr:sp macro="" textlink="">
      <xdr:nvSpPr>
        <xdr:cNvPr id="814" name="テキスト ボックス 813"/>
        <xdr:cNvSpPr txBox="1"/>
      </xdr:nvSpPr>
      <xdr:spPr>
        <a:xfrm>
          <a:off x="20199428" y="1013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96101</xdr:rowOff>
    </xdr:from>
    <xdr:to>
      <xdr:col>102</xdr:col>
      <xdr:colOff>165100</xdr:colOff>
      <xdr:row>59</xdr:row>
      <xdr:rowOff>26251</xdr:rowOff>
    </xdr:to>
    <xdr:sp macro="" textlink="">
      <xdr:nvSpPr>
        <xdr:cNvPr id="815" name="楕円 814"/>
        <xdr:cNvSpPr/>
      </xdr:nvSpPr>
      <xdr:spPr>
        <a:xfrm>
          <a:off x="19494500" y="1004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17378</xdr:rowOff>
    </xdr:from>
    <xdr:ext cx="469744" cy="259045"/>
    <xdr:sp macro="" textlink="">
      <xdr:nvSpPr>
        <xdr:cNvPr id="816" name="テキスト ボックス 815"/>
        <xdr:cNvSpPr txBox="1"/>
      </xdr:nvSpPr>
      <xdr:spPr>
        <a:xfrm>
          <a:off x="19310428" y="1013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82080</xdr:rowOff>
    </xdr:from>
    <xdr:to>
      <xdr:col>98</xdr:col>
      <xdr:colOff>38100</xdr:colOff>
      <xdr:row>59</xdr:row>
      <xdr:rowOff>12230</xdr:rowOff>
    </xdr:to>
    <xdr:sp macro="" textlink="">
      <xdr:nvSpPr>
        <xdr:cNvPr id="817" name="楕円 816"/>
        <xdr:cNvSpPr/>
      </xdr:nvSpPr>
      <xdr:spPr>
        <a:xfrm>
          <a:off x="18605500" y="1002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3357</xdr:rowOff>
    </xdr:from>
    <xdr:ext cx="469744" cy="259045"/>
    <xdr:sp macro="" textlink="">
      <xdr:nvSpPr>
        <xdr:cNvPr id="818" name="テキスト ボックス 817"/>
        <xdr:cNvSpPr txBox="1"/>
      </xdr:nvSpPr>
      <xdr:spPr>
        <a:xfrm>
          <a:off x="18421428" y="10118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52865</xdr:rowOff>
    </xdr:from>
    <xdr:to>
      <xdr:col>116</xdr:col>
      <xdr:colOff>63500</xdr:colOff>
      <xdr:row>75</xdr:row>
      <xdr:rowOff>91563</xdr:rowOff>
    </xdr:to>
    <xdr:cxnSp macro="">
      <xdr:nvCxnSpPr>
        <xdr:cNvPr id="850" name="直線コネクタ 849"/>
        <xdr:cNvCxnSpPr/>
      </xdr:nvCxnSpPr>
      <xdr:spPr>
        <a:xfrm>
          <a:off x="21323300" y="12740165"/>
          <a:ext cx="838200" cy="21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118341</xdr:rowOff>
    </xdr:from>
    <xdr:ext cx="534377" cy="259045"/>
    <xdr:sp macro="" textlink="">
      <xdr:nvSpPr>
        <xdr:cNvPr id="851" name="繰出金平均値テキスト"/>
        <xdr:cNvSpPr txBox="1"/>
      </xdr:nvSpPr>
      <xdr:spPr>
        <a:xfrm>
          <a:off x="22212300" y="12634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14949</xdr:rowOff>
    </xdr:from>
    <xdr:to>
      <xdr:col>111</xdr:col>
      <xdr:colOff>177800</xdr:colOff>
      <xdr:row>74</xdr:row>
      <xdr:rowOff>52865</xdr:rowOff>
    </xdr:to>
    <xdr:cxnSp macro="">
      <xdr:nvCxnSpPr>
        <xdr:cNvPr id="853" name="直線コネクタ 852"/>
        <xdr:cNvCxnSpPr/>
      </xdr:nvCxnSpPr>
      <xdr:spPr>
        <a:xfrm>
          <a:off x="20434300" y="12702249"/>
          <a:ext cx="889000" cy="3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26106</xdr:rowOff>
    </xdr:from>
    <xdr:ext cx="534377" cy="259045"/>
    <xdr:sp macro="" textlink="">
      <xdr:nvSpPr>
        <xdr:cNvPr id="855" name="テキスト ボックス 854"/>
        <xdr:cNvSpPr txBox="1"/>
      </xdr:nvSpPr>
      <xdr:spPr>
        <a:xfrm>
          <a:off x="21056111" y="123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14949</xdr:rowOff>
    </xdr:from>
    <xdr:to>
      <xdr:col>107</xdr:col>
      <xdr:colOff>50800</xdr:colOff>
      <xdr:row>74</xdr:row>
      <xdr:rowOff>75790</xdr:rowOff>
    </xdr:to>
    <xdr:cxnSp macro="">
      <xdr:nvCxnSpPr>
        <xdr:cNvPr id="856" name="直線コネクタ 855"/>
        <xdr:cNvCxnSpPr/>
      </xdr:nvCxnSpPr>
      <xdr:spPr>
        <a:xfrm flipV="1">
          <a:off x="19545300" y="12702249"/>
          <a:ext cx="889000" cy="6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154547</xdr:rowOff>
    </xdr:from>
    <xdr:ext cx="534377" cy="259045"/>
    <xdr:sp macro="" textlink="">
      <xdr:nvSpPr>
        <xdr:cNvPr id="858" name="テキスト ボックス 857"/>
        <xdr:cNvSpPr txBox="1"/>
      </xdr:nvSpPr>
      <xdr:spPr>
        <a:xfrm>
          <a:off x="20167111" y="1232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36961</xdr:rowOff>
    </xdr:from>
    <xdr:to>
      <xdr:col>102</xdr:col>
      <xdr:colOff>114300</xdr:colOff>
      <xdr:row>74</xdr:row>
      <xdr:rowOff>75790</xdr:rowOff>
    </xdr:to>
    <xdr:cxnSp macro="">
      <xdr:nvCxnSpPr>
        <xdr:cNvPr id="859" name="直線コネクタ 858"/>
        <xdr:cNvCxnSpPr/>
      </xdr:nvCxnSpPr>
      <xdr:spPr>
        <a:xfrm>
          <a:off x="18656300" y="12724261"/>
          <a:ext cx="889000" cy="3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143836</xdr:rowOff>
    </xdr:from>
    <xdr:ext cx="534377" cy="259045"/>
    <xdr:sp macro="" textlink="">
      <xdr:nvSpPr>
        <xdr:cNvPr id="861" name="テキスト ボックス 860"/>
        <xdr:cNvSpPr txBox="1"/>
      </xdr:nvSpPr>
      <xdr:spPr>
        <a:xfrm>
          <a:off x="19278111" y="1231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119735</xdr:rowOff>
    </xdr:from>
    <xdr:ext cx="534377" cy="259045"/>
    <xdr:sp macro="" textlink="">
      <xdr:nvSpPr>
        <xdr:cNvPr id="863" name="テキスト ボックス 862"/>
        <xdr:cNvSpPr txBox="1"/>
      </xdr:nvSpPr>
      <xdr:spPr>
        <a:xfrm>
          <a:off x="18389111" y="122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40763</xdr:rowOff>
    </xdr:from>
    <xdr:to>
      <xdr:col>116</xdr:col>
      <xdr:colOff>114300</xdr:colOff>
      <xdr:row>75</xdr:row>
      <xdr:rowOff>142363</xdr:rowOff>
    </xdr:to>
    <xdr:sp macro="" textlink="">
      <xdr:nvSpPr>
        <xdr:cNvPr id="869" name="楕円 868"/>
        <xdr:cNvSpPr/>
      </xdr:nvSpPr>
      <xdr:spPr>
        <a:xfrm>
          <a:off x="22110700" y="1289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19190</xdr:rowOff>
    </xdr:from>
    <xdr:ext cx="534377" cy="259045"/>
    <xdr:sp macro="" textlink="">
      <xdr:nvSpPr>
        <xdr:cNvPr id="870" name="繰出金該当値テキスト"/>
        <xdr:cNvSpPr txBox="1"/>
      </xdr:nvSpPr>
      <xdr:spPr>
        <a:xfrm>
          <a:off x="22212300" y="1287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2065</xdr:rowOff>
    </xdr:from>
    <xdr:to>
      <xdr:col>112</xdr:col>
      <xdr:colOff>38100</xdr:colOff>
      <xdr:row>74</xdr:row>
      <xdr:rowOff>103665</xdr:rowOff>
    </xdr:to>
    <xdr:sp macro="" textlink="">
      <xdr:nvSpPr>
        <xdr:cNvPr id="871" name="楕円 870"/>
        <xdr:cNvSpPr/>
      </xdr:nvSpPr>
      <xdr:spPr>
        <a:xfrm>
          <a:off x="21272500" y="1268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94792</xdr:rowOff>
    </xdr:from>
    <xdr:ext cx="534377" cy="259045"/>
    <xdr:sp macro="" textlink="">
      <xdr:nvSpPr>
        <xdr:cNvPr id="872" name="テキスト ボックス 871"/>
        <xdr:cNvSpPr txBox="1"/>
      </xdr:nvSpPr>
      <xdr:spPr>
        <a:xfrm>
          <a:off x="21056111" y="1278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135599</xdr:rowOff>
    </xdr:from>
    <xdr:to>
      <xdr:col>107</xdr:col>
      <xdr:colOff>101600</xdr:colOff>
      <xdr:row>74</xdr:row>
      <xdr:rowOff>65749</xdr:rowOff>
    </xdr:to>
    <xdr:sp macro="" textlink="">
      <xdr:nvSpPr>
        <xdr:cNvPr id="873" name="楕円 872"/>
        <xdr:cNvSpPr/>
      </xdr:nvSpPr>
      <xdr:spPr>
        <a:xfrm>
          <a:off x="20383500" y="1265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56876</xdr:rowOff>
    </xdr:from>
    <xdr:ext cx="534377" cy="259045"/>
    <xdr:sp macro="" textlink="">
      <xdr:nvSpPr>
        <xdr:cNvPr id="874" name="テキスト ボックス 873"/>
        <xdr:cNvSpPr txBox="1"/>
      </xdr:nvSpPr>
      <xdr:spPr>
        <a:xfrm>
          <a:off x="20167111" y="1274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24990</xdr:rowOff>
    </xdr:from>
    <xdr:to>
      <xdr:col>102</xdr:col>
      <xdr:colOff>165100</xdr:colOff>
      <xdr:row>74</xdr:row>
      <xdr:rowOff>126590</xdr:rowOff>
    </xdr:to>
    <xdr:sp macro="" textlink="">
      <xdr:nvSpPr>
        <xdr:cNvPr id="875" name="楕円 874"/>
        <xdr:cNvSpPr/>
      </xdr:nvSpPr>
      <xdr:spPr>
        <a:xfrm>
          <a:off x="19494500" y="1271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117717</xdr:rowOff>
    </xdr:from>
    <xdr:ext cx="534377" cy="259045"/>
    <xdr:sp macro="" textlink="">
      <xdr:nvSpPr>
        <xdr:cNvPr id="876" name="テキスト ボックス 875"/>
        <xdr:cNvSpPr txBox="1"/>
      </xdr:nvSpPr>
      <xdr:spPr>
        <a:xfrm>
          <a:off x="19278111" y="1280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157611</xdr:rowOff>
    </xdr:from>
    <xdr:to>
      <xdr:col>98</xdr:col>
      <xdr:colOff>38100</xdr:colOff>
      <xdr:row>74</xdr:row>
      <xdr:rowOff>87761</xdr:rowOff>
    </xdr:to>
    <xdr:sp macro="" textlink="">
      <xdr:nvSpPr>
        <xdr:cNvPr id="877" name="楕円 876"/>
        <xdr:cNvSpPr/>
      </xdr:nvSpPr>
      <xdr:spPr>
        <a:xfrm>
          <a:off x="18605500" y="1267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78888</xdr:rowOff>
    </xdr:from>
    <xdr:ext cx="534377" cy="259045"/>
    <xdr:sp macro="" textlink="">
      <xdr:nvSpPr>
        <xdr:cNvPr id="878" name="テキスト ボックス 877"/>
        <xdr:cNvSpPr txBox="1"/>
      </xdr:nvSpPr>
      <xdr:spPr>
        <a:xfrm>
          <a:off x="18389111" y="1276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住民一人当たり歳出決算額は</a:t>
          </a:r>
          <a:r>
            <a:rPr kumimoji="1" lang="en-US" altLang="ja-JP" sz="1300">
              <a:latin typeface="ＭＳ Ｐゴシック" panose="020B0600070205080204" pitchFamily="50" charset="-128"/>
              <a:ea typeface="ＭＳ Ｐゴシック" panose="020B0600070205080204" pitchFamily="50" charset="-128"/>
            </a:rPr>
            <a:t>612,503</a:t>
          </a:r>
          <a:r>
            <a:rPr kumimoji="1" lang="ja-JP" altLang="en-US" sz="1300">
              <a:latin typeface="ＭＳ Ｐゴシック" panose="020B0600070205080204" pitchFamily="50" charset="-128"/>
              <a:ea typeface="ＭＳ Ｐゴシック" panose="020B0600070205080204" pitchFamily="50" charset="-128"/>
            </a:rPr>
            <a:t>円となり、前年度比</a:t>
          </a:r>
          <a:r>
            <a:rPr kumimoji="1" lang="en-US" altLang="ja-JP" sz="1300">
              <a:latin typeface="ＭＳ Ｐゴシック" panose="020B0600070205080204" pitchFamily="50" charset="-128"/>
              <a:ea typeface="ＭＳ Ｐゴシック" panose="020B0600070205080204" pitchFamily="50" charset="-128"/>
            </a:rPr>
            <a:t>160,273</a:t>
          </a:r>
          <a:r>
            <a:rPr kumimoji="1" lang="ja-JP" altLang="en-US" sz="1300">
              <a:latin typeface="ＭＳ Ｐゴシック" panose="020B0600070205080204" pitchFamily="50" charset="-128"/>
              <a:ea typeface="ＭＳ Ｐゴシック" panose="020B0600070205080204" pitchFamily="50" charset="-128"/>
            </a:rPr>
            <a:t>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が増加傾向であり、主な要因としてふるさと納税に係る返礼品の調達及び発送に係る経費が増加していること、令和２年度から稼働している南部学校給食センターの維持管理業務委託料の増など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普通建設事業費（うち更新整備）が増加しているのは健康管理センターの整備事業、中学校の長寿命化改良事業、道路・橋梁の更新整備が主な要因である。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公共施設等総合管理計画に基づき、施設等の存続期間の総コストを抑えるため計画的な維持管理、更新に努めていく。</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岩手県北上市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92,370
91,610
437.55
58,046,136
56,576,905
380,311
22,968,915
41,175,177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23114</xdr:rowOff>
    </xdr:from>
    <xdr:to>
      <xdr:col>24</xdr:col>
      <xdr:colOff>63500</xdr:colOff>
      <xdr:row>36</xdr:row>
      <xdr:rowOff>149758</xdr:rowOff>
    </xdr:to>
    <xdr:cxnSp macro="">
      <xdr:nvCxnSpPr>
        <xdr:cNvPr id="59" name="直線コネクタ 58"/>
        <xdr:cNvCxnSpPr/>
      </xdr:nvCxnSpPr>
      <xdr:spPr>
        <a:xfrm flipV="1">
          <a:off x="3797300" y="6195314"/>
          <a:ext cx="838200" cy="12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98518</xdr:rowOff>
    </xdr:from>
    <xdr:ext cx="469744" cy="259045"/>
    <xdr:sp macro="" textlink="">
      <xdr:nvSpPr>
        <xdr:cNvPr id="60" name="議会費平均値テキスト"/>
        <xdr:cNvSpPr txBox="1"/>
      </xdr:nvSpPr>
      <xdr:spPr>
        <a:xfrm>
          <a:off x="4686300" y="5927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76149</xdr:rowOff>
    </xdr:from>
    <xdr:to>
      <xdr:col>19</xdr:col>
      <xdr:colOff>177800</xdr:colOff>
      <xdr:row>36</xdr:row>
      <xdr:rowOff>149758</xdr:rowOff>
    </xdr:to>
    <xdr:cxnSp macro="">
      <xdr:nvCxnSpPr>
        <xdr:cNvPr id="62" name="直線コネクタ 61"/>
        <xdr:cNvCxnSpPr/>
      </xdr:nvCxnSpPr>
      <xdr:spPr>
        <a:xfrm>
          <a:off x="2908300" y="6248349"/>
          <a:ext cx="889000" cy="7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116044</xdr:rowOff>
    </xdr:from>
    <xdr:ext cx="469744" cy="259045"/>
    <xdr:sp macro="" textlink="">
      <xdr:nvSpPr>
        <xdr:cNvPr id="64" name="テキスト ボックス 63"/>
        <xdr:cNvSpPr txBox="1"/>
      </xdr:nvSpPr>
      <xdr:spPr>
        <a:xfrm>
          <a:off x="3562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76149</xdr:rowOff>
    </xdr:from>
    <xdr:to>
      <xdr:col>15</xdr:col>
      <xdr:colOff>50800</xdr:colOff>
      <xdr:row>36</xdr:row>
      <xdr:rowOff>110439</xdr:rowOff>
    </xdr:to>
    <xdr:cxnSp macro="">
      <xdr:nvCxnSpPr>
        <xdr:cNvPr id="65" name="直線コネクタ 64"/>
        <xdr:cNvCxnSpPr/>
      </xdr:nvCxnSpPr>
      <xdr:spPr>
        <a:xfrm flipV="1">
          <a:off x="2019300" y="624834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114673</xdr:rowOff>
    </xdr:from>
    <xdr:ext cx="469744" cy="259045"/>
    <xdr:sp macro="" textlink="">
      <xdr:nvSpPr>
        <xdr:cNvPr id="67" name="テキスト ボックス 66"/>
        <xdr:cNvSpPr txBox="1"/>
      </xdr:nvSpPr>
      <xdr:spPr>
        <a:xfrm>
          <a:off x="2673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94437</xdr:rowOff>
    </xdr:from>
    <xdr:to>
      <xdr:col>10</xdr:col>
      <xdr:colOff>114300</xdr:colOff>
      <xdr:row>36</xdr:row>
      <xdr:rowOff>110439</xdr:rowOff>
    </xdr:to>
    <xdr:cxnSp macro="">
      <xdr:nvCxnSpPr>
        <xdr:cNvPr id="68" name="直線コネクタ 67"/>
        <xdr:cNvCxnSpPr/>
      </xdr:nvCxnSpPr>
      <xdr:spPr>
        <a:xfrm>
          <a:off x="1130300" y="6266637"/>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121073</xdr:rowOff>
    </xdr:from>
    <xdr:ext cx="469744" cy="259045"/>
    <xdr:sp macro="" textlink="">
      <xdr:nvSpPr>
        <xdr:cNvPr id="70" name="テキスト ボックス 69"/>
        <xdr:cNvSpPr txBox="1"/>
      </xdr:nvSpPr>
      <xdr:spPr>
        <a:xfrm>
          <a:off x="1784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60266</xdr:rowOff>
    </xdr:from>
    <xdr:ext cx="469744" cy="259045"/>
    <xdr:sp macro="" textlink="">
      <xdr:nvSpPr>
        <xdr:cNvPr id="72" name="テキスト ボックス 71"/>
        <xdr:cNvSpPr txBox="1"/>
      </xdr:nvSpPr>
      <xdr:spPr>
        <a:xfrm>
          <a:off x="895428" y="57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143764</xdr:rowOff>
    </xdr:from>
    <xdr:to>
      <xdr:col>24</xdr:col>
      <xdr:colOff>114300</xdr:colOff>
      <xdr:row>36</xdr:row>
      <xdr:rowOff>73914</xdr:rowOff>
    </xdr:to>
    <xdr:sp macro="" textlink="">
      <xdr:nvSpPr>
        <xdr:cNvPr id="78" name="楕円 77"/>
        <xdr:cNvSpPr/>
      </xdr:nvSpPr>
      <xdr:spPr>
        <a:xfrm>
          <a:off x="4584700" y="614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122191</xdr:rowOff>
    </xdr:from>
    <xdr:ext cx="469744" cy="259045"/>
    <xdr:sp macro="" textlink="">
      <xdr:nvSpPr>
        <xdr:cNvPr id="79" name="議会費該当値テキスト"/>
        <xdr:cNvSpPr txBox="1"/>
      </xdr:nvSpPr>
      <xdr:spPr>
        <a:xfrm>
          <a:off x="4686300"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98958</xdr:rowOff>
    </xdr:from>
    <xdr:to>
      <xdr:col>20</xdr:col>
      <xdr:colOff>38100</xdr:colOff>
      <xdr:row>37</xdr:row>
      <xdr:rowOff>29108</xdr:rowOff>
    </xdr:to>
    <xdr:sp macro="" textlink="">
      <xdr:nvSpPr>
        <xdr:cNvPr id="80" name="楕円 79"/>
        <xdr:cNvSpPr/>
      </xdr:nvSpPr>
      <xdr:spPr>
        <a:xfrm>
          <a:off x="3746500" y="627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20235</xdr:rowOff>
    </xdr:from>
    <xdr:ext cx="469744" cy="259045"/>
    <xdr:sp macro="" textlink="">
      <xdr:nvSpPr>
        <xdr:cNvPr id="81" name="テキスト ボックス 80"/>
        <xdr:cNvSpPr txBox="1"/>
      </xdr:nvSpPr>
      <xdr:spPr>
        <a:xfrm>
          <a:off x="3562428" y="636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25349</xdr:rowOff>
    </xdr:from>
    <xdr:to>
      <xdr:col>15</xdr:col>
      <xdr:colOff>101600</xdr:colOff>
      <xdr:row>36</xdr:row>
      <xdr:rowOff>126949</xdr:rowOff>
    </xdr:to>
    <xdr:sp macro="" textlink="">
      <xdr:nvSpPr>
        <xdr:cNvPr id="82" name="楕円 81"/>
        <xdr:cNvSpPr/>
      </xdr:nvSpPr>
      <xdr:spPr>
        <a:xfrm>
          <a:off x="2857500" y="619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118076</xdr:rowOff>
    </xdr:from>
    <xdr:ext cx="469744" cy="259045"/>
    <xdr:sp macro="" textlink="">
      <xdr:nvSpPr>
        <xdr:cNvPr id="83" name="テキスト ボックス 82"/>
        <xdr:cNvSpPr txBox="1"/>
      </xdr:nvSpPr>
      <xdr:spPr>
        <a:xfrm>
          <a:off x="2673428" y="6290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59639</xdr:rowOff>
    </xdr:from>
    <xdr:to>
      <xdr:col>10</xdr:col>
      <xdr:colOff>165100</xdr:colOff>
      <xdr:row>36</xdr:row>
      <xdr:rowOff>161239</xdr:rowOff>
    </xdr:to>
    <xdr:sp macro="" textlink="">
      <xdr:nvSpPr>
        <xdr:cNvPr id="84" name="楕円 83"/>
        <xdr:cNvSpPr/>
      </xdr:nvSpPr>
      <xdr:spPr>
        <a:xfrm>
          <a:off x="1968500" y="623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152366</xdr:rowOff>
    </xdr:from>
    <xdr:ext cx="469744" cy="259045"/>
    <xdr:sp macro="" textlink="">
      <xdr:nvSpPr>
        <xdr:cNvPr id="85" name="テキスト ボックス 84"/>
        <xdr:cNvSpPr txBox="1"/>
      </xdr:nvSpPr>
      <xdr:spPr>
        <a:xfrm>
          <a:off x="1784428" y="632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43637</xdr:rowOff>
    </xdr:from>
    <xdr:to>
      <xdr:col>6</xdr:col>
      <xdr:colOff>38100</xdr:colOff>
      <xdr:row>36</xdr:row>
      <xdr:rowOff>145237</xdr:rowOff>
    </xdr:to>
    <xdr:sp macro="" textlink="">
      <xdr:nvSpPr>
        <xdr:cNvPr id="86" name="楕円 85"/>
        <xdr:cNvSpPr/>
      </xdr:nvSpPr>
      <xdr:spPr>
        <a:xfrm>
          <a:off x="1079500" y="621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136364</xdr:rowOff>
    </xdr:from>
    <xdr:ext cx="469744" cy="259045"/>
    <xdr:sp macro="" textlink="">
      <xdr:nvSpPr>
        <xdr:cNvPr id="87" name="テキスト ボックス 86"/>
        <xdr:cNvSpPr txBox="1"/>
      </xdr:nvSpPr>
      <xdr:spPr>
        <a:xfrm>
          <a:off x="895428" y="6308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118291</xdr:rowOff>
    </xdr:from>
    <xdr:to>
      <xdr:col>24</xdr:col>
      <xdr:colOff>63500</xdr:colOff>
      <xdr:row>58</xdr:row>
      <xdr:rowOff>487</xdr:rowOff>
    </xdr:to>
    <xdr:cxnSp macro="">
      <xdr:nvCxnSpPr>
        <xdr:cNvPr id="116" name="直線コネクタ 115"/>
        <xdr:cNvCxnSpPr/>
      </xdr:nvCxnSpPr>
      <xdr:spPr>
        <a:xfrm flipV="1">
          <a:off x="3797300" y="9548041"/>
          <a:ext cx="838200" cy="39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65021</xdr:rowOff>
    </xdr:from>
    <xdr:ext cx="599010" cy="259045"/>
    <xdr:sp macro="" textlink="">
      <xdr:nvSpPr>
        <xdr:cNvPr id="117" name="総務費平均値テキスト"/>
        <xdr:cNvSpPr txBox="1"/>
      </xdr:nvSpPr>
      <xdr:spPr>
        <a:xfrm>
          <a:off x="4686300" y="9323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168462</xdr:rowOff>
    </xdr:from>
    <xdr:to>
      <xdr:col>19</xdr:col>
      <xdr:colOff>177800</xdr:colOff>
      <xdr:row>58</xdr:row>
      <xdr:rowOff>487</xdr:rowOff>
    </xdr:to>
    <xdr:cxnSp macro="">
      <xdr:nvCxnSpPr>
        <xdr:cNvPr id="119" name="直線コネクタ 118"/>
        <xdr:cNvCxnSpPr/>
      </xdr:nvCxnSpPr>
      <xdr:spPr>
        <a:xfrm>
          <a:off x="2908300" y="9941112"/>
          <a:ext cx="8890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49354</xdr:rowOff>
    </xdr:from>
    <xdr:ext cx="534377" cy="259045"/>
    <xdr:sp macro="" textlink="">
      <xdr:nvSpPr>
        <xdr:cNvPr id="121" name="テキスト ボックス 120"/>
        <xdr:cNvSpPr txBox="1"/>
      </xdr:nvSpPr>
      <xdr:spPr>
        <a:xfrm>
          <a:off x="3530111" y="965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168462</xdr:rowOff>
    </xdr:from>
    <xdr:to>
      <xdr:col>15</xdr:col>
      <xdr:colOff>50800</xdr:colOff>
      <xdr:row>58</xdr:row>
      <xdr:rowOff>43437</xdr:rowOff>
    </xdr:to>
    <xdr:cxnSp macro="">
      <xdr:nvCxnSpPr>
        <xdr:cNvPr id="122" name="直線コネクタ 121"/>
        <xdr:cNvCxnSpPr/>
      </xdr:nvCxnSpPr>
      <xdr:spPr>
        <a:xfrm flipV="1">
          <a:off x="2019300" y="9941112"/>
          <a:ext cx="889000" cy="46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54680</xdr:rowOff>
    </xdr:from>
    <xdr:ext cx="534377" cy="259045"/>
    <xdr:sp macro="" textlink="">
      <xdr:nvSpPr>
        <xdr:cNvPr id="124" name="テキスト ボックス 123"/>
        <xdr:cNvSpPr txBox="1"/>
      </xdr:nvSpPr>
      <xdr:spPr>
        <a:xfrm>
          <a:off x="2641111" y="96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43437</xdr:rowOff>
    </xdr:from>
    <xdr:to>
      <xdr:col>10</xdr:col>
      <xdr:colOff>114300</xdr:colOff>
      <xdr:row>58</xdr:row>
      <xdr:rowOff>61336</xdr:rowOff>
    </xdr:to>
    <xdr:cxnSp macro="">
      <xdr:nvCxnSpPr>
        <xdr:cNvPr id="125" name="直線コネクタ 124"/>
        <xdr:cNvCxnSpPr/>
      </xdr:nvCxnSpPr>
      <xdr:spPr>
        <a:xfrm flipV="1">
          <a:off x="1130300" y="9987537"/>
          <a:ext cx="889000" cy="1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75597</xdr:rowOff>
    </xdr:from>
    <xdr:ext cx="534377" cy="259045"/>
    <xdr:sp macro="" textlink="">
      <xdr:nvSpPr>
        <xdr:cNvPr id="127" name="テキスト ボックス 126"/>
        <xdr:cNvSpPr txBox="1"/>
      </xdr:nvSpPr>
      <xdr:spPr>
        <a:xfrm>
          <a:off x="1752111" y="967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53412</xdr:rowOff>
    </xdr:from>
    <xdr:ext cx="534377" cy="259045"/>
    <xdr:sp macro="" textlink="">
      <xdr:nvSpPr>
        <xdr:cNvPr id="129" name="テキスト ボックス 128"/>
        <xdr:cNvSpPr txBox="1"/>
      </xdr:nvSpPr>
      <xdr:spPr>
        <a:xfrm>
          <a:off x="863111" y="965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67491</xdr:rowOff>
    </xdr:from>
    <xdr:to>
      <xdr:col>24</xdr:col>
      <xdr:colOff>114300</xdr:colOff>
      <xdr:row>55</xdr:row>
      <xdr:rowOff>169091</xdr:rowOff>
    </xdr:to>
    <xdr:sp macro="" textlink="">
      <xdr:nvSpPr>
        <xdr:cNvPr id="135" name="楕円 134"/>
        <xdr:cNvSpPr/>
      </xdr:nvSpPr>
      <xdr:spPr>
        <a:xfrm>
          <a:off x="4584700" y="949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20570</xdr:rowOff>
    </xdr:from>
    <xdr:ext cx="599010" cy="259045"/>
    <xdr:sp macro="" textlink="">
      <xdr:nvSpPr>
        <xdr:cNvPr id="136" name="総務費該当値テキスト"/>
        <xdr:cNvSpPr txBox="1"/>
      </xdr:nvSpPr>
      <xdr:spPr>
        <a:xfrm>
          <a:off x="4686300" y="945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121137</xdr:rowOff>
    </xdr:from>
    <xdr:to>
      <xdr:col>20</xdr:col>
      <xdr:colOff>38100</xdr:colOff>
      <xdr:row>58</xdr:row>
      <xdr:rowOff>51287</xdr:rowOff>
    </xdr:to>
    <xdr:sp macro="" textlink="">
      <xdr:nvSpPr>
        <xdr:cNvPr id="137" name="楕円 136"/>
        <xdr:cNvSpPr/>
      </xdr:nvSpPr>
      <xdr:spPr>
        <a:xfrm>
          <a:off x="3746500" y="989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42414</xdr:rowOff>
    </xdr:from>
    <xdr:ext cx="534377" cy="259045"/>
    <xdr:sp macro="" textlink="">
      <xdr:nvSpPr>
        <xdr:cNvPr id="138" name="テキスト ボックス 137"/>
        <xdr:cNvSpPr txBox="1"/>
      </xdr:nvSpPr>
      <xdr:spPr>
        <a:xfrm>
          <a:off x="3530111" y="998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117662</xdr:rowOff>
    </xdr:from>
    <xdr:to>
      <xdr:col>15</xdr:col>
      <xdr:colOff>101600</xdr:colOff>
      <xdr:row>58</xdr:row>
      <xdr:rowOff>47812</xdr:rowOff>
    </xdr:to>
    <xdr:sp macro="" textlink="">
      <xdr:nvSpPr>
        <xdr:cNvPr id="139" name="楕円 138"/>
        <xdr:cNvSpPr/>
      </xdr:nvSpPr>
      <xdr:spPr>
        <a:xfrm>
          <a:off x="2857500" y="989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38939</xdr:rowOff>
    </xdr:from>
    <xdr:ext cx="534377" cy="259045"/>
    <xdr:sp macro="" textlink="">
      <xdr:nvSpPr>
        <xdr:cNvPr id="140" name="テキスト ボックス 139"/>
        <xdr:cNvSpPr txBox="1"/>
      </xdr:nvSpPr>
      <xdr:spPr>
        <a:xfrm>
          <a:off x="2641111" y="998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164087</xdr:rowOff>
    </xdr:from>
    <xdr:to>
      <xdr:col>10</xdr:col>
      <xdr:colOff>165100</xdr:colOff>
      <xdr:row>58</xdr:row>
      <xdr:rowOff>94237</xdr:rowOff>
    </xdr:to>
    <xdr:sp macro="" textlink="">
      <xdr:nvSpPr>
        <xdr:cNvPr id="141" name="楕円 140"/>
        <xdr:cNvSpPr/>
      </xdr:nvSpPr>
      <xdr:spPr>
        <a:xfrm>
          <a:off x="1968500" y="993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85364</xdr:rowOff>
    </xdr:from>
    <xdr:ext cx="534377" cy="259045"/>
    <xdr:sp macro="" textlink="">
      <xdr:nvSpPr>
        <xdr:cNvPr id="142" name="テキスト ボックス 141"/>
        <xdr:cNvSpPr txBox="1"/>
      </xdr:nvSpPr>
      <xdr:spPr>
        <a:xfrm>
          <a:off x="1752111" y="1002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10536</xdr:rowOff>
    </xdr:from>
    <xdr:to>
      <xdr:col>6</xdr:col>
      <xdr:colOff>38100</xdr:colOff>
      <xdr:row>58</xdr:row>
      <xdr:rowOff>112136</xdr:rowOff>
    </xdr:to>
    <xdr:sp macro="" textlink="">
      <xdr:nvSpPr>
        <xdr:cNvPr id="143" name="楕円 142"/>
        <xdr:cNvSpPr/>
      </xdr:nvSpPr>
      <xdr:spPr>
        <a:xfrm>
          <a:off x="1079500" y="995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103263</xdr:rowOff>
    </xdr:from>
    <xdr:ext cx="534377" cy="259045"/>
    <xdr:sp macro="" textlink="">
      <xdr:nvSpPr>
        <xdr:cNvPr id="144" name="テキスト ボックス 143"/>
        <xdr:cNvSpPr txBox="1"/>
      </xdr:nvSpPr>
      <xdr:spPr>
        <a:xfrm>
          <a:off x="863111" y="1004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158032</xdr:rowOff>
    </xdr:from>
    <xdr:to>
      <xdr:col>24</xdr:col>
      <xdr:colOff>63500</xdr:colOff>
      <xdr:row>76</xdr:row>
      <xdr:rowOff>89027</xdr:rowOff>
    </xdr:to>
    <xdr:cxnSp macro="">
      <xdr:nvCxnSpPr>
        <xdr:cNvPr id="176" name="直線コネクタ 175"/>
        <xdr:cNvCxnSpPr/>
      </xdr:nvCxnSpPr>
      <xdr:spPr>
        <a:xfrm flipV="1">
          <a:off x="3797300" y="13016782"/>
          <a:ext cx="838200" cy="10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99727</xdr:rowOff>
    </xdr:from>
    <xdr:ext cx="599010" cy="259045"/>
    <xdr:sp macro="" textlink="">
      <xdr:nvSpPr>
        <xdr:cNvPr id="177" name="民生費平均値テキスト"/>
        <xdr:cNvSpPr txBox="1"/>
      </xdr:nvSpPr>
      <xdr:spPr>
        <a:xfrm>
          <a:off x="4686300" y="12787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89027</xdr:rowOff>
    </xdr:from>
    <xdr:to>
      <xdr:col>19</xdr:col>
      <xdr:colOff>177800</xdr:colOff>
      <xdr:row>77</xdr:row>
      <xdr:rowOff>34272</xdr:rowOff>
    </xdr:to>
    <xdr:cxnSp macro="">
      <xdr:nvCxnSpPr>
        <xdr:cNvPr id="179" name="直線コネクタ 178"/>
        <xdr:cNvCxnSpPr/>
      </xdr:nvCxnSpPr>
      <xdr:spPr>
        <a:xfrm flipV="1">
          <a:off x="2908300" y="13119227"/>
          <a:ext cx="889000" cy="11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82015</xdr:rowOff>
    </xdr:from>
    <xdr:ext cx="599010" cy="259045"/>
    <xdr:sp macro="" textlink="">
      <xdr:nvSpPr>
        <xdr:cNvPr id="181" name="テキスト ボックス 180"/>
        <xdr:cNvSpPr txBox="1"/>
      </xdr:nvSpPr>
      <xdr:spPr>
        <a:xfrm>
          <a:off x="3497795" y="127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161711</xdr:rowOff>
    </xdr:from>
    <xdr:to>
      <xdr:col>15</xdr:col>
      <xdr:colOff>50800</xdr:colOff>
      <xdr:row>77</xdr:row>
      <xdr:rowOff>34272</xdr:rowOff>
    </xdr:to>
    <xdr:cxnSp macro="">
      <xdr:nvCxnSpPr>
        <xdr:cNvPr id="182" name="直線コネクタ 181"/>
        <xdr:cNvCxnSpPr/>
      </xdr:nvCxnSpPr>
      <xdr:spPr>
        <a:xfrm>
          <a:off x="2019300" y="13191911"/>
          <a:ext cx="889000" cy="4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142823</xdr:rowOff>
    </xdr:from>
    <xdr:ext cx="599010" cy="259045"/>
    <xdr:sp macro="" textlink="">
      <xdr:nvSpPr>
        <xdr:cNvPr id="184" name="テキスト ボックス 183"/>
        <xdr:cNvSpPr txBox="1"/>
      </xdr:nvSpPr>
      <xdr:spPr>
        <a:xfrm>
          <a:off x="2608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161711</xdr:rowOff>
    </xdr:from>
    <xdr:to>
      <xdr:col>10</xdr:col>
      <xdr:colOff>114300</xdr:colOff>
      <xdr:row>77</xdr:row>
      <xdr:rowOff>10911</xdr:rowOff>
    </xdr:to>
    <xdr:cxnSp macro="">
      <xdr:nvCxnSpPr>
        <xdr:cNvPr id="185" name="直線コネクタ 184"/>
        <xdr:cNvCxnSpPr/>
      </xdr:nvCxnSpPr>
      <xdr:spPr>
        <a:xfrm flipV="1">
          <a:off x="1130300" y="13191911"/>
          <a:ext cx="889000" cy="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120573</xdr:rowOff>
    </xdr:from>
    <xdr:ext cx="599010" cy="259045"/>
    <xdr:sp macro="" textlink="">
      <xdr:nvSpPr>
        <xdr:cNvPr id="187" name="テキスト ボックス 186"/>
        <xdr:cNvSpPr txBox="1"/>
      </xdr:nvSpPr>
      <xdr:spPr>
        <a:xfrm>
          <a:off x="1719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67254</xdr:rowOff>
    </xdr:from>
    <xdr:ext cx="599010" cy="259045"/>
    <xdr:sp macro="" textlink="">
      <xdr:nvSpPr>
        <xdr:cNvPr id="189" name="テキスト ボックス 188"/>
        <xdr:cNvSpPr txBox="1"/>
      </xdr:nvSpPr>
      <xdr:spPr>
        <a:xfrm>
          <a:off x="830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107231</xdr:rowOff>
    </xdr:from>
    <xdr:to>
      <xdr:col>24</xdr:col>
      <xdr:colOff>114300</xdr:colOff>
      <xdr:row>76</xdr:row>
      <xdr:rowOff>37381</xdr:rowOff>
    </xdr:to>
    <xdr:sp macro="" textlink="">
      <xdr:nvSpPr>
        <xdr:cNvPr id="195" name="楕円 194"/>
        <xdr:cNvSpPr/>
      </xdr:nvSpPr>
      <xdr:spPr>
        <a:xfrm>
          <a:off x="4584700" y="1296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85658</xdr:rowOff>
    </xdr:from>
    <xdr:ext cx="599010" cy="259045"/>
    <xdr:sp macro="" textlink="">
      <xdr:nvSpPr>
        <xdr:cNvPr id="196" name="民生費該当値テキスト"/>
        <xdr:cNvSpPr txBox="1"/>
      </xdr:nvSpPr>
      <xdr:spPr>
        <a:xfrm>
          <a:off x="4686300" y="1294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38227</xdr:rowOff>
    </xdr:from>
    <xdr:to>
      <xdr:col>20</xdr:col>
      <xdr:colOff>38100</xdr:colOff>
      <xdr:row>76</xdr:row>
      <xdr:rowOff>139827</xdr:rowOff>
    </xdr:to>
    <xdr:sp macro="" textlink="">
      <xdr:nvSpPr>
        <xdr:cNvPr id="197" name="楕円 196"/>
        <xdr:cNvSpPr/>
      </xdr:nvSpPr>
      <xdr:spPr>
        <a:xfrm>
          <a:off x="3746500" y="1306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130954</xdr:rowOff>
    </xdr:from>
    <xdr:ext cx="599010" cy="259045"/>
    <xdr:sp macro="" textlink="">
      <xdr:nvSpPr>
        <xdr:cNvPr id="198" name="テキスト ボックス 197"/>
        <xdr:cNvSpPr txBox="1"/>
      </xdr:nvSpPr>
      <xdr:spPr>
        <a:xfrm>
          <a:off x="3497795" y="1316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154922</xdr:rowOff>
    </xdr:from>
    <xdr:to>
      <xdr:col>15</xdr:col>
      <xdr:colOff>101600</xdr:colOff>
      <xdr:row>77</xdr:row>
      <xdr:rowOff>85072</xdr:rowOff>
    </xdr:to>
    <xdr:sp macro="" textlink="">
      <xdr:nvSpPr>
        <xdr:cNvPr id="199" name="楕円 198"/>
        <xdr:cNvSpPr/>
      </xdr:nvSpPr>
      <xdr:spPr>
        <a:xfrm>
          <a:off x="2857500" y="1318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76199</xdr:rowOff>
    </xdr:from>
    <xdr:ext cx="599010" cy="259045"/>
    <xdr:sp macro="" textlink="">
      <xdr:nvSpPr>
        <xdr:cNvPr id="200" name="テキスト ボックス 199"/>
        <xdr:cNvSpPr txBox="1"/>
      </xdr:nvSpPr>
      <xdr:spPr>
        <a:xfrm>
          <a:off x="2608795" y="13277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110911</xdr:rowOff>
    </xdr:from>
    <xdr:to>
      <xdr:col>10</xdr:col>
      <xdr:colOff>165100</xdr:colOff>
      <xdr:row>77</xdr:row>
      <xdr:rowOff>41061</xdr:rowOff>
    </xdr:to>
    <xdr:sp macro="" textlink="">
      <xdr:nvSpPr>
        <xdr:cNvPr id="201" name="楕円 200"/>
        <xdr:cNvSpPr/>
      </xdr:nvSpPr>
      <xdr:spPr>
        <a:xfrm>
          <a:off x="1968500" y="1314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32188</xdr:rowOff>
    </xdr:from>
    <xdr:ext cx="599010" cy="259045"/>
    <xdr:sp macro="" textlink="">
      <xdr:nvSpPr>
        <xdr:cNvPr id="202" name="テキスト ボックス 201"/>
        <xdr:cNvSpPr txBox="1"/>
      </xdr:nvSpPr>
      <xdr:spPr>
        <a:xfrm>
          <a:off x="1719795" y="13233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131561</xdr:rowOff>
    </xdr:from>
    <xdr:to>
      <xdr:col>6</xdr:col>
      <xdr:colOff>38100</xdr:colOff>
      <xdr:row>77</xdr:row>
      <xdr:rowOff>61711</xdr:rowOff>
    </xdr:to>
    <xdr:sp macro="" textlink="">
      <xdr:nvSpPr>
        <xdr:cNvPr id="203" name="楕円 202"/>
        <xdr:cNvSpPr/>
      </xdr:nvSpPr>
      <xdr:spPr>
        <a:xfrm>
          <a:off x="1079500" y="1316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52838</xdr:rowOff>
    </xdr:from>
    <xdr:ext cx="599010" cy="259045"/>
    <xdr:sp macro="" textlink="">
      <xdr:nvSpPr>
        <xdr:cNvPr id="204" name="テキスト ボックス 203"/>
        <xdr:cNvSpPr txBox="1"/>
      </xdr:nvSpPr>
      <xdr:spPr>
        <a:xfrm>
          <a:off x="830795" y="13254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89294</xdr:rowOff>
    </xdr:from>
    <xdr:to>
      <xdr:col>24</xdr:col>
      <xdr:colOff>63500</xdr:colOff>
      <xdr:row>97</xdr:row>
      <xdr:rowOff>116894</xdr:rowOff>
    </xdr:to>
    <xdr:cxnSp macro="">
      <xdr:nvCxnSpPr>
        <xdr:cNvPr id="233" name="直線コネクタ 232"/>
        <xdr:cNvCxnSpPr/>
      </xdr:nvCxnSpPr>
      <xdr:spPr>
        <a:xfrm>
          <a:off x="3797300" y="16719944"/>
          <a:ext cx="838200" cy="2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28041</xdr:rowOff>
    </xdr:from>
    <xdr:ext cx="534377" cy="259045"/>
    <xdr:sp macro="" textlink="">
      <xdr:nvSpPr>
        <xdr:cNvPr id="234" name="衛生費平均値テキスト"/>
        <xdr:cNvSpPr txBox="1"/>
      </xdr:nvSpPr>
      <xdr:spPr>
        <a:xfrm>
          <a:off x="4686300" y="16487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89294</xdr:rowOff>
    </xdr:from>
    <xdr:to>
      <xdr:col>19</xdr:col>
      <xdr:colOff>177800</xdr:colOff>
      <xdr:row>98</xdr:row>
      <xdr:rowOff>41211</xdr:rowOff>
    </xdr:to>
    <xdr:cxnSp macro="">
      <xdr:nvCxnSpPr>
        <xdr:cNvPr id="236" name="直線コネクタ 235"/>
        <xdr:cNvCxnSpPr/>
      </xdr:nvCxnSpPr>
      <xdr:spPr>
        <a:xfrm flipV="1">
          <a:off x="2908300" y="16719944"/>
          <a:ext cx="889000" cy="12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137568</xdr:rowOff>
    </xdr:from>
    <xdr:ext cx="534377" cy="259045"/>
    <xdr:sp macro="" textlink="">
      <xdr:nvSpPr>
        <xdr:cNvPr id="238" name="テキスト ボックス 237"/>
        <xdr:cNvSpPr txBox="1"/>
      </xdr:nvSpPr>
      <xdr:spPr>
        <a:xfrm>
          <a:off x="3530111" y="167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41211</xdr:rowOff>
    </xdr:from>
    <xdr:to>
      <xdr:col>15</xdr:col>
      <xdr:colOff>50800</xdr:colOff>
      <xdr:row>98</xdr:row>
      <xdr:rowOff>43323</xdr:rowOff>
    </xdr:to>
    <xdr:cxnSp macro="">
      <xdr:nvCxnSpPr>
        <xdr:cNvPr id="239" name="直線コネクタ 238"/>
        <xdr:cNvCxnSpPr/>
      </xdr:nvCxnSpPr>
      <xdr:spPr>
        <a:xfrm flipV="1">
          <a:off x="2019300" y="16843311"/>
          <a:ext cx="889000" cy="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165916</xdr:rowOff>
    </xdr:from>
    <xdr:ext cx="534377" cy="259045"/>
    <xdr:sp macro="" textlink="">
      <xdr:nvSpPr>
        <xdr:cNvPr id="241" name="テキスト ボックス 240"/>
        <xdr:cNvSpPr txBox="1"/>
      </xdr:nvSpPr>
      <xdr:spPr>
        <a:xfrm>
          <a:off x="2641111" y="1645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43323</xdr:rowOff>
    </xdr:from>
    <xdr:to>
      <xdr:col>10</xdr:col>
      <xdr:colOff>114300</xdr:colOff>
      <xdr:row>98</xdr:row>
      <xdr:rowOff>43802</xdr:rowOff>
    </xdr:to>
    <xdr:cxnSp macro="">
      <xdr:nvCxnSpPr>
        <xdr:cNvPr id="242" name="直線コネクタ 241"/>
        <xdr:cNvCxnSpPr/>
      </xdr:nvCxnSpPr>
      <xdr:spPr>
        <a:xfrm flipV="1">
          <a:off x="1130300" y="16845423"/>
          <a:ext cx="889000" cy="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11916</xdr:rowOff>
    </xdr:from>
    <xdr:ext cx="534377" cy="259045"/>
    <xdr:sp macro="" textlink="">
      <xdr:nvSpPr>
        <xdr:cNvPr id="244" name="テキスト ボックス 243"/>
        <xdr:cNvSpPr txBox="1"/>
      </xdr:nvSpPr>
      <xdr:spPr>
        <a:xfrm>
          <a:off x="1752111" y="1647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9600</xdr:rowOff>
    </xdr:from>
    <xdr:ext cx="534377" cy="259045"/>
    <xdr:sp macro="" textlink="">
      <xdr:nvSpPr>
        <xdr:cNvPr id="246" name="テキスト ボックス 245"/>
        <xdr:cNvSpPr txBox="1"/>
      </xdr:nvSpPr>
      <xdr:spPr>
        <a:xfrm>
          <a:off x="863111" y="1646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66094</xdr:rowOff>
    </xdr:from>
    <xdr:to>
      <xdr:col>24</xdr:col>
      <xdr:colOff>114300</xdr:colOff>
      <xdr:row>97</xdr:row>
      <xdr:rowOff>167694</xdr:rowOff>
    </xdr:to>
    <xdr:sp macro="" textlink="">
      <xdr:nvSpPr>
        <xdr:cNvPr id="252" name="楕円 251"/>
        <xdr:cNvSpPr/>
      </xdr:nvSpPr>
      <xdr:spPr>
        <a:xfrm>
          <a:off x="4584700" y="1669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155041</xdr:rowOff>
    </xdr:from>
    <xdr:ext cx="534377" cy="259045"/>
    <xdr:sp macro="" textlink="">
      <xdr:nvSpPr>
        <xdr:cNvPr id="253" name="衛生費該当値テキスト"/>
        <xdr:cNvSpPr txBox="1"/>
      </xdr:nvSpPr>
      <xdr:spPr>
        <a:xfrm>
          <a:off x="4686300" y="1661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38494</xdr:rowOff>
    </xdr:from>
    <xdr:to>
      <xdr:col>20</xdr:col>
      <xdr:colOff>38100</xdr:colOff>
      <xdr:row>97</xdr:row>
      <xdr:rowOff>140094</xdr:rowOff>
    </xdr:to>
    <xdr:sp macro="" textlink="">
      <xdr:nvSpPr>
        <xdr:cNvPr id="254" name="楕円 253"/>
        <xdr:cNvSpPr/>
      </xdr:nvSpPr>
      <xdr:spPr>
        <a:xfrm>
          <a:off x="3746500" y="1666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156621</xdr:rowOff>
    </xdr:from>
    <xdr:ext cx="534377" cy="259045"/>
    <xdr:sp macro="" textlink="">
      <xdr:nvSpPr>
        <xdr:cNvPr id="255" name="テキスト ボックス 254"/>
        <xdr:cNvSpPr txBox="1"/>
      </xdr:nvSpPr>
      <xdr:spPr>
        <a:xfrm>
          <a:off x="3530111" y="1644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161861</xdr:rowOff>
    </xdr:from>
    <xdr:to>
      <xdr:col>15</xdr:col>
      <xdr:colOff>101600</xdr:colOff>
      <xdr:row>98</xdr:row>
      <xdr:rowOff>92011</xdr:rowOff>
    </xdr:to>
    <xdr:sp macro="" textlink="">
      <xdr:nvSpPr>
        <xdr:cNvPr id="256" name="楕円 255"/>
        <xdr:cNvSpPr/>
      </xdr:nvSpPr>
      <xdr:spPr>
        <a:xfrm>
          <a:off x="2857500" y="1679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83138</xdr:rowOff>
    </xdr:from>
    <xdr:ext cx="534377" cy="259045"/>
    <xdr:sp macro="" textlink="">
      <xdr:nvSpPr>
        <xdr:cNvPr id="257" name="テキスト ボックス 256"/>
        <xdr:cNvSpPr txBox="1"/>
      </xdr:nvSpPr>
      <xdr:spPr>
        <a:xfrm>
          <a:off x="2641111" y="1688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163973</xdr:rowOff>
    </xdr:from>
    <xdr:to>
      <xdr:col>10</xdr:col>
      <xdr:colOff>165100</xdr:colOff>
      <xdr:row>98</xdr:row>
      <xdr:rowOff>94123</xdr:rowOff>
    </xdr:to>
    <xdr:sp macro="" textlink="">
      <xdr:nvSpPr>
        <xdr:cNvPr id="258" name="楕円 257"/>
        <xdr:cNvSpPr/>
      </xdr:nvSpPr>
      <xdr:spPr>
        <a:xfrm>
          <a:off x="1968500" y="1679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85250</xdr:rowOff>
    </xdr:from>
    <xdr:ext cx="534377" cy="259045"/>
    <xdr:sp macro="" textlink="">
      <xdr:nvSpPr>
        <xdr:cNvPr id="259" name="テキスト ボックス 258"/>
        <xdr:cNvSpPr txBox="1"/>
      </xdr:nvSpPr>
      <xdr:spPr>
        <a:xfrm>
          <a:off x="1752111" y="1688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164452</xdr:rowOff>
    </xdr:from>
    <xdr:to>
      <xdr:col>6</xdr:col>
      <xdr:colOff>38100</xdr:colOff>
      <xdr:row>98</xdr:row>
      <xdr:rowOff>94602</xdr:rowOff>
    </xdr:to>
    <xdr:sp macro="" textlink="">
      <xdr:nvSpPr>
        <xdr:cNvPr id="260" name="楕円 259"/>
        <xdr:cNvSpPr/>
      </xdr:nvSpPr>
      <xdr:spPr>
        <a:xfrm>
          <a:off x="1079500" y="1679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85729</xdr:rowOff>
    </xdr:from>
    <xdr:ext cx="534377" cy="259045"/>
    <xdr:sp macro="" textlink="">
      <xdr:nvSpPr>
        <xdr:cNvPr id="261" name="テキスト ボックス 260"/>
        <xdr:cNvSpPr txBox="1"/>
      </xdr:nvSpPr>
      <xdr:spPr>
        <a:xfrm>
          <a:off x="863111" y="1688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82893</xdr:rowOff>
    </xdr:from>
    <xdr:to>
      <xdr:col>55</xdr:col>
      <xdr:colOff>0</xdr:colOff>
      <xdr:row>37</xdr:row>
      <xdr:rowOff>89236</xdr:rowOff>
    </xdr:to>
    <xdr:cxnSp macro="">
      <xdr:nvCxnSpPr>
        <xdr:cNvPr id="286" name="直線コネクタ 285"/>
        <xdr:cNvCxnSpPr/>
      </xdr:nvCxnSpPr>
      <xdr:spPr>
        <a:xfrm flipV="1">
          <a:off x="9639300" y="6426543"/>
          <a:ext cx="838200" cy="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53839</xdr:rowOff>
    </xdr:from>
    <xdr:ext cx="469744" cy="259045"/>
    <xdr:sp macro="" textlink="">
      <xdr:nvSpPr>
        <xdr:cNvPr id="287" name="労働費平均値テキスト"/>
        <xdr:cNvSpPr txBox="1"/>
      </xdr:nvSpPr>
      <xdr:spPr>
        <a:xfrm>
          <a:off x="10528300" y="6397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89236</xdr:rowOff>
    </xdr:from>
    <xdr:to>
      <xdr:col>50</xdr:col>
      <xdr:colOff>114300</xdr:colOff>
      <xdr:row>37</xdr:row>
      <xdr:rowOff>106267</xdr:rowOff>
    </xdr:to>
    <xdr:cxnSp macro="">
      <xdr:nvCxnSpPr>
        <xdr:cNvPr id="289" name="直線コネクタ 288"/>
        <xdr:cNvCxnSpPr/>
      </xdr:nvCxnSpPr>
      <xdr:spPr>
        <a:xfrm flipV="1">
          <a:off x="8750300" y="6432886"/>
          <a:ext cx="889000" cy="1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160824</xdr:rowOff>
    </xdr:from>
    <xdr:ext cx="469744" cy="259045"/>
    <xdr:sp macro="" textlink="">
      <xdr:nvSpPr>
        <xdr:cNvPr id="291" name="テキスト ボックス 290"/>
        <xdr:cNvSpPr txBox="1"/>
      </xdr:nvSpPr>
      <xdr:spPr>
        <a:xfrm>
          <a:off x="9404428" y="650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106267</xdr:rowOff>
    </xdr:from>
    <xdr:to>
      <xdr:col>45</xdr:col>
      <xdr:colOff>177800</xdr:colOff>
      <xdr:row>37</xdr:row>
      <xdr:rowOff>114097</xdr:rowOff>
    </xdr:to>
    <xdr:cxnSp macro="">
      <xdr:nvCxnSpPr>
        <xdr:cNvPr id="292" name="直線コネクタ 291"/>
        <xdr:cNvCxnSpPr/>
      </xdr:nvCxnSpPr>
      <xdr:spPr>
        <a:xfrm flipV="1">
          <a:off x="7861300" y="6449917"/>
          <a:ext cx="889000" cy="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156538</xdr:rowOff>
    </xdr:from>
    <xdr:ext cx="469744" cy="259045"/>
    <xdr:sp macro="" textlink="">
      <xdr:nvSpPr>
        <xdr:cNvPr id="294" name="テキスト ボックス 293"/>
        <xdr:cNvSpPr txBox="1"/>
      </xdr:nvSpPr>
      <xdr:spPr>
        <a:xfrm>
          <a:off x="8515428" y="650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114097</xdr:rowOff>
    </xdr:from>
    <xdr:to>
      <xdr:col>41</xdr:col>
      <xdr:colOff>50800</xdr:colOff>
      <xdr:row>37</xdr:row>
      <xdr:rowOff>119812</xdr:rowOff>
    </xdr:to>
    <xdr:cxnSp macro="">
      <xdr:nvCxnSpPr>
        <xdr:cNvPr id="295" name="直線コネクタ 294"/>
        <xdr:cNvCxnSpPr/>
      </xdr:nvCxnSpPr>
      <xdr:spPr>
        <a:xfrm flipV="1">
          <a:off x="6972300" y="6457747"/>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9288</xdr:rowOff>
    </xdr:from>
    <xdr:ext cx="469744" cy="259045"/>
    <xdr:sp macro="" textlink="">
      <xdr:nvSpPr>
        <xdr:cNvPr id="297" name="テキスト ボックス 296"/>
        <xdr:cNvSpPr txBox="1"/>
      </xdr:nvSpPr>
      <xdr:spPr>
        <a:xfrm>
          <a:off x="7626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1973</xdr:rowOff>
    </xdr:from>
    <xdr:ext cx="469744" cy="259045"/>
    <xdr:sp macro="" textlink="">
      <xdr:nvSpPr>
        <xdr:cNvPr id="299" name="テキスト ボックス 298"/>
        <xdr:cNvSpPr txBox="1"/>
      </xdr:nvSpPr>
      <xdr:spPr>
        <a:xfrm>
          <a:off x="6737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32093</xdr:rowOff>
    </xdr:from>
    <xdr:to>
      <xdr:col>55</xdr:col>
      <xdr:colOff>50800</xdr:colOff>
      <xdr:row>37</xdr:row>
      <xdr:rowOff>133693</xdr:rowOff>
    </xdr:to>
    <xdr:sp macro="" textlink="">
      <xdr:nvSpPr>
        <xdr:cNvPr id="305" name="楕円 304"/>
        <xdr:cNvSpPr/>
      </xdr:nvSpPr>
      <xdr:spPr>
        <a:xfrm>
          <a:off x="10426700" y="637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162920</xdr:rowOff>
    </xdr:from>
    <xdr:ext cx="469744" cy="259045"/>
    <xdr:sp macro="" textlink="">
      <xdr:nvSpPr>
        <xdr:cNvPr id="306" name="労働費該当値テキスト"/>
        <xdr:cNvSpPr txBox="1"/>
      </xdr:nvSpPr>
      <xdr:spPr>
        <a:xfrm>
          <a:off x="10528300" y="6163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38436</xdr:rowOff>
    </xdr:from>
    <xdr:to>
      <xdr:col>50</xdr:col>
      <xdr:colOff>165100</xdr:colOff>
      <xdr:row>37</xdr:row>
      <xdr:rowOff>140036</xdr:rowOff>
    </xdr:to>
    <xdr:sp macro="" textlink="">
      <xdr:nvSpPr>
        <xdr:cNvPr id="307" name="楕円 306"/>
        <xdr:cNvSpPr/>
      </xdr:nvSpPr>
      <xdr:spPr>
        <a:xfrm>
          <a:off x="9588500" y="638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156563</xdr:rowOff>
    </xdr:from>
    <xdr:ext cx="469744" cy="259045"/>
    <xdr:sp macro="" textlink="">
      <xdr:nvSpPr>
        <xdr:cNvPr id="308" name="テキスト ボックス 307"/>
        <xdr:cNvSpPr txBox="1"/>
      </xdr:nvSpPr>
      <xdr:spPr>
        <a:xfrm>
          <a:off x="9404428" y="615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55467</xdr:rowOff>
    </xdr:from>
    <xdr:to>
      <xdr:col>46</xdr:col>
      <xdr:colOff>38100</xdr:colOff>
      <xdr:row>37</xdr:row>
      <xdr:rowOff>157067</xdr:rowOff>
    </xdr:to>
    <xdr:sp macro="" textlink="">
      <xdr:nvSpPr>
        <xdr:cNvPr id="309" name="楕円 308"/>
        <xdr:cNvSpPr/>
      </xdr:nvSpPr>
      <xdr:spPr>
        <a:xfrm>
          <a:off x="8699500" y="639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2144</xdr:rowOff>
    </xdr:from>
    <xdr:ext cx="469744" cy="259045"/>
    <xdr:sp macro="" textlink="">
      <xdr:nvSpPr>
        <xdr:cNvPr id="310" name="テキスト ボックス 309"/>
        <xdr:cNvSpPr txBox="1"/>
      </xdr:nvSpPr>
      <xdr:spPr>
        <a:xfrm>
          <a:off x="8515428" y="617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63297</xdr:rowOff>
    </xdr:from>
    <xdr:to>
      <xdr:col>41</xdr:col>
      <xdr:colOff>101600</xdr:colOff>
      <xdr:row>37</xdr:row>
      <xdr:rowOff>164897</xdr:rowOff>
    </xdr:to>
    <xdr:sp macro="" textlink="">
      <xdr:nvSpPr>
        <xdr:cNvPr id="311" name="楕円 310"/>
        <xdr:cNvSpPr/>
      </xdr:nvSpPr>
      <xdr:spPr>
        <a:xfrm>
          <a:off x="7810500" y="640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156024</xdr:rowOff>
    </xdr:from>
    <xdr:ext cx="469744" cy="259045"/>
    <xdr:sp macro="" textlink="">
      <xdr:nvSpPr>
        <xdr:cNvPr id="312" name="テキスト ボックス 311"/>
        <xdr:cNvSpPr txBox="1"/>
      </xdr:nvSpPr>
      <xdr:spPr>
        <a:xfrm>
          <a:off x="7626428" y="649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69012</xdr:rowOff>
    </xdr:from>
    <xdr:to>
      <xdr:col>36</xdr:col>
      <xdr:colOff>165100</xdr:colOff>
      <xdr:row>37</xdr:row>
      <xdr:rowOff>170611</xdr:rowOff>
    </xdr:to>
    <xdr:sp macro="" textlink="">
      <xdr:nvSpPr>
        <xdr:cNvPr id="313" name="楕円 312"/>
        <xdr:cNvSpPr/>
      </xdr:nvSpPr>
      <xdr:spPr>
        <a:xfrm>
          <a:off x="6921500" y="64126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161739</xdr:rowOff>
    </xdr:from>
    <xdr:ext cx="469744" cy="259045"/>
    <xdr:sp macro="" textlink="">
      <xdr:nvSpPr>
        <xdr:cNvPr id="314" name="テキスト ボックス 313"/>
        <xdr:cNvSpPr txBox="1"/>
      </xdr:nvSpPr>
      <xdr:spPr>
        <a:xfrm>
          <a:off x="6737428" y="6505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130419</xdr:rowOff>
    </xdr:from>
    <xdr:to>
      <xdr:col>55</xdr:col>
      <xdr:colOff>0</xdr:colOff>
      <xdr:row>57</xdr:row>
      <xdr:rowOff>138959</xdr:rowOff>
    </xdr:to>
    <xdr:cxnSp macro="">
      <xdr:nvCxnSpPr>
        <xdr:cNvPr id="341" name="直線コネクタ 340"/>
        <xdr:cNvCxnSpPr/>
      </xdr:nvCxnSpPr>
      <xdr:spPr>
        <a:xfrm>
          <a:off x="9639300" y="9903069"/>
          <a:ext cx="838200" cy="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122502</xdr:rowOff>
    </xdr:from>
    <xdr:ext cx="534377" cy="259045"/>
    <xdr:sp macro="" textlink="">
      <xdr:nvSpPr>
        <xdr:cNvPr id="342" name="農林水産業費平均値テキスト"/>
        <xdr:cNvSpPr txBox="1"/>
      </xdr:nvSpPr>
      <xdr:spPr>
        <a:xfrm>
          <a:off x="10528300" y="9895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119483</xdr:rowOff>
    </xdr:from>
    <xdr:to>
      <xdr:col>50</xdr:col>
      <xdr:colOff>114300</xdr:colOff>
      <xdr:row>57</xdr:row>
      <xdr:rowOff>130419</xdr:rowOff>
    </xdr:to>
    <xdr:cxnSp macro="">
      <xdr:nvCxnSpPr>
        <xdr:cNvPr id="344" name="直線コネクタ 343"/>
        <xdr:cNvCxnSpPr/>
      </xdr:nvCxnSpPr>
      <xdr:spPr>
        <a:xfrm>
          <a:off x="8750300" y="9892133"/>
          <a:ext cx="889000" cy="1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57616</xdr:rowOff>
    </xdr:from>
    <xdr:ext cx="534377" cy="259045"/>
    <xdr:sp macro="" textlink="">
      <xdr:nvSpPr>
        <xdr:cNvPr id="346" name="テキスト ボックス 345"/>
        <xdr:cNvSpPr txBox="1"/>
      </xdr:nvSpPr>
      <xdr:spPr>
        <a:xfrm>
          <a:off x="9372111" y="1000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131461</xdr:rowOff>
    </xdr:from>
    <xdr:to>
      <xdr:col>45</xdr:col>
      <xdr:colOff>177800</xdr:colOff>
      <xdr:row>57</xdr:row>
      <xdr:rowOff>119483</xdr:rowOff>
    </xdr:to>
    <xdr:cxnSp macro="">
      <xdr:nvCxnSpPr>
        <xdr:cNvPr id="347" name="直線コネクタ 346"/>
        <xdr:cNvCxnSpPr/>
      </xdr:nvCxnSpPr>
      <xdr:spPr>
        <a:xfrm>
          <a:off x="7861300" y="9732661"/>
          <a:ext cx="889000" cy="15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64740</xdr:rowOff>
    </xdr:from>
    <xdr:ext cx="534377" cy="259045"/>
    <xdr:sp macro="" textlink="">
      <xdr:nvSpPr>
        <xdr:cNvPr id="349" name="テキスト ボックス 348"/>
        <xdr:cNvSpPr txBox="1"/>
      </xdr:nvSpPr>
      <xdr:spPr>
        <a:xfrm>
          <a:off x="8483111" y="1000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131461</xdr:rowOff>
    </xdr:from>
    <xdr:to>
      <xdr:col>41</xdr:col>
      <xdr:colOff>50800</xdr:colOff>
      <xdr:row>57</xdr:row>
      <xdr:rowOff>74092</xdr:rowOff>
    </xdr:to>
    <xdr:cxnSp macro="">
      <xdr:nvCxnSpPr>
        <xdr:cNvPr id="350" name="直線コネクタ 349"/>
        <xdr:cNvCxnSpPr/>
      </xdr:nvCxnSpPr>
      <xdr:spPr>
        <a:xfrm flipV="1">
          <a:off x="6972300" y="9732661"/>
          <a:ext cx="889000" cy="11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66732</xdr:rowOff>
    </xdr:from>
    <xdr:ext cx="534377" cy="259045"/>
    <xdr:sp macro="" textlink="">
      <xdr:nvSpPr>
        <xdr:cNvPr id="352" name="テキスト ボックス 351"/>
        <xdr:cNvSpPr txBox="1"/>
      </xdr:nvSpPr>
      <xdr:spPr>
        <a:xfrm>
          <a:off x="7594111" y="1001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64063</xdr:rowOff>
    </xdr:from>
    <xdr:ext cx="534377" cy="259045"/>
    <xdr:sp macro="" textlink="">
      <xdr:nvSpPr>
        <xdr:cNvPr id="354" name="テキスト ボックス 353"/>
        <xdr:cNvSpPr txBox="1"/>
      </xdr:nvSpPr>
      <xdr:spPr>
        <a:xfrm>
          <a:off x="6705111" y="100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88159</xdr:rowOff>
    </xdr:from>
    <xdr:to>
      <xdr:col>55</xdr:col>
      <xdr:colOff>50800</xdr:colOff>
      <xdr:row>58</xdr:row>
      <xdr:rowOff>18309</xdr:rowOff>
    </xdr:to>
    <xdr:sp macro="" textlink="">
      <xdr:nvSpPr>
        <xdr:cNvPr id="360" name="楕円 359"/>
        <xdr:cNvSpPr/>
      </xdr:nvSpPr>
      <xdr:spPr>
        <a:xfrm>
          <a:off x="10426700" y="986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111036</xdr:rowOff>
    </xdr:from>
    <xdr:ext cx="534377" cy="259045"/>
    <xdr:sp macro="" textlink="">
      <xdr:nvSpPr>
        <xdr:cNvPr id="361" name="農林水産業費該当値テキスト"/>
        <xdr:cNvSpPr txBox="1"/>
      </xdr:nvSpPr>
      <xdr:spPr>
        <a:xfrm>
          <a:off x="10528300" y="971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79619</xdr:rowOff>
    </xdr:from>
    <xdr:to>
      <xdr:col>50</xdr:col>
      <xdr:colOff>165100</xdr:colOff>
      <xdr:row>58</xdr:row>
      <xdr:rowOff>9769</xdr:rowOff>
    </xdr:to>
    <xdr:sp macro="" textlink="">
      <xdr:nvSpPr>
        <xdr:cNvPr id="362" name="楕円 361"/>
        <xdr:cNvSpPr/>
      </xdr:nvSpPr>
      <xdr:spPr>
        <a:xfrm>
          <a:off x="9588500" y="985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26296</xdr:rowOff>
    </xdr:from>
    <xdr:ext cx="534377" cy="259045"/>
    <xdr:sp macro="" textlink="">
      <xdr:nvSpPr>
        <xdr:cNvPr id="363" name="テキスト ボックス 362"/>
        <xdr:cNvSpPr txBox="1"/>
      </xdr:nvSpPr>
      <xdr:spPr>
        <a:xfrm>
          <a:off x="9372111" y="9627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68683</xdr:rowOff>
    </xdr:from>
    <xdr:to>
      <xdr:col>46</xdr:col>
      <xdr:colOff>38100</xdr:colOff>
      <xdr:row>57</xdr:row>
      <xdr:rowOff>170283</xdr:rowOff>
    </xdr:to>
    <xdr:sp macro="" textlink="">
      <xdr:nvSpPr>
        <xdr:cNvPr id="364" name="楕円 363"/>
        <xdr:cNvSpPr/>
      </xdr:nvSpPr>
      <xdr:spPr>
        <a:xfrm>
          <a:off x="8699500" y="984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15360</xdr:rowOff>
    </xdr:from>
    <xdr:ext cx="534377" cy="259045"/>
    <xdr:sp macro="" textlink="">
      <xdr:nvSpPr>
        <xdr:cNvPr id="365" name="テキスト ボックス 364"/>
        <xdr:cNvSpPr txBox="1"/>
      </xdr:nvSpPr>
      <xdr:spPr>
        <a:xfrm>
          <a:off x="8483111" y="961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80661</xdr:rowOff>
    </xdr:from>
    <xdr:to>
      <xdr:col>41</xdr:col>
      <xdr:colOff>101600</xdr:colOff>
      <xdr:row>57</xdr:row>
      <xdr:rowOff>10811</xdr:rowOff>
    </xdr:to>
    <xdr:sp macro="" textlink="">
      <xdr:nvSpPr>
        <xdr:cNvPr id="366" name="楕円 365"/>
        <xdr:cNvSpPr/>
      </xdr:nvSpPr>
      <xdr:spPr>
        <a:xfrm>
          <a:off x="7810500" y="968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27338</xdr:rowOff>
    </xdr:from>
    <xdr:ext cx="534377" cy="259045"/>
    <xdr:sp macro="" textlink="">
      <xdr:nvSpPr>
        <xdr:cNvPr id="367" name="テキスト ボックス 366"/>
        <xdr:cNvSpPr txBox="1"/>
      </xdr:nvSpPr>
      <xdr:spPr>
        <a:xfrm>
          <a:off x="7594111" y="945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23292</xdr:rowOff>
    </xdr:from>
    <xdr:to>
      <xdr:col>36</xdr:col>
      <xdr:colOff>165100</xdr:colOff>
      <xdr:row>57</xdr:row>
      <xdr:rowOff>124892</xdr:rowOff>
    </xdr:to>
    <xdr:sp macro="" textlink="">
      <xdr:nvSpPr>
        <xdr:cNvPr id="368" name="楕円 367"/>
        <xdr:cNvSpPr/>
      </xdr:nvSpPr>
      <xdr:spPr>
        <a:xfrm>
          <a:off x="6921500" y="979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141419</xdr:rowOff>
    </xdr:from>
    <xdr:ext cx="534377" cy="259045"/>
    <xdr:sp macro="" textlink="">
      <xdr:nvSpPr>
        <xdr:cNvPr id="369" name="テキスト ボックス 368"/>
        <xdr:cNvSpPr txBox="1"/>
      </xdr:nvSpPr>
      <xdr:spPr>
        <a:xfrm>
          <a:off x="6705111" y="957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148455</xdr:rowOff>
    </xdr:from>
    <xdr:to>
      <xdr:col>55</xdr:col>
      <xdr:colOff>0</xdr:colOff>
      <xdr:row>75</xdr:row>
      <xdr:rowOff>75829</xdr:rowOff>
    </xdr:to>
    <xdr:cxnSp macro="">
      <xdr:nvCxnSpPr>
        <xdr:cNvPr id="396" name="直線コネクタ 395"/>
        <xdr:cNvCxnSpPr/>
      </xdr:nvCxnSpPr>
      <xdr:spPr>
        <a:xfrm flipV="1">
          <a:off x="9639300" y="12664305"/>
          <a:ext cx="838200" cy="27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150972</xdr:rowOff>
    </xdr:from>
    <xdr:ext cx="534377" cy="259045"/>
    <xdr:sp macro="" textlink="">
      <xdr:nvSpPr>
        <xdr:cNvPr id="397" name="商工費平均値テキスト"/>
        <xdr:cNvSpPr txBox="1"/>
      </xdr:nvSpPr>
      <xdr:spPr>
        <a:xfrm>
          <a:off x="10528300" y="13009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75829</xdr:rowOff>
    </xdr:from>
    <xdr:to>
      <xdr:col>50</xdr:col>
      <xdr:colOff>114300</xdr:colOff>
      <xdr:row>76</xdr:row>
      <xdr:rowOff>45517</xdr:rowOff>
    </xdr:to>
    <xdr:cxnSp macro="">
      <xdr:nvCxnSpPr>
        <xdr:cNvPr id="399" name="直線コネクタ 398"/>
        <xdr:cNvCxnSpPr/>
      </xdr:nvCxnSpPr>
      <xdr:spPr>
        <a:xfrm flipV="1">
          <a:off x="8750300" y="12934579"/>
          <a:ext cx="889000" cy="14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73454</xdr:rowOff>
    </xdr:from>
    <xdr:ext cx="534377" cy="259045"/>
    <xdr:sp macro="" textlink="">
      <xdr:nvSpPr>
        <xdr:cNvPr id="401" name="テキスト ボックス 400"/>
        <xdr:cNvSpPr txBox="1"/>
      </xdr:nvSpPr>
      <xdr:spPr>
        <a:xfrm>
          <a:off x="9372111" y="132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45517</xdr:rowOff>
    </xdr:from>
    <xdr:to>
      <xdr:col>45</xdr:col>
      <xdr:colOff>177800</xdr:colOff>
      <xdr:row>77</xdr:row>
      <xdr:rowOff>32258</xdr:rowOff>
    </xdr:to>
    <xdr:cxnSp macro="">
      <xdr:nvCxnSpPr>
        <xdr:cNvPr id="402" name="直線コネクタ 401"/>
        <xdr:cNvCxnSpPr/>
      </xdr:nvCxnSpPr>
      <xdr:spPr>
        <a:xfrm flipV="1">
          <a:off x="7861300" y="13075717"/>
          <a:ext cx="889000" cy="15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88564</xdr:rowOff>
    </xdr:from>
    <xdr:ext cx="534377" cy="259045"/>
    <xdr:sp macro="" textlink="">
      <xdr:nvSpPr>
        <xdr:cNvPr id="404" name="テキスト ボックス 403"/>
        <xdr:cNvSpPr txBox="1"/>
      </xdr:nvSpPr>
      <xdr:spPr>
        <a:xfrm>
          <a:off x="8483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32258</xdr:rowOff>
    </xdr:from>
    <xdr:to>
      <xdr:col>41</xdr:col>
      <xdr:colOff>50800</xdr:colOff>
      <xdr:row>77</xdr:row>
      <xdr:rowOff>52718</xdr:rowOff>
    </xdr:to>
    <xdr:cxnSp macro="">
      <xdr:nvCxnSpPr>
        <xdr:cNvPr id="405" name="直線コネクタ 404"/>
        <xdr:cNvCxnSpPr/>
      </xdr:nvCxnSpPr>
      <xdr:spPr>
        <a:xfrm flipV="1">
          <a:off x="6972300" y="13233908"/>
          <a:ext cx="889000" cy="2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77340</xdr:rowOff>
    </xdr:from>
    <xdr:ext cx="534377" cy="259045"/>
    <xdr:sp macro="" textlink="">
      <xdr:nvSpPr>
        <xdr:cNvPr id="407" name="テキスト ボックス 406"/>
        <xdr:cNvSpPr txBox="1"/>
      </xdr:nvSpPr>
      <xdr:spPr>
        <a:xfrm>
          <a:off x="7594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83697</xdr:rowOff>
    </xdr:from>
    <xdr:ext cx="534377" cy="259045"/>
    <xdr:sp macro="" textlink="">
      <xdr:nvSpPr>
        <xdr:cNvPr id="409" name="テキスト ボックス 408"/>
        <xdr:cNvSpPr txBox="1"/>
      </xdr:nvSpPr>
      <xdr:spPr>
        <a:xfrm>
          <a:off x="6705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97655</xdr:rowOff>
    </xdr:from>
    <xdr:to>
      <xdr:col>55</xdr:col>
      <xdr:colOff>50800</xdr:colOff>
      <xdr:row>74</xdr:row>
      <xdr:rowOff>27805</xdr:rowOff>
    </xdr:to>
    <xdr:sp macro="" textlink="">
      <xdr:nvSpPr>
        <xdr:cNvPr id="415" name="楕円 414"/>
        <xdr:cNvSpPr/>
      </xdr:nvSpPr>
      <xdr:spPr>
        <a:xfrm>
          <a:off x="10426700" y="1261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120532</xdr:rowOff>
    </xdr:from>
    <xdr:ext cx="534377" cy="259045"/>
    <xdr:sp macro="" textlink="">
      <xdr:nvSpPr>
        <xdr:cNvPr id="416" name="商工費該当値テキスト"/>
        <xdr:cNvSpPr txBox="1"/>
      </xdr:nvSpPr>
      <xdr:spPr>
        <a:xfrm>
          <a:off x="10528300" y="1246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25029</xdr:rowOff>
    </xdr:from>
    <xdr:to>
      <xdr:col>50</xdr:col>
      <xdr:colOff>165100</xdr:colOff>
      <xdr:row>75</xdr:row>
      <xdr:rowOff>126629</xdr:rowOff>
    </xdr:to>
    <xdr:sp macro="" textlink="">
      <xdr:nvSpPr>
        <xdr:cNvPr id="417" name="楕円 416"/>
        <xdr:cNvSpPr/>
      </xdr:nvSpPr>
      <xdr:spPr>
        <a:xfrm>
          <a:off x="9588500" y="1288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143156</xdr:rowOff>
    </xdr:from>
    <xdr:ext cx="534377" cy="259045"/>
    <xdr:sp macro="" textlink="">
      <xdr:nvSpPr>
        <xdr:cNvPr id="418" name="テキスト ボックス 417"/>
        <xdr:cNvSpPr txBox="1"/>
      </xdr:nvSpPr>
      <xdr:spPr>
        <a:xfrm>
          <a:off x="9372111" y="1265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166167</xdr:rowOff>
    </xdr:from>
    <xdr:to>
      <xdr:col>46</xdr:col>
      <xdr:colOff>38100</xdr:colOff>
      <xdr:row>76</xdr:row>
      <xdr:rowOff>96317</xdr:rowOff>
    </xdr:to>
    <xdr:sp macro="" textlink="">
      <xdr:nvSpPr>
        <xdr:cNvPr id="419" name="楕円 418"/>
        <xdr:cNvSpPr/>
      </xdr:nvSpPr>
      <xdr:spPr>
        <a:xfrm>
          <a:off x="8699500" y="130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112844</xdr:rowOff>
    </xdr:from>
    <xdr:ext cx="534377" cy="259045"/>
    <xdr:sp macro="" textlink="">
      <xdr:nvSpPr>
        <xdr:cNvPr id="420" name="テキスト ボックス 419"/>
        <xdr:cNvSpPr txBox="1"/>
      </xdr:nvSpPr>
      <xdr:spPr>
        <a:xfrm>
          <a:off x="8483111" y="1280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152908</xdr:rowOff>
    </xdr:from>
    <xdr:to>
      <xdr:col>41</xdr:col>
      <xdr:colOff>101600</xdr:colOff>
      <xdr:row>77</xdr:row>
      <xdr:rowOff>83058</xdr:rowOff>
    </xdr:to>
    <xdr:sp macro="" textlink="">
      <xdr:nvSpPr>
        <xdr:cNvPr id="421" name="楕円 420"/>
        <xdr:cNvSpPr/>
      </xdr:nvSpPr>
      <xdr:spPr>
        <a:xfrm>
          <a:off x="7810500" y="1318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99585</xdr:rowOff>
    </xdr:from>
    <xdr:ext cx="534377" cy="259045"/>
    <xdr:sp macro="" textlink="">
      <xdr:nvSpPr>
        <xdr:cNvPr id="422" name="テキスト ボックス 421"/>
        <xdr:cNvSpPr txBox="1"/>
      </xdr:nvSpPr>
      <xdr:spPr>
        <a:xfrm>
          <a:off x="7594111" y="1295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1918</xdr:rowOff>
    </xdr:from>
    <xdr:to>
      <xdr:col>36</xdr:col>
      <xdr:colOff>165100</xdr:colOff>
      <xdr:row>77</xdr:row>
      <xdr:rowOff>103518</xdr:rowOff>
    </xdr:to>
    <xdr:sp macro="" textlink="">
      <xdr:nvSpPr>
        <xdr:cNvPr id="423" name="楕円 422"/>
        <xdr:cNvSpPr/>
      </xdr:nvSpPr>
      <xdr:spPr>
        <a:xfrm>
          <a:off x="6921500" y="1320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94645</xdr:rowOff>
    </xdr:from>
    <xdr:ext cx="534377" cy="259045"/>
    <xdr:sp macro="" textlink="">
      <xdr:nvSpPr>
        <xdr:cNvPr id="424" name="テキスト ボックス 423"/>
        <xdr:cNvSpPr txBox="1"/>
      </xdr:nvSpPr>
      <xdr:spPr>
        <a:xfrm>
          <a:off x="6705111" y="1329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90936</xdr:rowOff>
    </xdr:from>
    <xdr:to>
      <xdr:col>55</xdr:col>
      <xdr:colOff>0</xdr:colOff>
      <xdr:row>98</xdr:row>
      <xdr:rowOff>18355</xdr:rowOff>
    </xdr:to>
    <xdr:cxnSp macro="">
      <xdr:nvCxnSpPr>
        <xdr:cNvPr id="453" name="直線コネクタ 452"/>
        <xdr:cNvCxnSpPr/>
      </xdr:nvCxnSpPr>
      <xdr:spPr>
        <a:xfrm flipV="1">
          <a:off x="9639300" y="16721586"/>
          <a:ext cx="838200" cy="9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144270</xdr:rowOff>
    </xdr:from>
    <xdr:ext cx="534377" cy="259045"/>
    <xdr:sp macro="" textlink="">
      <xdr:nvSpPr>
        <xdr:cNvPr id="454" name="土木費平均値テキスト"/>
        <xdr:cNvSpPr txBox="1"/>
      </xdr:nvSpPr>
      <xdr:spPr>
        <a:xfrm>
          <a:off x="10528300" y="16774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153805</xdr:rowOff>
    </xdr:from>
    <xdr:to>
      <xdr:col>50</xdr:col>
      <xdr:colOff>114300</xdr:colOff>
      <xdr:row>98</xdr:row>
      <xdr:rowOff>18355</xdr:rowOff>
    </xdr:to>
    <xdr:cxnSp macro="">
      <xdr:nvCxnSpPr>
        <xdr:cNvPr id="456" name="直線コネクタ 455"/>
        <xdr:cNvCxnSpPr/>
      </xdr:nvCxnSpPr>
      <xdr:spPr>
        <a:xfrm>
          <a:off x="8750300" y="16784455"/>
          <a:ext cx="889000" cy="3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90229</xdr:rowOff>
    </xdr:from>
    <xdr:ext cx="534377" cy="259045"/>
    <xdr:sp macro="" textlink="">
      <xdr:nvSpPr>
        <xdr:cNvPr id="458" name="テキスト ボックス 457"/>
        <xdr:cNvSpPr txBox="1"/>
      </xdr:nvSpPr>
      <xdr:spPr>
        <a:xfrm>
          <a:off x="9372111" y="1689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153805</xdr:rowOff>
    </xdr:from>
    <xdr:to>
      <xdr:col>45</xdr:col>
      <xdr:colOff>177800</xdr:colOff>
      <xdr:row>98</xdr:row>
      <xdr:rowOff>55643</xdr:rowOff>
    </xdr:to>
    <xdr:cxnSp macro="">
      <xdr:nvCxnSpPr>
        <xdr:cNvPr id="459" name="直線コネクタ 458"/>
        <xdr:cNvCxnSpPr/>
      </xdr:nvCxnSpPr>
      <xdr:spPr>
        <a:xfrm flipV="1">
          <a:off x="7861300" y="16784455"/>
          <a:ext cx="889000" cy="7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91867</xdr:rowOff>
    </xdr:from>
    <xdr:ext cx="534377" cy="259045"/>
    <xdr:sp macro="" textlink="">
      <xdr:nvSpPr>
        <xdr:cNvPr id="461" name="テキスト ボックス 460"/>
        <xdr:cNvSpPr txBox="1"/>
      </xdr:nvSpPr>
      <xdr:spPr>
        <a:xfrm>
          <a:off x="8483111" y="1689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50585</xdr:rowOff>
    </xdr:from>
    <xdr:to>
      <xdr:col>41</xdr:col>
      <xdr:colOff>50800</xdr:colOff>
      <xdr:row>98</xdr:row>
      <xdr:rowOff>55643</xdr:rowOff>
    </xdr:to>
    <xdr:cxnSp macro="">
      <xdr:nvCxnSpPr>
        <xdr:cNvPr id="462" name="直線コネクタ 461"/>
        <xdr:cNvCxnSpPr/>
      </xdr:nvCxnSpPr>
      <xdr:spPr>
        <a:xfrm>
          <a:off x="6972300" y="16852685"/>
          <a:ext cx="889000" cy="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112679</xdr:rowOff>
    </xdr:from>
    <xdr:ext cx="534377" cy="259045"/>
    <xdr:sp macro="" textlink="">
      <xdr:nvSpPr>
        <xdr:cNvPr id="464" name="テキスト ボックス 463"/>
        <xdr:cNvSpPr txBox="1"/>
      </xdr:nvSpPr>
      <xdr:spPr>
        <a:xfrm>
          <a:off x="7594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113011</xdr:rowOff>
    </xdr:from>
    <xdr:ext cx="534377" cy="259045"/>
    <xdr:sp macro="" textlink="">
      <xdr:nvSpPr>
        <xdr:cNvPr id="466" name="テキスト ボックス 465"/>
        <xdr:cNvSpPr txBox="1"/>
      </xdr:nvSpPr>
      <xdr:spPr>
        <a:xfrm>
          <a:off x="6705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40136</xdr:rowOff>
    </xdr:from>
    <xdr:to>
      <xdr:col>55</xdr:col>
      <xdr:colOff>50800</xdr:colOff>
      <xdr:row>97</xdr:row>
      <xdr:rowOff>141736</xdr:rowOff>
    </xdr:to>
    <xdr:sp macro="" textlink="">
      <xdr:nvSpPr>
        <xdr:cNvPr id="472" name="楕円 471"/>
        <xdr:cNvSpPr/>
      </xdr:nvSpPr>
      <xdr:spPr>
        <a:xfrm>
          <a:off x="10426700" y="1667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63013</xdr:rowOff>
    </xdr:from>
    <xdr:ext cx="534377" cy="259045"/>
    <xdr:sp macro="" textlink="">
      <xdr:nvSpPr>
        <xdr:cNvPr id="473" name="土木費該当値テキスト"/>
        <xdr:cNvSpPr txBox="1"/>
      </xdr:nvSpPr>
      <xdr:spPr>
        <a:xfrm>
          <a:off x="10528300" y="1652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139005</xdr:rowOff>
    </xdr:from>
    <xdr:to>
      <xdr:col>50</xdr:col>
      <xdr:colOff>165100</xdr:colOff>
      <xdr:row>98</xdr:row>
      <xdr:rowOff>69155</xdr:rowOff>
    </xdr:to>
    <xdr:sp macro="" textlink="">
      <xdr:nvSpPr>
        <xdr:cNvPr id="474" name="楕円 473"/>
        <xdr:cNvSpPr/>
      </xdr:nvSpPr>
      <xdr:spPr>
        <a:xfrm>
          <a:off x="9588500" y="1676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85682</xdr:rowOff>
    </xdr:from>
    <xdr:ext cx="534377" cy="259045"/>
    <xdr:sp macro="" textlink="">
      <xdr:nvSpPr>
        <xdr:cNvPr id="475" name="テキスト ボックス 474"/>
        <xdr:cNvSpPr txBox="1"/>
      </xdr:nvSpPr>
      <xdr:spPr>
        <a:xfrm>
          <a:off x="9372111" y="1654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103005</xdr:rowOff>
    </xdr:from>
    <xdr:to>
      <xdr:col>46</xdr:col>
      <xdr:colOff>38100</xdr:colOff>
      <xdr:row>98</xdr:row>
      <xdr:rowOff>33155</xdr:rowOff>
    </xdr:to>
    <xdr:sp macro="" textlink="">
      <xdr:nvSpPr>
        <xdr:cNvPr id="476" name="楕円 475"/>
        <xdr:cNvSpPr/>
      </xdr:nvSpPr>
      <xdr:spPr>
        <a:xfrm>
          <a:off x="8699500" y="1673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49682</xdr:rowOff>
    </xdr:from>
    <xdr:ext cx="534377" cy="259045"/>
    <xdr:sp macro="" textlink="">
      <xdr:nvSpPr>
        <xdr:cNvPr id="477" name="テキスト ボックス 476"/>
        <xdr:cNvSpPr txBox="1"/>
      </xdr:nvSpPr>
      <xdr:spPr>
        <a:xfrm>
          <a:off x="8483111" y="165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4843</xdr:rowOff>
    </xdr:from>
    <xdr:to>
      <xdr:col>41</xdr:col>
      <xdr:colOff>101600</xdr:colOff>
      <xdr:row>98</xdr:row>
      <xdr:rowOff>106443</xdr:rowOff>
    </xdr:to>
    <xdr:sp macro="" textlink="">
      <xdr:nvSpPr>
        <xdr:cNvPr id="478" name="楕円 477"/>
        <xdr:cNvSpPr/>
      </xdr:nvSpPr>
      <xdr:spPr>
        <a:xfrm>
          <a:off x="7810500" y="1680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97570</xdr:rowOff>
    </xdr:from>
    <xdr:ext cx="534377" cy="259045"/>
    <xdr:sp macro="" textlink="">
      <xdr:nvSpPr>
        <xdr:cNvPr id="479" name="テキスト ボックス 478"/>
        <xdr:cNvSpPr txBox="1"/>
      </xdr:nvSpPr>
      <xdr:spPr>
        <a:xfrm>
          <a:off x="7594111" y="1689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171235</xdr:rowOff>
    </xdr:from>
    <xdr:to>
      <xdr:col>36</xdr:col>
      <xdr:colOff>165100</xdr:colOff>
      <xdr:row>98</xdr:row>
      <xdr:rowOff>101385</xdr:rowOff>
    </xdr:to>
    <xdr:sp macro="" textlink="">
      <xdr:nvSpPr>
        <xdr:cNvPr id="480" name="楕円 479"/>
        <xdr:cNvSpPr/>
      </xdr:nvSpPr>
      <xdr:spPr>
        <a:xfrm>
          <a:off x="6921500" y="168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92512</xdr:rowOff>
    </xdr:from>
    <xdr:ext cx="534377" cy="259045"/>
    <xdr:sp macro="" textlink="">
      <xdr:nvSpPr>
        <xdr:cNvPr id="481" name="テキスト ボックス 480"/>
        <xdr:cNvSpPr txBox="1"/>
      </xdr:nvSpPr>
      <xdr:spPr>
        <a:xfrm>
          <a:off x="6705111" y="1689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152181</xdr:rowOff>
    </xdr:from>
    <xdr:to>
      <xdr:col>85</xdr:col>
      <xdr:colOff>127000</xdr:colOff>
      <xdr:row>37</xdr:row>
      <xdr:rowOff>16530</xdr:rowOff>
    </xdr:to>
    <xdr:cxnSp macro="">
      <xdr:nvCxnSpPr>
        <xdr:cNvPr id="509" name="直線コネクタ 508"/>
        <xdr:cNvCxnSpPr/>
      </xdr:nvCxnSpPr>
      <xdr:spPr>
        <a:xfrm>
          <a:off x="15481300" y="6324381"/>
          <a:ext cx="838200" cy="3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136877</xdr:rowOff>
    </xdr:from>
    <xdr:ext cx="534377" cy="259045"/>
    <xdr:sp macro="" textlink="">
      <xdr:nvSpPr>
        <xdr:cNvPr id="510" name="消防費平均値テキスト"/>
        <xdr:cNvSpPr txBox="1"/>
      </xdr:nvSpPr>
      <xdr:spPr>
        <a:xfrm>
          <a:off x="16370300" y="613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152181</xdr:rowOff>
    </xdr:from>
    <xdr:to>
      <xdr:col>81</xdr:col>
      <xdr:colOff>50800</xdr:colOff>
      <xdr:row>37</xdr:row>
      <xdr:rowOff>18176</xdr:rowOff>
    </xdr:to>
    <xdr:cxnSp macro="">
      <xdr:nvCxnSpPr>
        <xdr:cNvPr id="512" name="直線コネクタ 511"/>
        <xdr:cNvCxnSpPr/>
      </xdr:nvCxnSpPr>
      <xdr:spPr>
        <a:xfrm flipV="1">
          <a:off x="14592300" y="6324381"/>
          <a:ext cx="889000" cy="3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47530</xdr:rowOff>
    </xdr:from>
    <xdr:ext cx="534377" cy="259045"/>
    <xdr:sp macro="" textlink="">
      <xdr:nvSpPr>
        <xdr:cNvPr id="514" name="テキスト ボックス 513"/>
        <xdr:cNvSpPr txBox="1"/>
      </xdr:nvSpPr>
      <xdr:spPr>
        <a:xfrm>
          <a:off x="15214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18176</xdr:rowOff>
    </xdr:from>
    <xdr:to>
      <xdr:col>76</xdr:col>
      <xdr:colOff>114300</xdr:colOff>
      <xdr:row>37</xdr:row>
      <xdr:rowOff>105959</xdr:rowOff>
    </xdr:to>
    <xdr:cxnSp macro="">
      <xdr:nvCxnSpPr>
        <xdr:cNvPr id="515" name="直線コネクタ 514"/>
        <xdr:cNvCxnSpPr/>
      </xdr:nvCxnSpPr>
      <xdr:spPr>
        <a:xfrm flipV="1">
          <a:off x="13703300" y="6361826"/>
          <a:ext cx="889000" cy="8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79626</xdr:rowOff>
    </xdr:from>
    <xdr:ext cx="534377" cy="259045"/>
    <xdr:sp macro="" textlink="">
      <xdr:nvSpPr>
        <xdr:cNvPr id="517" name="テキスト ボックス 516"/>
        <xdr:cNvSpPr txBox="1"/>
      </xdr:nvSpPr>
      <xdr:spPr>
        <a:xfrm>
          <a:off x="14325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105959</xdr:rowOff>
    </xdr:from>
    <xdr:to>
      <xdr:col>71</xdr:col>
      <xdr:colOff>177800</xdr:colOff>
      <xdr:row>37</xdr:row>
      <xdr:rowOff>137460</xdr:rowOff>
    </xdr:to>
    <xdr:cxnSp macro="">
      <xdr:nvCxnSpPr>
        <xdr:cNvPr id="518" name="直線コネクタ 517"/>
        <xdr:cNvCxnSpPr/>
      </xdr:nvCxnSpPr>
      <xdr:spPr>
        <a:xfrm flipV="1">
          <a:off x="12814300" y="6449609"/>
          <a:ext cx="889000" cy="3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105346</xdr:rowOff>
    </xdr:from>
    <xdr:ext cx="534377" cy="259045"/>
    <xdr:sp macro="" textlink="">
      <xdr:nvSpPr>
        <xdr:cNvPr id="520" name="テキスト ボックス 519"/>
        <xdr:cNvSpPr txBox="1"/>
      </xdr:nvSpPr>
      <xdr:spPr>
        <a:xfrm>
          <a:off x="13436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113575</xdr:rowOff>
    </xdr:from>
    <xdr:ext cx="534377" cy="259045"/>
    <xdr:sp macro="" textlink="">
      <xdr:nvSpPr>
        <xdr:cNvPr id="522" name="テキスト ボックス 521"/>
        <xdr:cNvSpPr txBox="1"/>
      </xdr:nvSpPr>
      <xdr:spPr>
        <a:xfrm>
          <a:off x="12547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137180</xdr:rowOff>
    </xdr:from>
    <xdr:to>
      <xdr:col>85</xdr:col>
      <xdr:colOff>177800</xdr:colOff>
      <xdr:row>37</xdr:row>
      <xdr:rowOff>67330</xdr:rowOff>
    </xdr:to>
    <xdr:sp macro="" textlink="">
      <xdr:nvSpPr>
        <xdr:cNvPr id="528" name="楕円 527"/>
        <xdr:cNvSpPr/>
      </xdr:nvSpPr>
      <xdr:spPr>
        <a:xfrm>
          <a:off x="16268700" y="630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115607</xdr:rowOff>
    </xdr:from>
    <xdr:ext cx="534377" cy="259045"/>
    <xdr:sp macro="" textlink="">
      <xdr:nvSpPr>
        <xdr:cNvPr id="529" name="消防費該当値テキスト"/>
        <xdr:cNvSpPr txBox="1"/>
      </xdr:nvSpPr>
      <xdr:spPr>
        <a:xfrm>
          <a:off x="16370300" y="628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101381</xdr:rowOff>
    </xdr:from>
    <xdr:to>
      <xdr:col>81</xdr:col>
      <xdr:colOff>101600</xdr:colOff>
      <xdr:row>37</xdr:row>
      <xdr:rowOff>31531</xdr:rowOff>
    </xdr:to>
    <xdr:sp macro="" textlink="">
      <xdr:nvSpPr>
        <xdr:cNvPr id="530" name="楕円 529"/>
        <xdr:cNvSpPr/>
      </xdr:nvSpPr>
      <xdr:spPr>
        <a:xfrm>
          <a:off x="15430500" y="627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48058</xdr:rowOff>
    </xdr:from>
    <xdr:ext cx="534377" cy="259045"/>
    <xdr:sp macro="" textlink="">
      <xdr:nvSpPr>
        <xdr:cNvPr id="531" name="テキスト ボックス 530"/>
        <xdr:cNvSpPr txBox="1"/>
      </xdr:nvSpPr>
      <xdr:spPr>
        <a:xfrm>
          <a:off x="15214111" y="604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138826</xdr:rowOff>
    </xdr:from>
    <xdr:to>
      <xdr:col>76</xdr:col>
      <xdr:colOff>165100</xdr:colOff>
      <xdr:row>37</xdr:row>
      <xdr:rowOff>68976</xdr:rowOff>
    </xdr:to>
    <xdr:sp macro="" textlink="">
      <xdr:nvSpPr>
        <xdr:cNvPr id="532" name="楕円 531"/>
        <xdr:cNvSpPr/>
      </xdr:nvSpPr>
      <xdr:spPr>
        <a:xfrm>
          <a:off x="14541500" y="631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85503</xdr:rowOff>
    </xdr:from>
    <xdr:ext cx="534377" cy="259045"/>
    <xdr:sp macro="" textlink="">
      <xdr:nvSpPr>
        <xdr:cNvPr id="533" name="テキスト ボックス 532"/>
        <xdr:cNvSpPr txBox="1"/>
      </xdr:nvSpPr>
      <xdr:spPr>
        <a:xfrm>
          <a:off x="14325111" y="608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55159</xdr:rowOff>
    </xdr:from>
    <xdr:to>
      <xdr:col>72</xdr:col>
      <xdr:colOff>38100</xdr:colOff>
      <xdr:row>37</xdr:row>
      <xdr:rowOff>156759</xdr:rowOff>
    </xdr:to>
    <xdr:sp macro="" textlink="">
      <xdr:nvSpPr>
        <xdr:cNvPr id="534" name="楕円 533"/>
        <xdr:cNvSpPr/>
      </xdr:nvSpPr>
      <xdr:spPr>
        <a:xfrm>
          <a:off x="13652500" y="639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147886</xdr:rowOff>
    </xdr:from>
    <xdr:ext cx="534377" cy="259045"/>
    <xdr:sp macro="" textlink="">
      <xdr:nvSpPr>
        <xdr:cNvPr id="535" name="テキスト ボックス 534"/>
        <xdr:cNvSpPr txBox="1"/>
      </xdr:nvSpPr>
      <xdr:spPr>
        <a:xfrm>
          <a:off x="13436111" y="649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86660</xdr:rowOff>
    </xdr:from>
    <xdr:to>
      <xdr:col>67</xdr:col>
      <xdr:colOff>101600</xdr:colOff>
      <xdr:row>38</xdr:row>
      <xdr:rowOff>16810</xdr:rowOff>
    </xdr:to>
    <xdr:sp macro="" textlink="">
      <xdr:nvSpPr>
        <xdr:cNvPr id="536" name="楕円 535"/>
        <xdr:cNvSpPr/>
      </xdr:nvSpPr>
      <xdr:spPr>
        <a:xfrm>
          <a:off x="12763500" y="643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7937</xdr:rowOff>
    </xdr:from>
    <xdr:ext cx="534377" cy="259045"/>
    <xdr:sp macro="" textlink="">
      <xdr:nvSpPr>
        <xdr:cNvPr id="537" name="テキスト ボックス 536"/>
        <xdr:cNvSpPr txBox="1"/>
      </xdr:nvSpPr>
      <xdr:spPr>
        <a:xfrm>
          <a:off x="12547111" y="652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8" name="テキスト ボックス 547"/>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0" name="テキスト ボックス 54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2" name="テキスト ボックス 55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4" name="テキスト ボックス 55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156311</xdr:rowOff>
    </xdr:from>
    <xdr:to>
      <xdr:col>85</xdr:col>
      <xdr:colOff>126364</xdr:colOff>
      <xdr:row>59</xdr:row>
      <xdr:rowOff>123793</xdr:rowOff>
    </xdr:to>
    <xdr:cxnSp macro="">
      <xdr:nvCxnSpPr>
        <xdr:cNvPr id="562" name="直線コネクタ 561"/>
        <xdr:cNvCxnSpPr/>
      </xdr:nvCxnSpPr>
      <xdr:spPr>
        <a:xfrm flipV="1">
          <a:off x="16317595" y="8900261"/>
          <a:ext cx="1269" cy="1339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127620</xdr:rowOff>
    </xdr:from>
    <xdr:ext cx="534377" cy="259045"/>
    <xdr:sp macro="" textlink="">
      <xdr:nvSpPr>
        <xdr:cNvPr id="563" name="教育費最小値テキスト"/>
        <xdr:cNvSpPr txBox="1"/>
      </xdr:nvSpPr>
      <xdr:spPr>
        <a:xfrm>
          <a:off x="16370300" y="1024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123793</xdr:rowOff>
    </xdr:from>
    <xdr:to>
      <xdr:col>86</xdr:col>
      <xdr:colOff>25400</xdr:colOff>
      <xdr:row>59</xdr:row>
      <xdr:rowOff>123793</xdr:rowOff>
    </xdr:to>
    <xdr:cxnSp macro="">
      <xdr:nvCxnSpPr>
        <xdr:cNvPr id="564" name="直線コネクタ 563"/>
        <xdr:cNvCxnSpPr/>
      </xdr:nvCxnSpPr>
      <xdr:spPr>
        <a:xfrm>
          <a:off x="16230600" y="102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102988</xdr:rowOff>
    </xdr:from>
    <xdr:ext cx="599010" cy="259045"/>
    <xdr:sp macro="" textlink="">
      <xdr:nvSpPr>
        <xdr:cNvPr id="565" name="教育費最大値テキスト"/>
        <xdr:cNvSpPr txBox="1"/>
      </xdr:nvSpPr>
      <xdr:spPr>
        <a:xfrm>
          <a:off x="16370300" y="867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156311</xdr:rowOff>
    </xdr:from>
    <xdr:to>
      <xdr:col>86</xdr:col>
      <xdr:colOff>25400</xdr:colOff>
      <xdr:row>51</xdr:row>
      <xdr:rowOff>156311</xdr:rowOff>
    </xdr:to>
    <xdr:cxnSp macro="">
      <xdr:nvCxnSpPr>
        <xdr:cNvPr id="566" name="直線コネクタ 565"/>
        <xdr:cNvCxnSpPr/>
      </xdr:nvCxnSpPr>
      <xdr:spPr>
        <a:xfrm>
          <a:off x="16230600" y="890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167627</xdr:rowOff>
    </xdr:from>
    <xdr:to>
      <xdr:col>85</xdr:col>
      <xdr:colOff>127000</xdr:colOff>
      <xdr:row>56</xdr:row>
      <xdr:rowOff>84684</xdr:rowOff>
    </xdr:to>
    <xdr:cxnSp macro="">
      <xdr:nvCxnSpPr>
        <xdr:cNvPr id="567" name="直線コネクタ 566"/>
        <xdr:cNvCxnSpPr/>
      </xdr:nvCxnSpPr>
      <xdr:spPr>
        <a:xfrm flipV="1">
          <a:off x="15481300" y="9425927"/>
          <a:ext cx="838200" cy="25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170825</xdr:rowOff>
    </xdr:from>
    <xdr:ext cx="534377" cy="259045"/>
    <xdr:sp macro="" textlink="">
      <xdr:nvSpPr>
        <xdr:cNvPr id="568" name="教育費平均値テキスト"/>
        <xdr:cNvSpPr txBox="1"/>
      </xdr:nvSpPr>
      <xdr:spPr>
        <a:xfrm>
          <a:off x="16370300" y="9772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20948</xdr:rowOff>
    </xdr:from>
    <xdr:to>
      <xdr:col>85</xdr:col>
      <xdr:colOff>177800</xdr:colOff>
      <xdr:row>57</xdr:row>
      <xdr:rowOff>122548</xdr:rowOff>
    </xdr:to>
    <xdr:sp macro="" textlink="">
      <xdr:nvSpPr>
        <xdr:cNvPr id="569" name="フローチャート: 判断 568"/>
        <xdr:cNvSpPr/>
      </xdr:nvSpPr>
      <xdr:spPr>
        <a:xfrm>
          <a:off x="16268700" y="97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84684</xdr:rowOff>
    </xdr:from>
    <xdr:to>
      <xdr:col>81</xdr:col>
      <xdr:colOff>50800</xdr:colOff>
      <xdr:row>58</xdr:row>
      <xdr:rowOff>9969</xdr:rowOff>
    </xdr:to>
    <xdr:cxnSp macro="">
      <xdr:nvCxnSpPr>
        <xdr:cNvPr id="570" name="直線コネクタ 569"/>
        <xdr:cNvCxnSpPr/>
      </xdr:nvCxnSpPr>
      <xdr:spPr>
        <a:xfrm flipV="1">
          <a:off x="14592300" y="9685884"/>
          <a:ext cx="889000" cy="26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78804</xdr:rowOff>
    </xdr:from>
    <xdr:to>
      <xdr:col>81</xdr:col>
      <xdr:colOff>101600</xdr:colOff>
      <xdr:row>58</xdr:row>
      <xdr:rowOff>8954</xdr:rowOff>
    </xdr:to>
    <xdr:sp macro="" textlink="">
      <xdr:nvSpPr>
        <xdr:cNvPr id="571" name="フローチャート: 判断 570"/>
        <xdr:cNvSpPr/>
      </xdr:nvSpPr>
      <xdr:spPr>
        <a:xfrm>
          <a:off x="15430500" y="98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81</xdr:rowOff>
    </xdr:from>
    <xdr:ext cx="534377" cy="259045"/>
    <xdr:sp macro="" textlink="">
      <xdr:nvSpPr>
        <xdr:cNvPr id="572" name="テキスト ボックス 571"/>
        <xdr:cNvSpPr txBox="1"/>
      </xdr:nvSpPr>
      <xdr:spPr>
        <a:xfrm>
          <a:off x="15214111" y="99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9969</xdr:rowOff>
    </xdr:from>
    <xdr:to>
      <xdr:col>76</xdr:col>
      <xdr:colOff>114300</xdr:colOff>
      <xdr:row>58</xdr:row>
      <xdr:rowOff>87199</xdr:rowOff>
    </xdr:to>
    <xdr:cxnSp macro="">
      <xdr:nvCxnSpPr>
        <xdr:cNvPr id="573" name="直線コネクタ 572"/>
        <xdr:cNvCxnSpPr/>
      </xdr:nvCxnSpPr>
      <xdr:spPr>
        <a:xfrm flipV="1">
          <a:off x="13703300" y="9954069"/>
          <a:ext cx="889000" cy="7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22740</xdr:rowOff>
    </xdr:from>
    <xdr:to>
      <xdr:col>76</xdr:col>
      <xdr:colOff>165100</xdr:colOff>
      <xdr:row>58</xdr:row>
      <xdr:rowOff>124340</xdr:rowOff>
    </xdr:to>
    <xdr:sp macro="" textlink="">
      <xdr:nvSpPr>
        <xdr:cNvPr id="574" name="フローチャート: 判断 573"/>
        <xdr:cNvSpPr/>
      </xdr:nvSpPr>
      <xdr:spPr>
        <a:xfrm>
          <a:off x="14541500" y="99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115467</xdr:rowOff>
    </xdr:from>
    <xdr:ext cx="534377" cy="259045"/>
    <xdr:sp macro="" textlink="">
      <xdr:nvSpPr>
        <xdr:cNvPr id="575" name="テキスト ボックス 574"/>
        <xdr:cNvSpPr txBox="1"/>
      </xdr:nvSpPr>
      <xdr:spPr>
        <a:xfrm>
          <a:off x="14325111" y="1005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40202</xdr:rowOff>
    </xdr:from>
    <xdr:to>
      <xdr:col>71</xdr:col>
      <xdr:colOff>177800</xdr:colOff>
      <xdr:row>58</xdr:row>
      <xdr:rowOff>87199</xdr:rowOff>
    </xdr:to>
    <xdr:cxnSp macro="">
      <xdr:nvCxnSpPr>
        <xdr:cNvPr id="576" name="直線コネクタ 575"/>
        <xdr:cNvCxnSpPr/>
      </xdr:nvCxnSpPr>
      <xdr:spPr>
        <a:xfrm>
          <a:off x="12814300" y="9984302"/>
          <a:ext cx="889000" cy="4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43542</xdr:rowOff>
    </xdr:from>
    <xdr:to>
      <xdr:col>72</xdr:col>
      <xdr:colOff>38100</xdr:colOff>
      <xdr:row>58</xdr:row>
      <xdr:rowOff>145142</xdr:rowOff>
    </xdr:to>
    <xdr:sp macro="" textlink="">
      <xdr:nvSpPr>
        <xdr:cNvPr id="577" name="フローチャート: 判断 576"/>
        <xdr:cNvSpPr/>
      </xdr:nvSpPr>
      <xdr:spPr>
        <a:xfrm>
          <a:off x="13652500" y="998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136269</xdr:rowOff>
    </xdr:from>
    <xdr:ext cx="534377" cy="259045"/>
    <xdr:sp macro="" textlink="">
      <xdr:nvSpPr>
        <xdr:cNvPr id="578" name="テキスト ボックス 577"/>
        <xdr:cNvSpPr txBox="1"/>
      </xdr:nvSpPr>
      <xdr:spPr>
        <a:xfrm>
          <a:off x="13436111" y="1008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61258</xdr:rowOff>
    </xdr:from>
    <xdr:to>
      <xdr:col>67</xdr:col>
      <xdr:colOff>101600</xdr:colOff>
      <xdr:row>58</xdr:row>
      <xdr:rowOff>162858</xdr:rowOff>
    </xdr:to>
    <xdr:sp macro="" textlink="">
      <xdr:nvSpPr>
        <xdr:cNvPr id="579" name="フローチャート: 判断 578"/>
        <xdr:cNvSpPr/>
      </xdr:nvSpPr>
      <xdr:spPr>
        <a:xfrm>
          <a:off x="12763500" y="100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153985</xdr:rowOff>
    </xdr:from>
    <xdr:ext cx="534377" cy="259045"/>
    <xdr:sp macro="" textlink="">
      <xdr:nvSpPr>
        <xdr:cNvPr id="580" name="テキスト ボックス 579"/>
        <xdr:cNvSpPr txBox="1"/>
      </xdr:nvSpPr>
      <xdr:spPr>
        <a:xfrm>
          <a:off x="12547111" y="1009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116827</xdr:rowOff>
    </xdr:from>
    <xdr:to>
      <xdr:col>85</xdr:col>
      <xdr:colOff>177800</xdr:colOff>
      <xdr:row>55</xdr:row>
      <xdr:rowOff>46977</xdr:rowOff>
    </xdr:to>
    <xdr:sp macro="" textlink="">
      <xdr:nvSpPr>
        <xdr:cNvPr id="586" name="楕円 585"/>
        <xdr:cNvSpPr/>
      </xdr:nvSpPr>
      <xdr:spPr>
        <a:xfrm>
          <a:off x="16268700" y="937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139704</xdr:rowOff>
    </xdr:from>
    <xdr:ext cx="534377" cy="259045"/>
    <xdr:sp macro="" textlink="">
      <xdr:nvSpPr>
        <xdr:cNvPr id="587" name="教育費該当値テキスト"/>
        <xdr:cNvSpPr txBox="1"/>
      </xdr:nvSpPr>
      <xdr:spPr>
        <a:xfrm>
          <a:off x="16370300" y="922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33884</xdr:rowOff>
    </xdr:from>
    <xdr:to>
      <xdr:col>81</xdr:col>
      <xdr:colOff>101600</xdr:colOff>
      <xdr:row>56</xdr:row>
      <xdr:rowOff>135484</xdr:rowOff>
    </xdr:to>
    <xdr:sp macro="" textlink="">
      <xdr:nvSpPr>
        <xdr:cNvPr id="588" name="楕円 587"/>
        <xdr:cNvSpPr/>
      </xdr:nvSpPr>
      <xdr:spPr>
        <a:xfrm>
          <a:off x="15430500" y="96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152011</xdr:rowOff>
    </xdr:from>
    <xdr:ext cx="534377" cy="259045"/>
    <xdr:sp macro="" textlink="">
      <xdr:nvSpPr>
        <xdr:cNvPr id="589" name="テキスト ボックス 588"/>
        <xdr:cNvSpPr txBox="1"/>
      </xdr:nvSpPr>
      <xdr:spPr>
        <a:xfrm>
          <a:off x="15214111" y="941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130619</xdr:rowOff>
    </xdr:from>
    <xdr:to>
      <xdr:col>76</xdr:col>
      <xdr:colOff>165100</xdr:colOff>
      <xdr:row>58</xdr:row>
      <xdr:rowOff>60769</xdr:rowOff>
    </xdr:to>
    <xdr:sp macro="" textlink="">
      <xdr:nvSpPr>
        <xdr:cNvPr id="590" name="楕円 589"/>
        <xdr:cNvSpPr/>
      </xdr:nvSpPr>
      <xdr:spPr>
        <a:xfrm>
          <a:off x="14541500" y="990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77296</xdr:rowOff>
    </xdr:from>
    <xdr:ext cx="534377" cy="259045"/>
    <xdr:sp macro="" textlink="">
      <xdr:nvSpPr>
        <xdr:cNvPr id="591" name="テキスト ボックス 590"/>
        <xdr:cNvSpPr txBox="1"/>
      </xdr:nvSpPr>
      <xdr:spPr>
        <a:xfrm>
          <a:off x="14325111" y="96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36399</xdr:rowOff>
    </xdr:from>
    <xdr:to>
      <xdr:col>72</xdr:col>
      <xdr:colOff>38100</xdr:colOff>
      <xdr:row>58</xdr:row>
      <xdr:rowOff>137999</xdr:rowOff>
    </xdr:to>
    <xdr:sp macro="" textlink="">
      <xdr:nvSpPr>
        <xdr:cNvPr id="592" name="楕円 591"/>
        <xdr:cNvSpPr/>
      </xdr:nvSpPr>
      <xdr:spPr>
        <a:xfrm>
          <a:off x="13652500" y="998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154526</xdr:rowOff>
    </xdr:from>
    <xdr:ext cx="534377" cy="259045"/>
    <xdr:sp macro="" textlink="">
      <xdr:nvSpPr>
        <xdr:cNvPr id="593" name="テキスト ボックス 592"/>
        <xdr:cNvSpPr txBox="1"/>
      </xdr:nvSpPr>
      <xdr:spPr>
        <a:xfrm>
          <a:off x="13436111" y="975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160852</xdr:rowOff>
    </xdr:from>
    <xdr:to>
      <xdr:col>67</xdr:col>
      <xdr:colOff>101600</xdr:colOff>
      <xdr:row>58</xdr:row>
      <xdr:rowOff>91002</xdr:rowOff>
    </xdr:to>
    <xdr:sp macro="" textlink="">
      <xdr:nvSpPr>
        <xdr:cNvPr id="594" name="楕円 593"/>
        <xdr:cNvSpPr/>
      </xdr:nvSpPr>
      <xdr:spPr>
        <a:xfrm>
          <a:off x="12763500" y="993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107529</xdr:rowOff>
    </xdr:from>
    <xdr:ext cx="534377" cy="259045"/>
    <xdr:sp macro="" textlink="">
      <xdr:nvSpPr>
        <xdr:cNvPr id="595" name="テキスト ボックス 594"/>
        <xdr:cNvSpPr txBox="1"/>
      </xdr:nvSpPr>
      <xdr:spPr>
        <a:xfrm>
          <a:off x="12547111" y="970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19" name="直線コネクタ 618"/>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0" name="災害復旧費最小値テキスト"/>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2" name="災害復旧費最大値テキスト"/>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3" name="直線コネクタ 622"/>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41418</xdr:rowOff>
    </xdr:from>
    <xdr:to>
      <xdr:col>85</xdr:col>
      <xdr:colOff>127000</xdr:colOff>
      <xdr:row>79</xdr:row>
      <xdr:rowOff>42484</xdr:rowOff>
    </xdr:to>
    <xdr:cxnSp macro="">
      <xdr:nvCxnSpPr>
        <xdr:cNvPr id="624" name="直線コネクタ 623"/>
        <xdr:cNvCxnSpPr/>
      </xdr:nvCxnSpPr>
      <xdr:spPr>
        <a:xfrm flipV="1">
          <a:off x="15481300" y="13585968"/>
          <a:ext cx="8382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5" name="災害復旧費平均値テキスト"/>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6" name="フローチャート: 判断 625"/>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42484</xdr:rowOff>
    </xdr:from>
    <xdr:to>
      <xdr:col>81</xdr:col>
      <xdr:colOff>50800</xdr:colOff>
      <xdr:row>79</xdr:row>
      <xdr:rowOff>43687</xdr:rowOff>
    </xdr:to>
    <xdr:cxnSp macro="">
      <xdr:nvCxnSpPr>
        <xdr:cNvPr id="627" name="直線コネクタ 626"/>
        <xdr:cNvCxnSpPr/>
      </xdr:nvCxnSpPr>
      <xdr:spPr>
        <a:xfrm flipV="1">
          <a:off x="14592300" y="13587034"/>
          <a:ext cx="889000" cy="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28" name="フローチャート: 判断 627"/>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86372</xdr:rowOff>
    </xdr:from>
    <xdr:ext cx="469744" cy="259045"/>
    <xdr:sp macro="" textlink="">
      <xdr:nvSpPr>
        <xdr:cNvPr id="629" name="テキスト ボックス 628"/>
        <xdr:cNvSpPr txBox="1"/>
      </xdr:nvSpPr>
      <xdr:spPr>
        <a:xfrm>
          <a:off x="15246428" y="132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42850</xdr:rowOff>
    </xdr:from>
    <xdr:to>
      <xdr:col>76</xdr:col>
      <xdr:colOff>114300</xdr:colOff>
      <xdr:row>79</xdr:row>
      <xdr:rowOff>43687</xdr:rowOff>
    </xdr:to>
    <xdr:cxnSp macro="">
      <xdr:nvCxnSpPr>
        <xdr:cNvPr id="630" name="直線コネクタ 629"/>
        <xdr:cNvCxnSpPr/>
      </xdr:nvCxnSpPr>
      <xdr:spPr>
        <a:xfrm>
          <a:off x="13703300" y="13587400"/>
          <a:ext cx="8890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1" name="フローチャート: 判断 630"/>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95189</xdr:rowOff>
    </xdr:from>
    <xdr:ext cx="469744" cy="259045"/>
    <xdr:sp macro="" textlink="">
      <xdr:nvSpPr>
        <xdr:cNvPr id="632" name="テキスト ボックス 631"/>
        <xdr:cNvSpPr txBox="1"/>
      </xdr:nvSpPr>
      <xdr:spPr>
        <a:xfrm>
          <a:off x="14357428" y="132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42850</xdr:rowOff>
    </xdr:from>
    <xdr:to>
      <xdr:col>71</xdr:col>
      <xdr:colOff>177800</xdr:colOff>
      <xdr:row>79</xdr:row>
      <xdr:rowOff>43224</xdr:rowOff>
    </xdr:to>
    <xdr:cxnSp macro="">
      <xdr:nvCxnSpPr>
        <xdr:cNvPr id="633" name="直線コネクタ 632"/>
        <xdr:cNvCxnSpPr/>
      </xdr:nvCxnSpPr>
      <xdr:spPr>
        <a:xfrm flipV="1">
          <a:off x="12814300" y="13587400"/>
          <a:ext cx="889000" cy="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4" name="フローチャート: 判断 633"/>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101810</xdr:rowOff>
    </xdr:from>
    <xdr:ext cx="469744" cy="259045"/>
    <xdr:sp macro="" textlink="">
      <xdr:nvSpPr>
        <xdr:cNvPr id="635" name="テキスト ボックス 634"/>
        <xdr:cNvSpPr txBox="1"/>
      </xdr:nvSpPr>
      <xdr:spPr>
        <a:xfrm>
          <a:off x="13468428" y="133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6" name="フローチャート: 判断 635"/>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7" name="テキスト ボックス 636"/>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162068</xdr:rowOff>
    </xdr:from>
    <xdr:to>
      <xdr:col>85</xdr:col>
      <xdr:colOff>177800</xdr:colOff>
      <xdr:row>79</xdr:row>
      <xdr:rowOff>92218</xdr:rowOff>
    </xdr:to>
    <xdr:sp macro="" textlink="">
      <xdr:nvSpPr>
        <xdr:cNvPr id="643" name="楕円 642"/>
        <xdr:cNvSpPr/>
      </xdr:nvSpPr>
      <xdr:spPr>
        <a:xfrm>
          <a:off x="16268700" y="1353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110647</xdr:rowOff>
    </xdr:from>
    <xdr:ext cx="378565" cy="259045"/>
    <xdr:sp macro="" textlink="">
      <xdr:nvSpPr>
        <xdr:cNvPr id="644" name="災害復旧費該当値テキスト"/>
        <xdr:cNvSpPr txBox="1"/>
      </xdr:nvSpPr>
      <xdr:spPr>
        <a:xfrm>
          <a:off x="16370300" y="13483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163134</xdr:rowOff>
    </xdr:from>
    <xdr:to>
      <xdr:col>81</xdr:col>
      <xdr:colOff>101600</xdr:colOff>
      <xdr:row>79</xdr:row>
      <xdr:rowOff>93284</xdr:rowOff>
    </xdr:to>
    <xdr:sp macro="" textlink="">
      <xdr:nvSpPr>
        <xdr:cNvPr id="645" name="楕円 644"/>
        <xdr:cNvSpPr/>
      </xdr:nvSpPr>
      <xdr:spPr>
        <a:xfrm>
          <a:off x="15430500" y="1353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84411</xdr:rowOff>
    </xdr:from>
    <xdr:ext cx="378565" cy="259045"/>
    <xdr:sp macro="" textlink="">
      <xdr:nvSpPr>
        <xdr:cNvPr id="646" name="テキスト ボックス 645"/>
        <xdr:cNvSpPr txBox="1"/>
      </xdr:nvSpPr>
      <xdr:spPr>
        <a:xfrm>
          <a:off x="15292017" y="13628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164337</xdr:rowOff>
    </xdr:from>
    <xdr:to>
      <xdr:col>76</xdr:col>
      <xdr:colOff>165100</xdr:colOff>
      <xdr:row>79</xdr:row>
      <xdr:rowOff>94487</xdr:rowOff>
    </xdr:to>
    <xdr:sp macro="" textlink="">
      <xdr:nvSpPr>
        <xdr:cNvPr id="647" name="楕円 646"/>
        <xdr:cNvSpPr/>
      </xdr:nvSpPr>
      <xdr:spPr>
        <a:xfrm>
          <a:off x="14541500" y="135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85614</xdr:rowOff>
    </xdr:from>
    <xdr:ext cx="378565" cy="259045"/>
    <xdr:sp macro="" textlink="">
      <xdr:nvSpPr>
        <xdr:cNvPr id="648" name="テキスト ボックス 647"/>
        <xdr:cNvSpPr txBox="1"/>
      </xdr:nvSpPr>
      <xdr:spPr>
        <a:xfrm>
          <a:off x="14403017" y="13630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163500</xdr:rowOff>
    </xdr:from>
    <xdr:to>
      <xdr:col>72</xdr:col>
      <xdr:colOff>38100</xdr:colOff>
      <xdr:row>79</xdr:row>
      <xdr:rowOff>93650</xdr:rowOff>
    </xdr:to>
    <xdr:sp macro="" textlink="">
      <xdr:nvSpPr>
        <xdr:cNvPr id="649" name="楕円 648"/>
        <xdr:cNvSpPr/>
      </xdr:nvSpPr>
      <xdr:spPr>
        <a:xfrm>
          <a:off x="13652500" y="135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84777</xdr:rowOff>
    </xdr:from>
    <xdr:ext cx="378565" cy="259045"/>
    <xdr:sp macro="" textlink="">
      <xdr:nvSpPr>
        <xdr:cNvPr id="650" name="テキスト ボックス 649"/>
        <xdr:cNvSpPr txBox="1"/>
      </xdr:nvSpPr>
      <xdr:spPr>
        <a:xfrm>
          <a:off x="13514017" y="13629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163874</xdr:rowOff>
    </xdr:from>
    <xdr:to>
      <xdr:col>67</xdr:col>
      <xdr:colOff>101600</xdr:colOff>
      <xdr:row>79</xdr:row>
      <xdr:rowOff>94024</xdr:rowOff>
    </xdr:to>
    <xdr:sp macro="" textlink="">
      <xdr:nvSpPr>
        <xdr:cNvPr id="651" name="楕円 650"/>
        <xdr:cNvSpPr/>
      </xdr:nvSpPr>
      <xdr:spPr>
        <a:xfrm>
          <a:off x="12763500" y="135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85151</xdr:rowOff>
    </xdr:from>
    <xdr:ext cx="378565" cy="259045"/>
    <xdr:sp macro="" textlink="">
      <xdr:nvSpPr>
        <xdr:cNvPr id="652" name="テキスト ボックス 651"/>
        <xdr:cNvSpPr txBox="1"/>
      </xdr:nvSpPr>
      <xdr:spPr>
        <a:xfrm>
          <a:off x="12625017" y="13629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2" name="テキスト ボックス 67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6" name="直線コネクタ 675"/>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7" name="公債費最小値テキスト"/>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78" name="直線コネクタ 677"/>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79" name="公債費最大値テキスト"/>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0" name="直線コネクタ 679"/>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69214</xdr:rowOff>
    </xdr:from>
    <xdr:to>
      <xdr:col>85</xdr:col>
      <xdr:colOff>127000</xdr:colOff>
      <xdr:row>95</xdr:row>
      <xdr:rowOff>81045</xdr:rowOff>
    </xdr:to>
    <xdr:cxnSp macro="">
      <xdr:nvCxnSpPr>
        <xdr:cNvPr id="681" name="直線コネクタ 680"/>
        <xdr:cNvCxnSpPr/>
      </xdr:nvCxnSpPr>
      <xdr:spPr>
        <a:xfrm flipV="1">
          <a:off x="15481300" y="16356964"/>
          <a:ext cx="838200" cy="1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117378</xdr:rowOff>
    </xdr:from>
    <xdr:ext cx="534377" cy="259045"/>
    <xdr:sp macro="" textlink="">
      <xdr:nvSpPr>
        <xdr:cNvPr id="682" name="公債費平均値テキスト"/>
        <xdr:cNvSpPr txBox="1"/>
      </xdr:nvSpPr>
      <xdr:spPr>
        <a:xfrm>
          <a:off x="16370300" y="16062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3" name="フローチャート: 判断 682"/>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163607</xdr:rowOff>
    </xdr:from>
    <xdr:to>
      <xdr:col>81</xdr:col>
      <xdr:colOff>50800</xdr:colOff>
      <xdr:row>95</xdr:row>
      <xdr:rowOff>81045</xdr:rowOff>
    </xdr:to>
    <xdr:cxnSp macro="">
      <xdr:nvCxnSpPr>
        <xdr:cNvPr id="684" name="直線コネクタ 683"/>
        <xdr:cNvCxnSpPr/>
      </xdr:nvCxnSpPr>
      <xdr:spPr>
        <a:xfrm>
          <a:off x="14592300" y="16279907"/>
          <a:ext cx="889000" cy="8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5" name="フローチャート: 判断 684"/>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28757</xdr:rowOff>
    </xdr:from>
    <xdr:ext cx="534377" cy="259045"/>
    <xdr:sp macro="" textlink="">
      <xdr:nvSpPr>
        <xdr:cNvPr id="686" name="テキスト ボックス 685"/>
        <xdr:cNvSpPr txBox="1"/>
      </xdr:nvSpPr>
      <xdr:spPr>
        <a:xfrm>
          <a:off x="15214111" y="1597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3226</xdr:rowOff>
    </xdr:from>
    <xdr:to>
      <xdr:col>76</xdr:col>
      <xdr:colOff>114300</xdr:colOff>
      <xdr:row>94</xdr:row>
      <xdr:rowOff>163607</xdr:rowOff>
    </xdr:to>
    <xdr:cxnSp macro="">
      <xdr:nvCxnSpPr>
        <xdr:cNvPr id="687" name="直線コネクタ 686"/>
        <xdr:cNvCxnSpPr/>
      </xdr:nvCxnSpPr>
      <xdr:spPr>
        <a:xfrm>
          <a:off x="13703300" y="16119526"/>
          <a:ext cx="889000" cy="16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88" name="フローチャート: 判断 687"/>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17327</xdr:rowOff>
    </xdr:from>
    <xdr:ext cx="534377" cy="259045"/>
    <xdr:sp macro="" textlink="">
      <xdr:nvSpPr>
        <xdr:cNvPr id="689" name="テキスト ボックス 688"/>
        <xdr:cNvSpPr txBox="1"/>
      </xdr:nvSpPr>
      <xdr:spPr>
        <a:xfrm>
          <a:off x="14325111" y="159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134843</xdr:rowOff>
    </xdr:from>
    <xdr:to>
      <xdr:col>71</xdr:col>
      <xdr:colOff>177800</xdr:colOff>
      <xdr:row>94</xdr:row>
      <xdr:rowOff>3226</xdr:rowOff>
    </xdr:to>
    <xdr:cxnSp macro="">
      <xdr:nvCxnSpPr>
        <xdr:cNvPr id="690" name="直線コネクタ 689"/>
        <xdr:cNvCxnSpPr/>
      </xdr:nvCxnSpPr>
      <xdr:spPr>
        <a:xfrm>
          <a:off x="12814300" y="16079693"/>
          <a:ext cx="889000" cy="3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1" name="フローチャート: 判断 690"/>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166616</xdr:rowOff>
    </xdr:from>
    <xdr:ext cx="534377" cy="259045"/>
    <xdr:sp macro="" textlink="">
      <xdr:nvSpPr>
        <xdr:cNvPr id="692" name="テキスト ボックス 691"/>
        <xdr:cNvSpPr txBox="1"/>
      </xdr:nvSpPr>
      <xdr:spPr>
        <a:xfrm>
          <a:off x="13436111" y="1628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3" name="フローチャート: 判断 692"/>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166825</xdr:rowOff>
    </xdr:from>
    <xdr:ext cx="534377" cy="259045"/>
    <xdr:sp macro="" textlink="">
      <xdr:nvSpPr>
        <xdr:cNvPr id="694" name="テキスト ボックス 693"/>
        <xdr:cNvSpPr txBox="1"/>
      </xdr:nvSpPr>
      <xdr:spPr>
        <a:xfrm>
          <a:off x="12547111" y="1628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18414</xdr:rowOff>
    </xdr:from>
    <xdr:to>
      <xdr:col>85</xdr:col>
      <xdr:colOff>177800</xdr:colOff>
      <xdr:row>95</xdr:row>
      <xdr:rowOff>120014</xdr:rowOff>
    </xdr:to>
    <xdr:sp macro="" textlink="">
      <xdr:nvSpPr>
        <xdr:cNvPr id="700" name="楕円 699"/>
        <xdr:cNvSpPr/>
      </xdr:nvSpPr>
      <xdr:spPr>
        <a:xfrm>
          <a:off x="16268700" y="1630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168291</xdr:rowOff>
    </xdr:from>
    <xdr:ext cx="534377" cy="259045"/>
    <xdr:sp macro="" textlink="">
      <xdr:nvSpPr>
        <xdr:cNvPr id="701" name="公債費該当値テキスト"/>
        <xdr:cNvSpPr txBox="1"/>
      </xdr:nvSpPr>
      <xdr:spPr>
        <a:xfrm>
          <a:off x="16370300" y="1628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30245</xdr:rowOff>
    </xdr:from>
    <xdr:to>
      <xdr:col>81</xdr:col>
      <xdr:colOff>101600</xdr:colOff>
      <xdr:row>95</xdr:row>
      <xdr:rowOff>131845</xdr:rowOff>
    </xdr:to>
    <xdr:sp macro="" textlink="">
      <xdr:nvSpPr>
        <xdr:cNvPr id="702" name="楕円 701"/>
        <xdr:cNvSpPr/>
      </xdr:nvSpPr>
      <xdr:spPr>
        <a:xfrm>
          <a:off x="15430500" y="163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122972</xdr:rowOff>
    </xdr:from>
    <xdr:ext cx="534377" cy="259045"/>
    <xdr:sp macro="" textlink="">
      <xdr:nvSpPr>
        <xdr:cNvPr id="703" name="テキスト ボックス 702"/>
        <xdr:cNvSpPr txBox="1"/>
      </xdr:nvSpPr>
      <xdr:spPr>
        <a:xfrm>
          <a:off x="15214111" y="1641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112807</xdr:rowOff>
    </xdr:from>
    <xdr:to>
      <xdr:col>76</xdr:col>
      <xdr:colOff>165100</xdr:colOff>
      <xdr:row>95</xdr:row>
      <xdr:rowOff>42957</xdr:rowOff>
    </xdr:to>
    <xdr:sp macro="" textlink="">
      <xdr:nvSpPr>
        <xdr:cNvPr id="704" name="楕円 703"/>
        <xdr:cNvSpPr/>
      </xdr:nvSpPr>
      <xdr:spPr>
        <a:xfrm>
          <a:off x="14541500" y="1622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34084</xdr:rowOff>
    </xdr:from>
    <xdr:ext cx="534377" cy="259045"/>
    <xdr:sp macro="" textlink="">
      <xdr:nvSpPr>
        <xdr:cNvPr id="705" name="テキスト ボックス 704"/>
        <xdr:cNvSpPr txBox="1"/>
      </xdr:nvSpPr>
      <xdr:spPr>
        <a:xfrm>
          <a:off x="14325111" y="1632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123876</xdr:rowOff>
    </xdr:from>
    <xdr:to>
      <xdr:col>72</xdr:col>
      <xdr:colOff>38100</xdr:colOff>
      <xdr:row>94</xdr:row>
      <xdr:rowOff>54026</xdr:rowOff>
    </xdr:to>
    <xdr:sp macro="" textlink="">
      <xdr:nvSpPr>
        <xdr:cNvPr id="706" name="楕円 705"/>
        <xdr:cNvSpPr/>
      </xdr:nvSpPr>
      <xdr:spPr>
        <a:xfrm>
          <a:off x="13652500" y="1606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70553</xdr:rowOff>
    </xdr:from>
    <xdr:ext cx="534377" cy="259045"/>
    <xdr:sp macro="" textlink="">
      <xdr:nvSpPr>
        <xdr:cNvPr id="707" name="テキスト ボックス 706"/>
        <xdr:cNvSpPr txBox="1"/>
      </xdr:nvSpPr>
      <xdr:spPr>
        <a:xfrm>
          <a:off x="13436111" y="1584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84043</xdr:rowOff>
    </xdr:from>
    <xdr:to>
      <xdr:col>67</xdr:col>
      <xdr:colOff>101600</xdr:colOff>
      <xdr:row>94</xdr:row>
      <xdr:rowOff>14193</xdr:rowOff>
    </xdr:to>
    <xdr:sp macro="" textlink="">
      <xdr:nvSpPr>
        <xdr:cNvPr id="708" name="楕円 707"/>
        <xdr:cNvSpPr/>
      </xdr:nvSpPr>
      <xdr:spPr>
        <a:xfrm>
          <a:off x="12763500" y="1602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30720</xdr:rowOff>
    </xdr:from>
    <xdr:ext cx="534377" cy="259045"/>
    <xdr:sp macro="" textlink="">
      <xdr:nvSpPr>
        <xdr:cNvPr id="709" name="テキスト ボックス 708"/>
        <xdr:cNvSpPr txBox="1"/>
      </xdr:nvSpPr>
      <xdr:spPr>
        <a:xfrm>
          <a:off x="12547111" y="1580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1" name="直線コネクタ 730"/>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2" name="諸支出金最小値テキスト"/>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4" name="諸支出金最大値テキスト"/>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5" name="直線コネクタ 734"/>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7" name="諸支出金平均値テキスト"/>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38" name="フローチャート: 判断 737"/>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0" name="フローチャート: 判断 739"/>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1" name="テキスト ボックス 740"/>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3" name="フローチャート: 判断 742"/>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4" name="テキスト ボックス 743"/>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6" name="フローチャート: 判断 745"/>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7" name="テキスト ボックス 746"/>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48" name="フローチャート: 判断 747"/>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49" name="テキスト ボックス 748"/>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6" name="諸支出金該当値テキスト"/>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商工費、教育費が類似団体平均に比べて高い傾向にある。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37,117</a:t>
          </a:r>
          <a:r>
            <a:rPr kumimoji="1" lang="ja-JP" altLang="en-US" sz="1300">
              <a:latin typeface="ＭＳ Ｐゴシック" panose="020B0600070205080204" pitchFamily="50" charset="-128"/>
              <a:ea typeface="ＭＳ Ｐゴシック" panose="020B0600070205080204" pitchFamily="50" charset="-128"/>
            </a:rPr>
            <a:t>円であり、ふるさと納税に係る返礼品の調達及び発送に係る経費が大きな割合を占めている。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78,534</a:t>
          </a:r>
          <a:r>
            <a:rPr kumimoji="1" lang="ja-JP" altLang="en-US" sz="1300">
              <a:latin typeface="ＭＳ Ｐゴシック" panose="020B0600070205080204" pitchFamily="50" charset="-128"/>
              <a:ea typeface="ＭＳ Ｐゴシック" panose="020B0600070205080204" pitchFamily="50" charset="-128"/>
            </a:rPr>
            <a:t>円であり、中学校長寿命化改良事業、野球場設備改修、幼稚園整備等による事業費の増が要因である。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岩手県北上市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令和２年度の実質収支は固定資産税、個人市民税の増により</a:t>
          </a:r>
          <a:r>
            <a:rPr kumimoji="1" lang="en-US" altLang="ja-JP" sz="1400">
              <a:latin typeface="ＭＳ ゴシック" pitchFamily="49" charset="-128"/>
              <a:ea typeface="ＭＳ ゴシック" pitchFamily="49" charset="-128"/>
            </a:rPr>
            <a:t>380</a:t>
          </a:r>
          <a:r>
            <a:rPr kumimoji="1" lang="ja-JP" altLang="en-US" sz="1400">
              <a:latin typeface="ＭＳ ゴシック" pitchFamily="49" charset="-128"/>
              <a:ea typeface="ＭＳ ゴシック" pitchFamily="49" charset="-128"/>
            </a:rPr>
            <a:t>百万円の黒字となった。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実質単年度収支は</a:t>
          </a:r>
          <a:r>
            <a:rPr kumimoji="1" lang="en-US" altLang="ja-JP" sz="1400">
              <a:latin typeface="ＭＳ ゴシック" pitchFamily="49" charset="-128"/>
              <a:ea typeface="ＭＳ ゴシック" pitchFamily="49" charset="-128"/>
            </a:rPr>
            <a:t>106</a:t>
          </a:r>
          <a:r>
            <a:rPr kumimoji="1" lang="ja-JP" altLang="en-US" sz="1400">
              <a:latin typeface="ＭＳ ゴシック" pitchFamily="49" charset="-128"/>
              <a:ea typeface="ＭＳ ゴシック" pitchFamily="49" charset="-128"/>
            </a:rPr>
            <a:t>百万円で、前年度の赤字から黒字に転じた。</a:t>
          </a:r>
          <a:endParaRPr kumimoji="1" lang="en-US" altLang="ja-JP"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岩手県北上市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令和２年度において、北上市の特別会計及び公営企業会計に赤字会計はなく、連結実質赤字比率は算出されなかった。引き続き、各会計において赤字が発生しないよう適切な財政運営を行うこととする。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岩手県北上市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実質公債費比率（分子）は、前年度と比較して</a:t>
          </a:r>
          <a:r>
            <a:rPr kumimoji="1" lang="en-US" altLang="ja-JP" sz="1400">
              <a:latin typeface="ＭＳ ゴシック" pitchFamily="49" charset="-128"/>
              <a:ea typeface="ＭＳ ゴシック" pitchFamily="49" charset="-128"/>
            </a:rPr>
            <a:t>55</a:t>
          </a:r>
          <a:r>
            <a:rPr kumimoji="1" lang="ja-JP" altLang="en-US" sz="1400">
              <a:latin typeface="ＭＳ ゴシック" pitchFamily="49" charset="-128"/>
              <a:ea typeface="ＭＳ ゴシック" pitchFamily="49" charset="-128"/>
            </a:rPr>
            <a:t>百万円の減となった。主な要因は公営企業債の元利償還金に対する繰入金の減であり、特に下水道事業特別会計（農業集落排水事業）への繰出金が前年度比</a:t>
          </a:r>
          <a:r>
            <a:rPr kumimoji="1" lang="en-US" altLang="ja-JP" sz="1400">
              <a:latin typeface="ＭＳ ゴシック" pitchFamily="49" charset="-128"/>
              <a:ea typeface="ＭＳ ゴシック" pitchFamily="49" charset="-128"/>
            </a:rPr>
            <a:t>274</a:t>
          </a:r>
          <a:r>
            <a:rPr kumimoji="1" lang="ja-JP" altLang="en-US" sz="1400">
              <a:latin typeface="ＭＳ ゴシック" pitchFamily="49" charset="-128"/>
              <a:ea typeface="ＭＳ ゴシック" pitchFamily="49" charset="-128"/>
            </a:rPr>
            <a:t>百万円減少したことによる。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まで、新規の市債発行を抑制してきたが、統合小学校の整備等に係る起債の発行により市債残高は増加しており公債費の増加が見込まれる。新規借入に当たっては、交付税算入される有利な市債発行を優先していくとともに、市債発行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岩手県北上市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将来負担比率（分子）は前年度と比較して</a:t>
          </a:r>
          <a:r>
            <a:rPr kumimoji="1" lang="en-US" altLang="ja-JP" sz="1400">
              <a:latin typeface="ＭＳ ゴシック" pitchFamily="49" charset="-128"/>
              <a:ea typeface="ＭＳ ゴシック" pitchFamily="49" charset="-128"/>
            </a:rPr>
            <a:t>3,852</a:t>
          </a:r>
          <a:r>
            <a:rPr kumimoji="1" lang="ja-JP" altLang="en-US" sz="1400">
              <a:latin typeface="ＭＳ ゴシック" pitchFamily="49" charset="-128"/>
              <a:ea typeface="ＭＳ ゴシック" pitchFamily="49" charset="-128"/>
            </a:rPr>
            <a:t>百万円の減となった。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主な要因は公営企業債等繰入見込額の減によるものであり、公営企業債の元金償還額に対する準元金償還額（一般会計繰出金）の割合が減少したことによる。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しかしながら一般会計等に係る地方債現在高は増加しているため、市債発行の抑制に努めるとともに事業実施の適正化を図り財政の健全化に努めていく。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abSelected="1" zoomScaleNormal="100" zoomScaleSheetLayoutView="55" workbookViewId="0"/>
  </sheetViews>
  <sheetFormatPr defaultColWidth="0" defaultRowHeight="13.5" customHeight="1" zeroHeight="1" x14ac:dyDescent="0.15"/>
  <cols>
    <col min="1" max="116" width="2.625" style="187" customWidth="1"/>
    <col min="117" max="16384" width="9" style="186" hidden="1"/>
  </cols>
  <sheetData>
    <row r="1" spans="2:116" x14ac:dyDescent="0.15">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row>
    <row r="2" spans="2:116" x14ac:dyDescent="0.15"/>
    <row r="3" spans="2:116" x14ac:dyDescent="0.15"/>
    <row r="4" spans="2:116" x14ac:dyDescent="0.15">
      <c r="R4" s="186"/>
      <c r="S4" s="186"/>
      <c r="T4" s="186"/>
      <c r="U4" s="186"/>
      <c r="V4" s="186"/>
      <c r="W4" s="186"/>
      <c r="X4" s="186"/>
      <c r="Y4" s="186"/>
      <c r="Z4" s="186"/>
      <c r="AA4" s="186"/>
      <c r="AB4" s="186"/>
      <c r="AC4" s="186"/>
      <c r="AD4" s="186"/>
      <c r="AE4" s="186"/>
      <c r="AF4" s="186"/>
      <c r="AG4" s="186"/>
      <c r="AH4" s="186"/>
      <c r="AI4" s="186"/>
      <c r="AJ4" s="186"/>
      <c r="AK4" s="186"/>
      <c r="AL4" s="186"/>
      <c r="AM4" s="186"/>
      <c r="AN4" s="186"/>
      <c r="AO4" s="186"/>
      <c r="AP4" s="186"/>
      <c r="AQ4" s="186"/>
      <c r="AR4" s="186"/>
      <c r="AS4" s="186"/>
      <c r="AT4" s="186"/>
      <c r="AU4" s="186"/>
      <c r="AV4" s="186"/>
      <c r="AW4" s="186"/>
      <c r="AX4" s="186"/>
      <c r="AY4" s="186"/>
      <c r="AZ4" s="186"/>
      <c r="BA4" s="186"/>
      <c r="BB4" s="186"/>
      <c r="BC4" s="186"/>
      <c r="BD4" s="186"/>
      <c r="BE4" s="186"/>
      <c r="BF4" s="186"/>
      <c r="BG4" s="186"/>
      <c r="BH4" s="186"/>
      <c r="BI4" s="186"/>
      <c r="BJ4" s="186"/>
      <c r="BK4" s="186"/>
      <c r="BL4" s="186"/>
      <c r="BM4" s="186"/>
      <c r="BN4" s="186"/>
      <c r="BO4" s="186"/>
      <c r="BP4" s="186"/>
      <c r="BQ4" s="186"/>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c r="CZ4" s="186"/>
      <c r="DA4" s="186"/>
      <c r="DB4" s="186"/>
      <c r="DC4" s="186"/>
      <c r="DD4" s="186"/>
      <c r="DE4" s="186"/>
      <c r="DF4" s="186"/>
      <c r="DG4" s="186"/>
      <c r="DH4" s="186"/>
      <c r="DI4" s="186"/>
      <c r="DJ4" s="186"/>
      <c r="DK4" s="186"/>
      <c r="DL4" s="186"/>
    </row>
    <row r="5" spans="2:116" x14ac:dyDescent="0.15">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c r="AS5" s="186"/>
      <c r="AT5" s="186"/>
      <c r="AU5" s="186"/>
      <c r="AV5" s="186"/>
      <c r="AW5" s="186"/>
      <c r="AX5" s="186"/>
      <c r="AY5" s="186"/>
      <c r="AZ5" s="186"/>
      <c r="BA5" s="186"/>
      <c r="BB5" s="186"/>
      <c r="BC5" s="186"/>
      <c r="BD5" s="186"/>
      <c r="BE5" s="186"/>
      <c r="BF5" s="186"/>
      <c r="BG5" s="186"/>
      <c r="BH5" s="186"/>
      <c r="BI5" s="186"/>
      <c r="BJ5" s="186"/>
      <c r="BK5" s="186"/>
      <c r="BL5" s="186"/>
      <c r="BM5" s="186"/>
      <c r="BN5" s="186"/>
      <c r="BO5" s="186"/>
      <c r="BP5" s="186"/>
      <c r="BQ5" s="186"/>
      <c r="BR5" s="186"/>
      <c r="BS5" s="186"/>
      <c r="BT5" s="186"/>
      <c r="BU5" s="186"/>
      <c r="BV5" s="186"/>
      <c r="BW5" s="186"/>
      <c r="BX5" s="186"/>
      <c r="BY5" s="186"/>
      <c r="BZ5" s="186"/>
      <c r="CA5" s="186"/>
      <c r="CB5" s="186"/>
      <c r="CC5" s="186"/>
      <c r="CD5" s="186"/>
      <c r="CE5" s="186"/>
      <c r="CF5" s="186"/>
      <c r="CG5" s="186"/>
      <c r="CH5" s="186"/>
      <c r="CI5" s="186"/>
      <c r="CJ5" s="186"/>
      <c r="CK5" s="186"/>
      <c r="CL5" s="186"/>
      <c r="CM5" s="186"/>
      <c r="CN5" s="186"/>
      <c r="CO5" s="186"/>
      <c r="CP5" s="186"/>
      <c r="CQ5" s="186"/>
      <c r="CR5" s="186"/>
      <c r="CS5" s="186"/>
      <c r="CT5" s="186"/>
      <c r="CU5" s="186"/>
      <c r="CV5" s="186"/>
      <c r="CW5" s="186"/>
      <c r="CX5" s="186"/>
      <c r="CY5" s="186"/>
      <c r="CZ5" s="186"/>
      <c r="DA5" s="186"/>
      <c r="DB5" s="186"/>
      <c r="DC5" s="186"/>
      <c r="DD5" s="186"/>
      <c r="DE5" s="186"/>
      <c r="DF5" s="186"/>
      <c r="DG5" s="186"/>
      <c r="DH5" s="186"/>
      <c r="DI5" s="186"/>
      <c r="DJ5" s="186"/>
      <c r="DK5" s="186"/>
      <c r="DL5" s="18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6"/>
      <c r="BA18" s="186"/>
      <c r="BB18" s="186"/>
      <c r="BC18" s="186"/>
      <c r="BD18" s="186"/>
      <c r="BE18" s="186"/>
      <c r="BF18" s="186"/>
      <c r="BG18" s="186"/>
      <c r="BH18" s="186"/>
      <c r="BI18" s="186"/>
      <c r="BJ18" s="186"/>
      <c r="BK18" s="186"/>
      <c r="BL18" s="186"/>
      <c r="BM18" s="186"/>
      <c r="BN18" s="186"/>
      <c r="BO18" s="186"/>
      <c r="BP18" s="186"/>
      <c r="BQ18" s="186"/>
      <c r="BR18" s="186"/>
      <c r="BS18" s="186"/>
      <c r="BT18" s="186"/>
      <c r="BU18" s="186"/>
      <c r="BV18" s="186"/>
      <c r="BW18" s="186"/>
      <c r="BX18" s="186"/>
      <c r="BY18" s="186"/>
      <c r="BZ18" s="186"/>
      <c r="CA18" s="186"/>
      <c r="CB18" s="186"/>
      <c r="CC18" s="186"/>
      <c r="CD18" s="186"/>
      <c r="CE18" s="186"/>
      <c r="CF18" s="186"/>
      <c r="CG18" s="186"/>
      <c r="CH18" s="186"/>
      <c r="CI18" s="186"/>
      <c r="CJ18" s="186"/>
      <c r="CK18" s="186"/>
      <c r="CL18" s="186"/>
      <c r="CM18" s="186"/>
      <c r="CN18" s="186"/>
      <c r="CO18" s="186"/>
      <c r="CP18" s="186"/>
      <c r="CQ18" s="186"/>
      <c r="CR18" s="186"/>
      <c r="CS18" s="186"/>
      <c r="CT18" s="186"/>
      <c r="CU18" s="186"/>
      <c r="CV18" s="186"/>
      <c r="CW18" s="186"/>
      <c r="CX18" s="186"/>
      <c r="CY18" s="186"/>
      <c r="CZ18" s="186"/>
      <c r="DA18" s="186"/>
      <c r="DB18" s="186"/>
      <c r="DC18" s="186"/>
      <c r="DD18" s="186"/>
      <c r="DE18" s="186"/>
      <c r="DF18" s="186"/>
      <c r="DG18" s="186"/>
      <c r="DH18" s="186"/>
      <c r="DI18" s="186"/>
      <c r="DJ18" s="186"/>
      <c r="DK18" s="186"/>
      <c r="DL18" s="186"/>
    </row>
    <row r="19" spans="9:116" x14ac:dyDescent="0.15"/>
    <row r="20" spans="9:116" x14ac:dyDescent="0.15"/>
    <row r="21" spans="9:116" x14ac:dyDescent="0.15">
      <c r="DL21" s="186"/>
    </row>
    <row r="22" spans="9:116" x14ac:dyDescent="0.15">
      <c r="DI22" s="186"/>
      <c r="DJ22" s="186"/>
      <c r="DK22" s="186"/>
      <c r="DL22" s="186"/>
    </row>
    <row r="23" spans="9:116" x14ac:dyDescent="0.15">
      <c r="CY23" s="186"/>
      <c r="CZ23" s="186"/>
      <c r="DA23" s="186"/>
      <c r="DB23" s="186"/>
      <c r="DC23" s="186"/>
      <c r="DD23" s="186"/>
      <c r="DE23" s="186"/>
      <c r="DF23" s="186"/>
      <c r="DG23" s="186"/>
      <c r="DH23" s="186"/>
      <c r="DI23" s="186"/>
      <c r="DJ23" s="186"/>
      <c r="DK23" s="186"/>
      <c r="DL23" s="18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186"/>
      <c r="DA35" s="186"/>
      <c r="DB35" s="186"/>
      <c r="DC35" s="186"/>
      <c r="DD35" s="186"/>
      <c r="DE35" s="186"/>
      <c r="DF35" s="186"/>
      <c r="DG35" s="186"/>
      <c r="DH35" s="186"/>
      <c r="DI35" s="186"/>
      <c r="DJ35" s="186"/>
      <c r="DK35" s="186"/>
      <c r="DL35" s="186"/>
    </row>
    <row r="36" spans="15:116" x14ac:dyDescent="0.15"/>
    <row r="37" spans="15:116" x14ac:dyDescent="0.15">
      <c r="DL37" s="186"/>
    </row>
    <row r="38" spans="15:116" x14ac:dyDescent="0.15">
      <c r="DI38" s="186"/>
      <c r="DJ38" s="186"/>
      <c r="DK38" s="186"/>
      <c r="DL38" s="186"/>
    </row>
    <row r="39" spans="15:116" x14ac:dyDescent="0.15"/>
    <row r="40" spans="15:116" x14ac:dyDescent="0.15"/>
    <row r="41" spans="15:116" x14ac:dyDescent="0.15"/>
    <row r="42" spans="15:116" x14ac:dyDescent="0.15"/>
    <row r="43" spans="15:116" x14ac:dyDescent="0.15">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c r="AS43" s="186"/>
      <c r="AT43" s="186"/>
      <c r="AU43" s="186"/>
      <c r="AV43" s="186"/>
      <c r="AW43" s="186"/>
      <c r="AX43" s="186"/>
      <c r="AY43" s="186"/>
      <c r="AZ43" s="186"/>
      <c r="BA43" s="186"/>
      <c r="BB43" s="186"/>
      <c r="BC43" s="186"/>
      <c r="BD43" s="186"/>
      <c r="BE43" s="186"/>
      <c r="BF43" s="186"/>
      <c r="BG43" s="186"/>
      <c r="BH43" s="186"/>
      <c r="BI43" s="186"/>
      <c r="BJ43" s="186"/>
      <c r="BK43" s="186"/>
      <c r="BL43" s="186"/>
      <c r="BM43" s="186"/>
      <c r="BN43" s="186"/>
      <c r="BO43" s="186"/>
      <c r="BP43" s="186"/>
      <c r="BQ43" s="186"/>
      <c r="BR43" s="186"/>
      <c r="BS43" s="186"/>
      <c r="BT43" s="186"/>
      <c r="BU43" s="186"/>
      <c r="BV43" s="186"/>
      <c r="BW43" s="186"/>
      <c r="BX43" s="186"/>
      <c r="BY43" s="186"/>
      <c r="BZ43" s="186"/>
      <c r="CA43" s="186"/>
      <c r="CB43" s="186"/>
      <c r="CC43" s="186"/>
      <c r="CD43" s="186"/>
      <c r="CE43" s="186"/>
      <c r="CF43" s="186"/>
      <c r="CG43" s="186"/>
      <c r="CH43" s="186"/>
      <c r="CI43" s="186"/>
      <c r="CJ43" s="186"/>
      <c r="CK43" s="186"/>
      <c r="CL43" s="186"/>
      <c r="CM43" s="186"/>
      <c r="CN43" s="186"/>
      <c r="CO43" s="186"/>
      <c r="CP43" s="186"/>
      <c r="CQ43" s="186"/>
      <c r="CR43" s="186"/>
      <c r="CS43" s="186"/>
      <c r="CT43" s="186"/>
      <c r="CU43" s="186"/>
      <c r="CV43" s="186"/>
      <c r="CW43" s="186"/>
      <c r="CX43" s="186"/>
      <c r="CY43" s="186"/>
      <c r="CZ43" s="186"/>
      <c r="DA43" s="186"/>
      <c r="DB43" s="186"/>
      <c r="DC43" s="186"/>
      <c r="DD43" s="186"/>
      <c r="DE43" s="186"/>
      <c r="DF43" s="186"/>
      <c r="DG43" s="186"/>
      <c r="DH43" s="186"/>
      <c r="DI43" s="186"/>
      <c r="DJ43" s="186"/>
      <c r="DK43" s="186"/>
      <c r="DL43" s="186"/>
    </row>
    <row r="44" spans="15:116" x14ac:dyDescent="0.15">
      <c r="DL44" s="186"/>
    </row>
    <row r="45" spans="15:116" x14ac:dyDescent="0.15"/>
    <row r="46" spans="15:116" x14ac:dyDescent="0.15">
      <c r="DA46" s="186"/>
      <c r="DB46" s="186"/>
      <c r="DC46" s="186"/>
      <c r="DD46" s="186"/>
      <c r="DE46" s="186"/>
      <c r="DF46" s="186"/>
      <c r="DG46" s="186"/>
      <c r="DH46" s="186"/>
      <c r="DI46" s="186"/>
      <c r="DJ46" s="186"/>
      <c r="DK46" s="186"/>
      <c r="DL46" s="186"/>
    </row>
    <row r="47" spans="15:116" x14ac:dyDescent="0.15"/>
    <row r="48" spans="15:116" x14ac:dyDescent="0.15"/>
    <row r="49" spans="104:116" x14ac:dyDescent="0.15"/>
    <row r="50" spans="104:116" x14ac:dyDescent="0.15">
      <c r="CZ50" s="186"/>
      <c r="DA50" s="186"/>
      <c r="DB50" s="186"/>
      <c r="DC50" s="186"/>
      <c r="DD50" s="186"/>
      <c r="DE50" s="186"/>
      <c r="DF50" s="186"/>
      <c r="DG50" s="186"/>
      <c r="DH50" s="186"/>
      <c r="DI50" s="186"/>
      <c r="DJ50" s="186"/>
      <c r="DK50" s="186"/>
      <c r="DL50" s="186"/>
    </row>
    <row r="51" spans="104:116" x14ac:dyDescent="0.15"/>
    <row r="52" spans="104:116" x14ac:dyDescent="0.15"/>
    <row r="53" spans="104:116" x14ac:dyDescent="0.15">
      <c r="DL53" s="18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186"/>
      <c r="DD67" s="186"/>
      <c r="DE67" s="186"/>
      <c r="DF67" s="186"/>
      <c r="DG67" s="186"/>
      <c r="DH67" s="186"/>
      <c r="DI67" s="186"/>
      <c r="DJ67" s="186"/>
      <c r="DK67" s="186"/>
      <c r="DL67" s="18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Ar93AyQEqATFTWSapWOpCKY1J4jOWddpD+qrCdKUS923ln5/1lUEX5lEGZ7QiEEpulfFzbn5mRTX/birrnJpw==" saltValue="37yOGaSQnprAiNWggowuz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130</v>
      </c>
      <c r="G2" s="157"/>
      <c r="H2" s="158"/>
    </row>
    <row r="3" spans="1:8" x14ac:dyDescent="0.15">
      <c r="A3" s="154" t="s">
        <v>123</v>
      </c>
      <c r="B3" s="159"/>
      <c r="C3" s="160"/>
      <c r="D3" s="161">
        <v>33160</v>
      </c>
      <c r="E3" s="162"/>
      <c r="F3" s="163">
        <v>57295</v>
      </c>
      <c r="G3" s="164"/>
      <c r="H3" s="165"/>
    </row>
    <row r="4" spans="1:8" x14ac:dyDescent="0.15">
      <c r="A4" s="166"/>
      <c r="B4" s="167"/>
      <c r="C4" s="168"/>
      <c r="D4" s="169">
        <v>13770</v>
      </c>
      <c r="E4" s="170"/>
      <c r="F4" s="171">
        <v>32771</v>
      </c>
      <c r="G4" s="172"/>
      <c r="H4" s="173"/>
    </row>
    <row r="5" spans="1:8" x14ac:dyDescent="0.15">
      <c r="A5" s="154" t="s">
        <v>125</v>
      </c>
      <c r="B5" s="159"/>
      <c r="C5" s="160"/>
      <c r="D5" s="161">
        <v>48158</v>
      </c>
      <c r="E5" s="162"/>
      <c r="F5" s="163">
        <v>54110</v>
      </c>
      <c r="G5" s="164"/>
      <c r="H5" s="165"/>
    </row>
    <row r="6" spans="1:8" x14ac:dyDescent="0.15">
      <c r="A6" s="166"/>
      <c r="B6" s="167"/>
      <c r="C6" s="168"/>
      <c r="D6" s="169">
        <v>16120</v>
      </c>
      <c r="E6" s="170"/>
      <c r="F6" s="171">
        <v>30620</v>
      </c>
      <c r="G6" s="172"/>
      <c r="H6" s="173"/>
    </row>
    <row r="7" spans="1:8" x14ac:dyDescent="0.15">
      <c r="A7" s="154" t="s">
        <v>126</v>
      </c>
      <c r="B7" s="159"/>
      <c r="C7" s="160"/>
      <c r="D7" s="161">
        <v>56183</v>
      </c>
      <c r="E7" s="162"/>
      <c r="F7" s="163">
        <v>54684</v>
      </c>
      <c r="G7" s="164"/>
      <c r="H7" s="165"/>
    </row>
    <row r="8" spans="1:8" x14ac:dyDescent="0.15">
      <c r="A8" s="166"/>
      <c r="B8" s="167"/>
      <c r="C8" s="168"/>
      <c r="D8" s="169">
        <v>25236</v>
      </c>
      <c r="E8" s="170"/>
      <c r="F8" s="171">
        <v>32829</v>
      </c>
      <c r="G8" s="172"/>
      <c r="H8" s="173"/>
    </row>
    <row r="9" spans="1:8" x14ac:dyDescent="0.15">
      <c r="A9" s="154" t="s">
        <v>127</v>
      </c>
      <c r="B9" s="159"/>
      <c r="C9" s="160"/>
      <c r="D9" s="161">
        <v>90847</v>
      </c>
      <c r="E9" s="162"/>
      <c r="F9" s="163">
        <v>62383</v>
      </c>
      <c r="G9" s="164"/>
      <c r="H9" s="165"/>
    </row>
    <row r="10" spans="1:8" x14ac:dyDescent="0.15">
      <c r="A10" s="166"/>
      <c r="B10" s="167"/>
      <c r="C10" s="168"/>
      <c r="D10" s="169">
        <v>21600</v>
      </c>
      <c r="E10" s="170"/>
      <c r="F10" s="171">
        <v>35325</v>
      </c>
      <c r="G10" s="172"/>
      <c r="H10" s="173"/>
    </row>
    <row r="11" spans="1:8" x14ac:dyDescent="0.15">
      <c r="A11" s="154" t="s">
        <v>128</v>
      </c>
      <c r="B11" s="159"/>
      <c r="C11" s="160"/>
      <c r="D11" s="161">
        <v>97474</v>
      </c>
      <c r="E11" s="162"/>
      <c r="F11" s="163">
        <v>63812</v>
      </c>
      <c r="G11" s="164"/>
      <c r="H11" s="165"/>
    </row>
    <row r="12" spans="1:8" x14ac:dyDescent="0.15">
      <c r="A12" s="166"/>
      <c r="B12" s="167"/>
      <c r="C12" s="174"/>
      <c r="D12" s="169">
        <v>26482</v>
      </c>
      <c r="E12" s="170"/>
      <c r="F12" s="171">
        <v>33848</v>
      </c>
      <c r="G12" s="172"/>
      <c r="H12" s="173"/>
    </row>
    <row r="13" spans="1:8" x14ac:dyDescent="0.15">
      <c r="A13" s="154"/>
      <c r="B13" s="159"/>
      <c r="C13" s="175"/>
      <c r="D13" s="176">
        <v>65164</v>
      </c>
      <c r="E13" s="177"/>
      <c r="F13" s="178">
        <v>58457</v>
      </c>
      <c r="G13" s="179"/>
      <c r="H13" s="165"/>
    </row>
    <row r="14" spans="1:8" x14ac:dyDescent="0.15">
      <c r="A14" s="166"/>
      <c r="B14" s="167"/>
      <c r="C14" s="168"/>
      <c r="D14" s="169">
        <v>20642</v>
      </c>
      <c r="E14" s="170"/>
      <c r="F14" s="171">
        <v>33079</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1.41</v>
      </c>
      <c r="C19" s="180">
        <f>ROUND(VALUE(SUBSTITUTE(実質収支比率等に係る経年分析!G$48,"▲","-")),2)</f>
        <v>1.77</v>
      </c>
      <c r="D19" s="180">
        <f>ROUND(VALUE(SUBSTITUTE(実質収支比率等に係る経年分析!H$48,"▲","-")),2)</f>
        <v>2.34</v>
      </c>
      <c r="E19" s="180">
        <f>ROUND(VALUE(SUBSTITUTE(実質収支比率等に係る経年分析!I$48,"▲","-")),2)</f>
        <v>1.73</v>
      </c>
      <c r="F19" s="180">
        <f>ROUND(VALUE(SUBSTITUTE(実質収支比率等に係る経年分析!J$48,"▲","-")),2)</f>
        <v>1.66</v>
      </c>
    </row>
    <row r="20" spans="1:11" x14ac:dyDescent="0.15">
      <c r="A20" s="180" t="s">
        <v>54</v>
      </c>
      <c r="B20" s="180">
        <f>ROUND(VALUE(SUBSTITUTE(実質収支比率等に係る経年分析!F$47,"▲","-")),2)</f>
        <v>4.0599999999999996</v>
      </c>
      <c r="C20" s="180">
        <f>ROUND(VALUE(SUBSTITUTE(実質収支比率等に係る経年分析!G$47,"▲","-")),2)</f>
        <v>4.09</v>
      </c>
      <c r="D20" s="180">
        <f>ROUND(VALUE(SUBSTITUTE(実質収支比率等に係る経年分析!H$47,"▲","-")),2)</f>
        <v>4.1100000000000003</v>
      </c>
      <c r="E20" s="180">
        <f>ROUND(VALUE(SUBSTITUTE(実質収支比率等に係る経年分析!I$47,"▲","-")),2)</f>
        <v>4.16</v>
      </c>
      <c r="F20" s="180">
        <f>ROUND(VALUE(SUBSTITUTE(実質収支比率等に係る経年分析!J$47,"▲","-")),2)</f>
        <v>3.94</v>
      </c>
    </row>
    <row r="21" spans="1:11" x14ac:dyDescent="0.15">
      <c r="A21" s="180" t="s">
        <v>55</v>
      </c>
      <c r="B21" s="180">
        <f>IF(ISNUMBER(VALUE(SUBSTITUTE(実質収支比率等に係る経年分析!F$49,"▲","-"))),ROUND(VALUE(SUBSTITUTE(実質収支比率等に係る経年分析!F$49,"▲","-")),2),NA())</f>
        <v>-7.0000000000000007E-2</v>
      </c>
      <c r="C21" s="180">
        <f>IF(ISNUMBER(VALUE(SUBSTITUTE(実質収支比率等に係る経年分析!G$49,"▲","-"))),ROUND(VALUE(SUBSTITUTE(実質収支比率等に係る経年分析!G$49,"▲","-")),2),NA())</f>
        <v>0.36</v>
      </c>
      <c r="D21" s="180">
        <f>IF(ISNUMBER(VALUE(SUBSTITUTE(実質収支比率等に係る経年分析!H$49,"▲","-"))),ROUND(VALUE(SUBSTITUTE(実質収支比率等に係る経年分析!H$49,"▲","-")),2),NA())</f>
        <v>0.56999999999999995</v>
      </c>
      <c r="E21" s="180">
        <f>IF(ISNUMBER(VALUE(SUBSTITUTE(実質収支比率等に係る経年分析!I$49,"▲","-"))),ROUND(VALUE(SUBSTITUTE(実質収支比率等に係る経年分析!I$49,"▲","-")),2),NA())</f>
        <v>-0.05</v>
      </c>
      <c r="F21" s="180">
        <f>IF(ISNUMBER(VALUE(SUBSTITUTE(実質収支比率等に係る経年分析!J$49,"▲","-"))),ROUND(VALUE(SUBSTITUTE(実質収支比率等に係る経年分析!J$49,"▲","-")),2),NA())</f>
        <v>0.46</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電気事業</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0.17</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駐車場事業</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国民健康保険</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0.42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7.0000000000000007E-2</v>
      </c>
    </row>
    <row r="32" spans="1:11" x14ac:dyDescent="0.15">
      <c r="A32" s="181" t="str">
        <f>IF(連結実質赤字比率に係る赤字・黒字の構成分析!C$38="",NA(),連結実質赤字比率に係る赤字・黒字の構成分析!C$38)</f>
        <v>宅地造成事業</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1.07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0.91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1.1000000000000001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0.93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0.88</v>
      </c>
    </row>
    <row r="33" spans="1:16" x14ac:dyDescent="0.15">
      <c r="A33" s="181" t="str">
        <f>IF(連結実質赤字比率に係る赤字・黒字の構成分析!C$37="",NA(),連結実質赤字比率に係る赤字・黒字の構成分析!C$37)</f>
        <v>介護保険</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0.97</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1.41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1.77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2.34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1.72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1.65</v>
      </c>
    </row>
    <row r="35" spans="1:16" x14ac:dyDescent="0.15">
      <c r="A35" s="181" t="str">
        <f>IF(連結実質赤字比率に係る赤字・黒字の構成分析!C$35="",NA(),連結実質赤字比率に係る赤字・黒字の構成分析!C$35)</f>
        <v>下水道事業</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3.05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2.91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4.32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3.97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4.51</v>
      </c>
    </row>
    <row r="36" spans="1:16" x14ac:dyDescent="0.15">
      <c r="A36" s="181" t="str">
        <f>IF(連結実質赤字比率に係る赤字・黒字の構成分析!C$34="",NA(),連結実質赤字比率に係る赤字・黒字の構成分析!C$34)</f>
        <v>工業団地事業</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6.65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7.03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2.29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5.98</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3533</v>
      </c>
      <c r="E42" s="182"/>
      <c r="F42" s="182"/>
      <c r="G42" s="182">
        <f>'実質公債費比率（分子）の構造'!L$52</f>
        <v>3481</v>
      </c>
      <c r="H42" s="182"/>
      <c r="I42" s="182"/>
      <c r="J42" s="182">
        <f>'実質公債費比率（分子）の構造'!M$52</f>
        <v>3215</v>
      </c>
      <c r="K42" s="182"/>
      <c r="L42" s="182"/>
      <c r="M42" s="182">
        <f>'実質公債費比率（分子）の構造'!N$52</f>
        <v>3087</v>
      </c>
      <c r="N42" s="182"/>
      <c r="O42" s="182"/>
      <c r="P42" s="182">
        <f>'実質公債費比率（分子）の構造'!O$52</f>
        <v>3011</v>
      </c>
    </row>
    <row r="43" spans="1:16" x14ac:dyDescent="0.15">
      <c r="A43" s="182" t="s">
        <v>63</v>
      </c>
      <c r="B43" s="182">
        <f>'実質公債費比率（分子）の構造'!K$51</f>
        <v>0</v>
      </c>
      <c r="C43" s="182"/>
      <c r="D43" s="182"/>
      <c r="E43" s="182">
        <f>'実質公債費比率（分子）の構造'!L$51</f>
        <v>1</v>
      </c>
      <c r="F43" s="182"/>
      <c r="G43" s="182"/>
      <c r="H43" s="182" t="str">
        <f>'実質公債費比率（分子）の構造'!M$51</f>
        <v>-</v>
      </c>
      <c r="I43" s="182"/>
      <c r="J43" s="182"/>
      <c r="K43" s="182">
        <f>'実質公債費比率（分子）の構造'!N$51</f>
        <v>0</v>
      </c>
      <c r="L43" s="182"/>
      <c r="M43" s="182"/>
      <c r="N43" s="182" t="str">
        <f>'実質公債費比率（分子）の構造'!O$51</f>
        <v>-</v>
      </c>
      <c r="O43" s="182"/>
      <c r="P43" s="182"/>
    </row>
    <row r="44" spans="1:16" x14ac:dyDescent="0.15">
      <c r="A44" s="182" t="s">
        <v>64</v>
      </c>
      <c r="B44" s="182">
        <f>'実質公債費比率（分子）の構造'!K$50</f>
        <v>59</v>
      </c>
      <c r="C44" s="182"/>
      <c r="D44" s="182"/>
      <c r="E44" s="182">
        <f>'実質公債費比率（分子）の構造'!L$50</f>
        <v>649</v>
      </c>
      <c r="F44" s="182"/>
      <c r="G44" s="182"/>
      <c r="H44" s="182">
        <f>'実質公債費比率（分子）の構造'!M$50</f>
        <v>57</v>
      </c>
      <c r="I44" s="182"/>
      <c r="J44" s="182"/>
      <c r="K44" s="182">
        <f>'実質公債費比率（分子）の構造'!N$50</f>
        <v>56</v>
      </c>
      <c r="L44" s="182"/>
      <c r="M44" s="182"/>
      <c r="N44" s="182">
        <f>'実質公債費比率（分子）の構造'!O$50</f>
        <v>164</v>
      </c>
      <c r="O44" s="182"/>
      <c r="P44" s="182"/>
    </row>
    <row r="45" spans="1:16" x14ac:dyDescent="0.15">
      <c r="A45" s="182" t="s">
        <v>65</v>
      </c>
      <c r="B45" s="182">
        <f>'実質公債費比率（分子）の構造'!K$49</f>
        <v>50</v>
      </c>
      <c r="C45" s="182"/>
      <c r="D45" s="182"/>
      <c r="E45" s="182">
        <f>'実質公債費比率（分子）の構造'!L$49</f>
        <v>104</v>
      </c>
      <c r="F45" s="182"/>
      <c r="G45" s="182"/>
      <c r="H45" s="182">
        <f>'実質公債費比率（分子）の構造'!M$49</f>
        <v>113</v>
      </c>
      <c r="I45" s="182"/>
      <c r="J45" s="182"/>
      <c r="K45" s="182">
        <f>'実質公債費比率（分子）の構造'!N$49</f>
        <v>128</v>
      </c>
      <c r="L45" s="182"/>
      <c r="M45" s="182"/>
      <c r="N45" s="182">
        <f>'実質公債費比率（分子）の構造'!O$49</f>
        <v>162</v>
      </c>
      <c r="O45" s="182"/>
      <c r="P45" s="182"/>
    </row>
    <row r="46" spans="1:16" x14ac:dyDescent="0.15">
      <c r="A46" s="182" t="s">
        <v>66</v>
      </c>
      <c r="B46" s="182">
        <f>'実質公債費比率（分子）の構造'!K$48</f>
        <v>1681</v>
      </c>
      <c r="C46" s="182"/>
      <c r="D46" s="182"/>
      <c r="E46" s="182">
        <f>'実質公債費比率（分子）の構造'!L$48</f>
        <v>1283</v>
      </c>
      <c r="F46" s="182"/>
      <c r="G46" s="182"/>
      <c r="H46" s="182">
        <f>'実質公債費比率（分子）の構造'!M$48</f>
        <v>1379</v>
      </c>
      <c r="I46" s="182"/>
      <c r="J46" s="182"/>
      <c r="K46" s="182">
        <f>'実質公債費比率（分子）の構造'!N$48</f>
        <v>1203</v>
      </c>
      <c r="L46" s="182"/>
      <c r="M46" s="182"/>
      <c r="N46" s="182">
        <f>'実質公債費比率（分子）の構造'!O$48</f>
        <v>854</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4560</v>
      </c>
      <c r="C49" s="182"/>
      <c r="D49" s="182"/>
      <c r="E49" s="182">
        <f>'実質公債費比率（分子）の構造'!L$45</f>
        <v>4381</v>
      </c>
      <c r="F49" s="182"/>
      <c r="G49" s="182"/>
      <c r="H49" s="182">
        <f>'実質公債費比率（分子）の構造'!M$45</f>
        <v>3593</v>
      </c>
      <c r="I49" s="182"/>
      <c r="J49" s="182"/>
      <c r="K49" s="182">
        <f>'実質公債費比率（分子）の構造'!N$45</f>
        <v>3029</v>
      </c>
      <c r="L49" s="182"/>
      <c r="M49" s="182"/>
      <c r="N49" s="182">
        <f>'実質公債費比率（分子）の構造'!O$45</f>
        <v>3105</v>
      </c>
      <c r="O49" s="182"/>
      <c r="P49" s="182"/>
    </row>
    <row r="50" spans="1:16" x14ac:dyDescent="0.15">
      <c r="A50" s="182" t="s">
        <v>70</v>
      </c>
      <c r="B50" s="182" t="e">
        <f>NA()</f>
        <v>#N/A</v>
      </c>
      <c r="C50" s="182">
        <f>IF(ISNUMBER('実質公債費比率（分子）の構造'!K$53),'実質公債費比率（分子）の構造'!K$53,NA())</f>
        <v>2817</v>
      </c>
      <c r="D50" s="182" t="e">
        <f>NA()</f>
        <v>#N/A</v>
      </c>
      <c r="E50" s="182" t="e">
        <f>NA()</f>
        <v>#N/A</v>
      </c>
      <c r="F50" s="182">
        <f>IF(ISNUMBER('実質公債費比率（分子）の構造'!L$53),'実質公債費比率（分子）の構造'!L$53,NA())</f>
        <v>2937</v>
      </c>
      <c r="G50" s="182" t="e">
        <f>NA()</f>
        <v>#N/A</v>
      </c>
      <c r="H50" s="182" t="e">
        <f>NA()</f>
        <v>#N/A</v>
      </c>
      <c r="I50" s="182">
        <f>IF(ISNUMBER('実質公債費比率（分子）の構造'!M$53),'実質公債費比率（分子）の構造'!M$53,NA())</f>
        <v>1927</v>
      </c>
      <c r="J50" s="182" t="e">
        <f>NA()</f>
        <v>#N/A</v>
      </c>
      <c r="K50" s="182" t="e">
        <f>NA()</f>
        <v>#N/A</v>
      </c>
      <c r="L50" s="182">
        <f>IF(ISNUMBER('実質公債費比率（分子）の構造'!N$53),'実質公債費比率（分子）の構造'!N$53,NA())</f>
        <v>1329</v>
      </c>
      <c r="M50" s="182" t="e">
        <f>NA()</f>
        <v>#N/A</v>
      </c>
      <c r="N50" s="182" t="e">
        <f>NA()</f>
        <v>#N/A</v>
      </c>
      <c r="O50" s="182">
        <f>IF(ISNUMBER('実質公債費比率（分子）の構造'!O$53),'実質公債費比率（分子）の構造'!O$53,NA())</f>
        <v>1274</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37715</v>
      </c>
      <c r="E56" s="181"/>
      <c r="F56" s="181"/>
      <c r="G56" s="181">
        <f>'将来負担比率（分子）の構造'!J$52</f>
        <v>36687</v>
      </c>
      <c r="H56" s="181"/>
      <c r="I56" s="181"/>
      <c r="J56" s="181">
        <f>'将来負担比率（分子）の構造'!K$52</f>
        <v>36503</v>
      </c>
      <c r="K56" s="181"/>
      <c r="L56" s="181"/>
      <c r="M56" s="181">
        <f>'将来負担比率（分子）の構造'!L$52</f>
        <v>36775</v>
      </c>
      <c r="N56" s="181"/>
      <c r="O56" s="181"/>
      <c r="P56" s="181">
        <f>'将来負担比率（分子）の構造'!M$52</f>
        <v>37514</v>
      </c>
    </row>
    <row r="57" spans="1:16" x14ac:dyDescent="0.15">
      <c r="A57" s="181" t="s">
        <v>41</v>
      </c>
      <c r="B57" s="181"/>
      <c r="C57" s="181"/>
      <c r="D57" s="181">
        <f>'将来負担比率（分子）の構造'!I$51</f>
        <v>947</v>
      </c>
      <c r="E57" s="181"/>
      <c r="F57" s="181"/>
      <c r="G57" s="181">
        <f>'将来負担比率（分子）の構造'!J$51</f>
        <v>840</v>
      </c>
      <c r="H57" s="181"/>
      <c r="I57" s="181"/>
      <c r="J57" s="181">
        <f>'将来負担比率（分子）の構造'!K$51</f>
        <v>786</v>
      </c>
      <c r="K57" s="181"/>
      <c r="L57" s="181"/>
      <c r="M57" s="181">
        <f>'将来負担比率（分子）の構造'!L$51</f>
        <v>671</v>
      </c>
      <c r="N57" s="181"/>
      <c r="O57" s="181"/>
      <c r="P57" s="181">
        <f>'将来負担比率（分子）の構造'!M$51</f>
        <v>654</v>
      </c>
    </row>
    <row r="58" spans="1:16" x14ac:dyDescent="0.15">
      <c r="A58" s="181" t="s">
        <v>40</v>
      </c>
      <c r="B58" s="181"/>
      <c r="C58" s="181"/>
      <c r="D58" s="181">
        <f>'将来負担比率（分子）の構造'!I$50</f>
        <v>8293</v>
      </c>
      <c r="E58" s="181"/>
      <c r="F58" s="181"/>
      <c r="G58" s="181">
        <f>'将来負担比率（分子）の構造'!J$50</f>
        <v>8356</v>
      </c>
      <c r="H58" s="181"/>
      <c r="I58" s="181"/>
      <c r="J58" s="181">
        <f>'将来負担比率（分子）の構造'!K$50</f>
        <v>9607</v>
      </c>
      <c r="K58" s="181"/>
      <c r="L58" s="181"/>
      <c r="M58" s="181">
        <f>'将来負担比率（分子）の構造'!L$50</f>
        <v>10554</v>
      </c>
      <c r="N58" s="181"/>
      <c r="O58" s="181"/>
      <c r="P58" s="181">
        <f>'将来負担比率（分子）の構造'!M$50</f>
        <v>10195</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3737</v>
      </c>
      <c r="C62" s="181"/>
      <c r="D62" s="181"/>
      <c r="E62" s="181">
        <f>'将来負担比率（分子）の構造'!J$45</f>
        <v>3728</v>
      </c>
      <c r="F62" s="181"/>
      <c r="G62" s="181"/>
      <c r="H62" s="181">
        <f>'将来負担比率（分子）の構造'!K$45</f>
        <v>4360</v>
      </c>
      <c r="I62" s="181"/>
      <c r="J62" s="181"/>
      <c r="K62" s="181">
        <f>'将来負担比率（分子）の構造'!L$45</f>
        <v>4127</v>
      </c>
      <c r="L62" s="181"/>
      <c r="M62" s="181"/>
      <c r="N62" s="181">
        <f>'将来負担比率（分子）の構造'!M$45</f>
        <v>3943</v>
      </c>
      <c r="O62" s="181"/>
      <c r="P62" s="181"/>
    </row>
    <row r="63" spans="1:16" x14ac:dyDescent="0.15">
      <c r="A63" s="181" t="s">
        <v>33</v>
      </c>
      <c r="B63" s="181">
        <f>'将来負担比率（分子）の構造'!I$44</f>
        <v>618</v>
      </c>
      <c r="C63" s="181"/>
      <c r="D63" s="181"/>
      <c r="E63" s="181">
        <f>'将来負担比率（分子）の構造'!J$44</f>
        <v>561</v>
      </c>
      <c r="F63" s="181"/>
      <c r="G63" s="181"/>
      <c r="H63" s="181">
        <f>'将来負担比率（分子）の構造'!K$44</f>
        <v>985</v>
      </c>
      <c r="I63" s="181"/>
      <c r="J63" s="181"/>
      <c r="K63" s="181">
        <f>'将来負担比率（分子）の構造'!L$44</f>
        <v>1164</v>
      </c>
      <c r="L63" s="181"/>
      <c r="M63" s="181"/>
      <c r="N63" s="181">
        <f>'将来負担比率（分子）の構造'!M$44</f>
        <v>1376</v>
      </c>
      <c r="O63" s="181"/>
      <c r="P63" s="181"/>
    </row>
    <row r="64" spans="1:16" x14ac:dyDescent="0.15">
      <c r="A64" s="181" t="s">
        <v>32</v>
      </c>
      <c r="B64" s="181">
        <f>'将来負担比率（分子）の構造'!I$43</f>
        <v>18681</v>
      </c>
      <c r="C64" s="181"/>
      <c r="D64" s="181"/>
      <c r="E64" s="181">
        <f>'将来負担比率（分子）の構造'!J$43</f>
        <v>16790</v>
      </c>
      <c r="F64" s="181"/>
      <c r="G64" s="181"/>
      <c r="H64" s="181">
        <f>'将来負担比率（分子）の構造'!K$43</f>
        <v>15724</v>
      </c>
      <c r="I64" s="181"/>
      <c r="J64" s="181"/>
      <c r="K64" s="181">
        <f>'将来負担比率（分子）の構造'!L$43</f>
        <v>15321</v>
      </c>
      <c r="L64" s="181"/>
      <c r="M64" s="181"/>
      <c r="N64" s="181">
        <f>'将来負担比率（分子）の構造'!M$43</f>
        <v>8697</v>
      </c>
      <c r="O64" s="181"/>
      <c r="P64" s="181"/>
    </row>
    <row r="65" spans="1:16" x14ac:dyDescent="0.15">
      <c r="A65" s="181" t="s">
        <v>31</v>
      </c>
      <c r="B65" s="181">
        <f>'将来負担比率（分子）の構造'!I$42</f>
        <v>258</v>
      </c>
      <c r="C65" s="181"/>
      <c r="D65" s="181"/>
      <c r="E65" s="181">
        <f>'将来負担比率（分子）の構造'!J$42</f>
        <v>205</v>
      </c>
      <c r="F65" s="181"/>
      <c r="G65" s="181"/>
      <c r="H65" s="181">
        <f>'将来負担比率（分子）の構造'!K$42</f>
        <v>151</v>
      </c>
      <c r="I65" s="181"/>
      <c r="J65" s="181"/>
      <c r="K65" s="181">
        <f>'将来負担比率（分子）の構造'!L$42</f>
        <v>1810</v>
      </c>
      <c r="L65" s="181"/>
      <c r="M65" s="181"/>
      <c r="N65" s="181">
        <f>'将来負担比率（分子）の構造'!M$42</f>
        <v>1658</v>
      </c>
      <c r="O65" s="181"/>
      <c r="P65" s="181"/>
    </row>
    <row r="66" spans="1:16" x14ac:dyDescent="0.15">
      <c r="A66" s="181" t="s">
        <v>30</v>
      </c>
      <c r="B66" s="181">
        <f>'将来負担比率（分子）の構造'!I$41</f>
        <v>35557</v>
      </c>
      <c r="C66" s="181"/>
      <c r="D66" s="181"/>
      <c r="E66" s="181">
        <f>'将来負担比率（分子）の構造'!J$41</f>
        <v>34556</v>
      </c>
      <c r="F66" s="181"/>
      <c r="G66" s="181"/>
      <c r="H66" s="181">
        <f>'将来負担比率（分子）の構造'!K$41</f>
        <v>35287</v>
      </c>
      <c r="I66" s="181"/>
      <c r="J66" s="181"/>
      <c r="K66" s="181">
        <f>'将来負担比率（分子）の構造'!L$41</f>
        <v>37916</v>
      </c>
      <c r="L66" s="181"/>
      <c r="M66" s="181"/>
      <c r="N66" s="181">
        <f>'将来負担比率（分子）の構造'!M$41</f>
        <v>41175</v>
      </c>
      <c r="O66" s="181"/>
      <c r="P66" s="181"/>
    </row>
    <row r="67" spans="1:16" x14ac:dyDescent="0.15">
      <c r="A67" s="181" t="s">
        <v>74</v>
      </c>
      <c r="B67" s="181" t="e">
        <f>NA()</f>
        <v>#N/A</v>
      </c>
      <c r="C67" s="181">
        <f>IF(ISNUMBER('将来負担比率（分子）の構造'!I$53), IF('将来負担比率（分子）の構造'!I$53 &lt; 0, 0, '将来負担比率（分子）の構造'!I$53), NA())</f>
        <v>11896</v>
      </c>
      <c r="D67" s="181" t="e">
        <f>NA()</f>
        <v>#N/A</v>
      </c>
      <c r="E67" s="181" t="e">
        <f>NA()</f>
        <v>#N/A</v>
      </c>
      <c r="F67" s="181">
        <f>IF(ISNUMBER('将来負担比率（分子）の構造'!J$53), IF('将来負担比率（分子）の構造'!J$53 &lt; 0, 0, '将来負担比率（分子）の構造'!J$53), NA())</f>
        <v>9958</v>
      </c>
      <c r="G67" s="181" t="e">
        <f>NA()</f>
        <v>#N/A</v>
      </c>
      <c r="H67" s="181" t="e">
        <f>NA()</f>
        <v>#N/A</v>
      </c>
      <c r="I67" s="181">
        <f>IF(ISNUMBER('将来負担比率（分子）の構造'!K$53), IF('将来負担比率（分子）の構造'!K$53 &lt; 0, 0, '将来負担比率（分子）の構造'!K$53), NA())</f>
        <v>9612</v>
      </c>
      <c r="J67" s="181" t="e">
        <f>NA()</f>
        <v>#N/A</v>
      </c>
      <c r="K67" s="181" t="e">
        <f>NA()</f>
        <v>#N/A</v>
      </c>
      <c r="L67" s="181">
        <f>IF(ISNUMBER('将来負担比率（分子）の構造'!L$53), IF('将来負担比率（分子）の構造'!L$53 &lt; 0, 0, '将来負担比率（分子）の構造'!L$53), NA())</f>
        <v>12338</v>
      </c>
      <c r="M67" s="181" t="e">
        <f>NA()</f>
        <v>#N/A</v>
      </c>
      <c r="N67" s="181" t="e">
        <f>NA()</f>
        <v>#N/A</v>
      </c>
      <c r="O67" s="181">
        <f>IF(ISNUMBER('将来負担比率（分子）の構造'!M$53), IF('将来負担比率（分子）の構造'!M$53 &lt; 0, 0, '将来負担比率（分子）の構造'!M$53), NA())</f>
        <v>8486</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901</v>
      </c>
      <c r="C72" s="185">
        <f>基金残高に係る経年分析!G55</f>
        <v>904</v>
      </c>
      <c r="D72" s="185">
        <f>基金残高に係る経年分析!H55</f>
        <v>905</v>
      </c>
    </row>
    <row r="73" spans="1:16" x14ac:dyDescent="0.15">
      <c r="A73" s="184" t="s">
        <v>77</v>
      </c>
      <c r="B73" s="185">
        <f>基金残高に係る経年分析!F56</f>
        <v>5095</v>
      </c>
      <c r="C73" s="185">
        <f>基金残高に係る経年分析!G56</f>
        <v>5328</v>
      </c>
      <c r="D73" s="185">
        <f>基金残高に係る経年分析!H56</f>
        <v>4494</v>
      </c>
    </row>
    <row r="74" spans="1:16" x14ac:dyDescent="0.15">
      <c r="A74" s="184" t="s">
        <v>78</v>
      </c>
      <c r="B74" s="185">
        <f>基金残高に係る経年分析!F57</f>
        <v>1951</v>
      </c>
      <c r="C74" s="185">
        <f>基金残高に係る経年分析!G57</f>
        <v>2568</v>
      </c>
      <c r="D74" s="185">
        <f>基金残高に係る経年分析!H57</f>
        <v>3081</v>
      </c>
    </row>
  </sheetData>
  <sheetProtection algorithmName="SHA-512" hashValue="tPSmQ+4nmKmMsTv6i7OY2Ugf1JSDhPfPgTJYHEGPYqV6hhkC9U3GbxonR+kqNVNbYDAIigeWv78ptgTWa2+ukg==" saltValue="/59pVdtXzqDMCzBUpzopU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188" customWidth="1"/>
    <col min="37" max="44" width="17" style="188" customWidth="1"/>
    <col min="45" max="45" width="6.125" style="195" customWidth="1"/>
    <col min="46" max="46" width="3" style="193" customWidth="1"/>
    <col min="47" max="47" width="19.125" style="188" hidden="1" customWidth="1"/>
    <col min="48" max="52" width="12.625" style="188" hidden="1" customWidth="1"/>
    <col min="53" max="16384" width="8.625" style="188" hidden="1"/>
  </cols>
  <sheetData>
    <row r="1" spans="1:46" x14ac:dyDescent="0.15">
      <c r="AS1" s="189"/>
      <c r="AT1" s="189"/>
    </row>
    <row r="2" spans="1:46" x14ac:dyDescent="0.15">
      <c r="AS2" s="189"/>
      <c r="AT2" s="189"/>
    </row>
    <row r="3" spans="1:46" x14ac:dyDescent="0.15">
      <c r="AS3" s="189"/>
      <c r="AT3" s="189"/>
    </row>
    <row r="4" spans="1:46" x14ac:dyDescent="0.15">
      <c r="AS4" s="189"/>
      <c r="AT4" s="189"/>
    </row>
    <row r="5" spans="1:46" ht="17.25" x14ac:dyDescent="0.15">
      <c r="A5" s="190" t="s">
        <v>81</v>
      </c>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2"/>
    </row>
    <row r="6" spans="1:46" x14ac:dyDescent="0.15">
      <c r="A6" s="193"/>
      <c r="B6" s="189"/>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189"/>
      <c r="AK6" s="194" t="s">
        <v>82</v>
      </c>
      <c r="AL6" s="194"/>
      <c r="AM6" s="194"/>
      <c r="AN6" s="194"/>
      <c r="AO6" s="189"/>
      <c r="AP6" s="189"/>
      <c r="AQ6" s="189"/>
      <c r="AR6" s="189"/>
    </row>
    <row r="7" spans="1:46" ht="13.5" customHeight="1" x14ac:dyDescent="0.15">
      <c r="A7" s="193"/>
      <c r="B7" s="189"/>
      <c r="C7" s="189"/>
      <c r="D7" s="189"/>
      <c r="E7" s="189"/>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196"/>
      <c r="AL7" s="197"/>
      <c r="AM7" s="197"/>
      <c r="AN7" s="198"/>
      <c r="AO7" s="282" t="s">
        <v>83</v>
      </c>
      <c r="AP7" s="199"/>
      <c r="AQ7" s="200" t="s">
        <v>84</v>
      </c>
      <c r="AR7" s="201"/>
    </row>
    <row r="8" spans="1:46" x14ac:dyDescent="0.15">
      <c r="A8" s="193"/>
      <c r="B8" s="189"/>
      <c r="C8" s="189"/>
      <c r="D8" s="189"/>
      <c r="E8" s="189"/>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202"/>
      <c r="AL8" s="203"/>
      <c r="AM8" s="203"/>
      <c r="AN8" s="204"/>
      <c r="AO8" s="283"/>
      <c r="AP8" s="205" t="s">
        <v>85</v>
      </c>
      <c r="AQ8" s="206" t="s">
        <v>86</v>
      </c>
      <c r="AR8" s="207" t="s">
        <v>87</v>
      </c>
    </row>
    <row r="9" spans="1:46" x14ac:dyDescent="0.15">
      <c r="A9" s="193"/>
      <c r="B9" s="189"/>
      <c r="C9" s="189"/>
      <c r="D9" s="189"/>
      <c r="E9" s="189"/>
      <c r="F9" s="189"/>
      <c r="G9" s="189"/>
      <c r="H9" s="189"/>
      <c r="I9" s="189"/>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189"/>
      <c r="AI9" s="189"/>
      <c r="AJ9" s="189"/>
      <c r="AK9" s="284" t="s">
        <v>88</v>
      </c>
      <c r="AL9" s="285"/>
      <c r="AM9" s="285"/>
      <c r="AN9" s="286"/>
      <c r="AO9" s="208">
        <v>5505919</v>
      </c>
      <c r="AP9" s="208">
        <v>59607</v>
      </c>
      <c r="AQ9" s="209">
        <v>70597</v>
      </c>
      <c r="AR9" s="210">
        <v>-15.6</v>
      </c>
    </row>
    <row r="10" spans="1:46" ht="13.5" customHeight="1" x14ac:dyDescent="0.15">
      <c r="A10" s="193"/>
      <c r="B10" s="189"/>
      <c r="C10" s="189"/>
      <c r="D10" s="189"/>
      <c r="E10" s="189"/>
      <c r="F10" s="189"/>
      <c r="G10" s="189"/>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284" t="s">
        <v>89</v>
      </c>
      <c r="AL10" s="285"/>
      <c r="AM10" s="285"/>
      <c r="AN10" s="286"/>
      <c r="AO10" s="211">
        <v>993948</v>
      </c>
      <c r="AP10" s="211">
        <v>10761</v>
      </c>
      <c r="AQ10" s="212">
        <v>6273</v>
      </c>
      <c r="AR10" s="213">
        <v>71.5</v>
      </c>
    </row>
    <row r="11" spans="1:46" ht="13.5" customHeight="1" x14ac:dyDescent="0.15">
      <c r="A11" s="193"/>
      <c r="B11" s="189"/>
      <c r="C11" s="189"/>
      <c r="D11" s="189"/>
      <c r="E11" s="189"/>
      <c r="F11" s="189"/>
      <c r="G11" s="189"/>
      <c r="H11" s="189"/>
      <c r="I11" s="189"/>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189"/>
      <c r="AI11" s="189"/>
      <c r="AJ11" s="189"/>
      <c r="AK11" s="284" t="s">
        <v>90</v>
      </c>
      <c r="AL11" s="285"/>
      <c r="AM11" s="285"/>
      <c r="AN11" s="286"/>
      <c r="AO11" s="211">
        <v>1784</v>
      </c>
      <c r="AP11" s="211">
        <v>19</v>
      </c>
      <c r="AQ11" s="212">
        <v>1314</v>
      </c>
      <c r="AR11" s="213">
        <v>-98.6</v>
      </c>
    </row>
    <row r="12" spans="1:46" ht="13.5" customHeight="1" x14ac:dyDescent="0.15">
      <c r="A12" s="193"/>
      <c r="B12" s="189"/>
      <c r="C12" s="189"/>
      <c r="D12" s="189"/>
      <c r="E12" s="189"/>
      <c r="F12" s="189"/>
      <c r="G12" s="189"/>
      <c r="H12" s="189"/>
      <c r="I12" s="189"/>
      <c r="J12" s="189"/>
      <c r="K12" s="189"/>
      <c r="L12" s="189"/>
      <c r="M12" s="189"/>
      <c r="N12" s="189"/>
      <c r="O12" s="189"/>
      <c r="P12" s="189"/>
      <c r="Q12" s="189"/>
      <c r="R12" s="189"/>
      <c r="S12" s="189"/>
      <c r="T12" s="189"/>
      <c r="U12" s="189"/>
      <c r="V12" s="189"/>
      <c r="W12" s="189"/>
      <c r="X12" s="189"/>
      <c r="Y12" s="189"/>
      <c r="Z12" s="189"/>
      <c r="AA12" s="189"/>
      <c r="AB12" s="189"/>
      <c r="AC12" s="189"/>
      <c r="AD12" s="189"/>
      <c r="AE12" s="189"/>
      <c r="AF12" s="189"/>
      <c r="AG12" s="189"/>
      <c r="AH12" s="189"/>
      <c r="AI12" s="189"/>
      <c r="AJ12" s="189"/>
      <c r="AK12" s="284" t="s">
        <v>91</v>
      </c>
      <c r="AL12" s="285"/>
      <c r="AM12" s="285"/>
      <c r="AN12" s="286"/>
      <c r="AO12" s="211" t="s">
        <v>92</v>
      </c>
      <c r="AP12" s="211" t="s">
        <v>92</v>
      </c>
      <c r="AQ12" s="212">
        <v>3</v>
      </c>
      <c r="AR12" s="213" t="s">
        <v>92</v>
      </c>
    </row>
    <row r="13" spans="1:46" ht="13.5" customHeight="1" x14ac:dyDescent="0.15">
      <c r="A13" s="193"/>
      <c r="B13" s="189"/>
      <c r="C13" s="189"/>
      <c r="D13" s="189"/>
      <c r="E13" s="189"/>
      <c r="F13" s="189"/>
      <c r="G13" s="189"/>
      <c r="H13" s="189"/>
      <c r="I13" s="189"/>
      <c r="J13" s="189"/>
      <c r="K13" s="189"/>
      <c r="L13" s="189"/>
      <c r="M13" s="189"/>
      <c r="N13" s="189"/>
      <c r="O13" s="189"/>
      <c r="P13" s="189"/>
      <c r="Q13" s="189"/>
      <c r="R13" s="189"/>
      <c r="S13" s="189"/>
      <c r="T13" s="189"/>
      <c r="U13" s="189"/>
      <c r="V13" s="189"/>
      <c r="W13" s="189"/>
      <c r="X13" s="189"/>
      <c r="Y13" s="189"/>
      <c r="Z13" s="189"/>
      <c r="AA13" s="189"/>
      <c r="AB13" s="189"/>
      <c r="AC13" s="189"/>
      <c r="AD13" s="189"/>
      <c r="AE13" s="189"/>
      <c r="AF13" s="189"/>
      <c r="AG13" s="189"/>
      <c r="AH13" s="189"/>
      <c r="AI13" s="189"/>
      <c r="AJ13" s="189"/>
      <c r="AK13" s="284" t="s">
        <v>93</v>
      </c>
      <c r="AL13" s="285"/>
      <c r="AM13" s="285"/>
      <c r="AN13" s="286"/>
      <c r="AO13" s="211">
        <v>152606</v>
      </c>
      <c r="AP13" s="211">
        <v>1652</v>
      </c>
      <c r="AQ13" s="212">
        <v>2424</v>
      </c>
      <c r="AR13" s="213">
        <v>-31.8</v>
      </c>
    </row>
    <row r="14" spans="1:46" ht="13.5" customHeight="1" x14ac:dyDescent="0.15">
      <c r="A14" s="193"/>
      <c r="B14" s="189"/>
      <c r="C14" s="189"/>
      <c r="D14" s="189"/>
      <c r="E14" s="189"/>
      <c r="F14" s="189"/>
      <c r="G14" s="189"/>
      <c r="H14" s="189"/>
      <c r="I14" s="189"/>
      <c r="J14" s="189"/>
      <c r="K14" s="189"/>
      <c r="L14" s="189"/>
      <c r="M14" s="189"/>
      <c r="N14" s="189"/>
      <c r="O14" s="189"/>
      <c r="P14" s="189"/>
      <c r="Q14" s="189"/>
      <c r="R14" s="189"/>
      <c r="S14" s="189"/>
      <c r="T14" s="189"/>
      <c r="U14" s="189"/>
      <c r="V14" s="189"/>
      <c r="W14" s="189"/>
      <c r="X14" s="189"/>
      <c r="Y14" s="189"/>
      <c r="Z14" s="189"/>
      <c r="AA14" s="189"/>
      <c r="AB14" s="189"/>
      <c r="AC14" s="189"/>
      <c r="AD14" s="189"/>
      <c r="AE14" s="189"/>
      <c r="AF14" s="189"/>
      <c r="AG14" s="189"/>
      <c r="AH14" s="189"/>
      <c r="AI14" s="189"/>
      <c r="AJ14" s="189"/>
      <c r="AK14" s="284" t="s">
        <v>94</v>
      </c>
      <c r="AL14" s="285"/>
      <c r="AM14" s="285"/>
      <c r="AN14" s="286"/>
      <c r="AO14" s="211">
        <v>65076</v>
      </c>
      <c r="AP14" s="211">
        <v>705</v>
      </c>
      <c r="AQ14" s="212">
        <v>1774</v>
      </c>
      <c r="AR14" s="213">
        <v>-60.3</v>
      </c>
    </row>
    <row r="15" spans="1:46" ht="13.5" customHeight="1" x14ac:dyDescent="0.15">
      <c r="A15" s="193"/>
      <c r="B15" s="189"/>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290" t="s">
        <v>95</v>
      </c>
      <c r="AL15" s="291"/>
      <c r="AM15" s="291"/>
      <c r="AN15" s="292"/>
      <c r="AO15" s="211">
        <v>-447018</v>
      </c>
      <c r="AP15" s="211">
        <v>-4839</v>
      </c>
      <c r="AQ15" s="212">
        <v>-4858</v>
      </c>
      <c r="AR15" s="213">
        <v>-0.4</v>
      </c>
    </row>
    <row r="16" spans="1:46" x14ac:dyDescent="0.15">
      <c r="A16" s="193"/>
      <c r="B16" s="189"/>
      <c r="C16" s="189"/>
      <c r="D16" s="189"/>
      <c r="E16" s="189"/>
      <c r="F16" s="189"/>
      <c r="G16" s="189"/>
      <c r="H16" s="189"/>
      <c r="I16" s="189"/>
      <c r="J16" s="189"/>
      <c r="K16" s="189"/>
      <c r="L16" s="189"/>
      <c r="M16" s="189"/>
      <c r="N16" s="189"/>
      <c r="O16" s="189"/>
      <c r="P16" s="189"/>
      <c r="Q16" s="189"/>
      <c r="R16" s="189"/>
      <c r="S16" s="189"/>
      <c r="T16" s="189"/>
      <c r="U16" s="189"/>
      <c r="V16" s="189"/>
      <c r="W16" s="189"/>
      <c r="X16" s="189"/>
      <c r="Y16" s="189"/>
      <c r="Z16" s="189"/>
      <c r="AA16" s="189"/>
      <c r="AB16" s="189"/>
      <c r="AC16" s="189"/>
      <c r="AD16" s="189"/>
      <c r="AE16" s="189"/>
      <c r="AF16" s="189"/>
      <c r="AG16" s="189"/>
      <c r="AH16" s="189"/>
      <c r="AI16" s="189"/>
      <c r="AJ16" s="189"/>
      <c r="AK16" s="290" t="s">
        <v>79</v>
      </c>
      <c r="AL16" s="291"/>
      <c r="AM16" s="291"/>
      <c r="AN16" s="292"/>
      <c r="AO16" s="211">
        <v>6272315</v>
      </c>
      <c r="AP16" s="211">
        <v>67904</v>
      </c>
      <c r="AQ16" s="212">
        <v>77526</v>
      </c>
      <c r="AR16" s="213">
        <v>-12.4</v>
      </c>
    </row>
    <row r="17" spans="1:46" x14ac:dyDescent="0.15">
      <c r="A17" s="193"/>
      <c r="B17" s="189"/>
      <c r="C17" s="189"/>
      <c r="D17" s="189"/>
      <c r="E17" s="189"/>
      <c r="F17" s="189"/>
      <c r="G17" s="189"/>
      <c r="H17" s="189"/>
      <c r="I17" s="189"/>
      <c r="J17" s="189"/>
      <c r="K17" s="189"/>
      <c r="L17" s="189"/>
      <c r="M17" s="189"/>
      <c r="N17" s="189"/>
      <c r="O17" s="189"/>
      <c r="P17" s="189"/>
      <c r="Q17" s="189"/>
      <c r="R17" s="189"/>
      <c r="S17" s="189"/>
      <c r="T17" s="189"/>
      <c r="U17" s="189"/>
      <c r="V17" s="189"/>
      <c r="W17" s="189"/>
      <c r="X17" s="189"/>
      <c r="Y17" s="189"/>
      <c r="Z17" s="189"/>
      <c r="AA17" s="189"/>
      <c r="AB17" s="189"/>
      <c r="AC17" s="189"/>
      <c r="AD17" s="189"/>
      <c r="AE17" s="189"/>
      <c r="AF17" s="189"/>
      <c r="AG17" s="189"/>
      <c r="AH17" s="189"/>
      <c r="AI17" s="189"/>
      <c r="AJ17" s="189"/>
      <c r="AK17" s="189"/>
      <c r="AL17" s="189"/>
      <c r="AM17" s="189"/>
      <c r="AN17" s="189"/>
      <c r="AO17" s="189"/>
      <c r="AP17" s="189"/>
      <c r="AQ17" s="189"/>
      <c r="AR17" s="214"/>
    </row>
    <row r="18" spans="1:46" x14ac:dyDescent="0.15">
      <c r="A18" s="193"/>
      <c r="B18" s="189"/>
      <c r="C18" s="189"/>
      <c r="D18" s="189"/>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215"/>
      <c r="AR18" s="215"/>
    </row>
    <row r="19" spans="1:46" x14ac:dyDescent="0.15">
      <c r="A19" s="193"/>
      <c r="B19" s="189"/>
      <c r="C19" s="189"/>
      <c r="D19" s="189"/>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t="s">
        <v>96</v>
      </c>
      <c r="AL19" s="189"/>
      <c r="AM19" s="189"/>
      <c r="AN19" s="189"/>
      <c r="AO19" s="189"/>
      <c r="AP19" s="189"/>
      <c r="AQ19" s="189"/>
      <c r="AR19" s="189"/>
    </row>
    <row r="20" spans="1:46" x14ac:dyDescent="0.15">
      <c r="A20" s="193"/>
      <c r="B20" s="189"/>
      <c r="C20" s="189"/>
      <c r="D20" s="189"/>
      <c r="E20" s="189"/>
      <c r="F20" s="189"/>
      <c r="G20" s="189"/>
      <c r="H20" s="189"/>
      <c r="I20" s="189"/>
      <c r="J20" s="189"/>
      <c r="K20" s="189"/>
      <c r="L20" s="189"/>
      <c r="M20" s="189"/>
      <c r="N20" s="189"/>
      <c r="O20" s="189"/>
      <c r="P20" s="189"/>
      <c r="Q20" s="189"/>
      <c r="R20" s="189"/>
      <c r="S20" s="189"/>
      <c r="T20" s="189"/>
      <c r="U20" s="189"/>
      <c r="V20" s="189"/>
      <c r="W20" s="189"/>
      <c r="X20" s="189"/>
      <c r="Y20" s="189"/>
      <c r="Z20" s="189"/>
      <c r="AA20" s="189"/>
      <c r="AB20" s="189"/>
      <c r="AC20" s="189"/>
      <c r="AD20" s="189"/>
      <c r="AE20" s="189"/>
      <c r="AF20" s="189"/>
      <c r="AG20" s="189"/>
      <c r="AH20" s="189"/>
      <c r="AI20" s="189"/>
      <c r="AJ20" s="189"/>
      <c r="AK20" s="216"/>
      <c r="AL20" s="217"/>
      <c r="AM20" s="217"/>
      <c r="AN20" s="218"/>
      <c r="AO20" s="219" t="s">
        <v>97</v>
      </c>
      <c r="AP20" s="220" t="s">
        <v>98</v>
      </c>
      <c r="AQ20" s="221" t="s">
        <v>99</v>
      </c>
      <c r="AR20" s="222"/>
    </row>
    <row r="21" spans="1:46" s="228" customFormat="1" x14ac:dyDescent="0.15">
      <c r="A21" s="223"/>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293" t="s">
        <v>100</v>
      </c>
      <c r="AL21" s="294"/>
      <c r="AM21" s="294"/>
      <c r="AN21" s="295"/>
      <c r="AO21" s="224">
        <v>6.67</v>
      </c>
      <c r="AP21" s="225">
        <v>7.31</v>
      </c>
      <c r="AQ21" s="226">
        <v>-0.64</v>
      </c>
      <c r="AR21" s="194"/>
      <c r="AS21" s="227"/>
      <c r="AT21" s="223"/>
    </row>
    <row r="22" spans="1:46" s="228" customFormat="1" x14ac:dyDescent="0.15">
      <c r="A22" s="223"/>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c r="AK22" s="293" t="s">
        <v>101</v>
      </c>
      <c r="AL22" s="294"/>
      <c r="AM22" s="294"/>
      <c r="AN22" s="295"/>
      <c r="AO22" s="229">
        <v>99</v>
      </c>
      <c r="AP22" s="230">
        <v>98.5</v>
      </c>
      <c r="AQ22" s="231">
        <v>0.5</v>
      </c>
      <c r="AR22" s="215"/>
      <c r="AS22" s="227"/>
      <c r="AT22" s="223"/>
    </row>
    <row r="23" spans="1:46" s="228" customFormat="1" x14ac:dyDescent="0.15">
      <c r="A23" s="223"/>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4"/>
      <c r="AM23" s="194"/>
      <c r="AN23" s="194"/>
      <c r="AO23" s="194"/>
      <c r="AP23" s="215"/>
      <c r="AQ23" s="215"/>
      <c r="AR23" s="215"/>
      <c r="AS23" s="227"/>
      <c r="AT23" s="223"/>
    </row>
    <row r="24" spans="1:46" s="228" customFormat="1" x14ac:dyDescent="0.15">
      <c r="A24" s="223"/>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c r="AD24" s="194"/>
      <c r="AE24" s="194"/>
      <c r="AF24" s="194"/>
      <c r="AG24" s="194"/>
      <c r="AH24" s="194"/>
      <c r="AI24" s="194"/>
      <c r="AJ24" s="194"/>
      <c r="AK24" s="194"/>
      <c r="AL24" s="194"/>
      <c r="AM24" s="194"/>
      <c r="AN24" s="194"/>
      <c r="AO24" s="194"/>
      <c r="AP24" s="215"/>
      <c r="AQ24" s="215"/>
      <c r="AR24" s="215"/>
      <c r="AS24" s="227"/>
      <c r="AT24" s="223"/>
    </row>
    <row r="25" spans="1:46" s="228" customFormat="1" x14ac:dyDescent="0.15">
      <c r="A25" s="232"/>
      <c r="B25" s="233"/>
      <c r="C25" s="233"/>
      <c r="D25" s="233"/>
      <c r="E25" s="233"/>
      <c r="F25" s="233"/>
      <c r="G25" s="233"/>
      <c r="H25" s="233"/>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c r="AJ25" s="233"/>
      <c r="AK25" s="233"/>
      <c r="AL25" s="233"/>
      <c r="AM25" s="233"/>
      <c r="AN25" s="233"/>
      <c r="AO25" s="233"/>
      <c r="AP25" s="234"/>
      <c r="AQ25" s="234"/>
      <c r="AR25" s="234"/>
      <c r="AS25" s="235"/>
      <c r="AT25" s="223"/>
    </row>
    <row r="26" spans="1:46" s="228" customFormat="1" x14ac:dyDescent="0.15">
      <c r="A26" s="194" t="s">
        <v>102</v>
      </c>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c r="AH26" s="194"/>
      <c r="AI26" s="194"/>
      <c r="AJ26" s="194"/>
      <c r="AK26" s="194"/>
      <c r="AL26" s="194"/>
      <c r="AM26" s="194"/>
      <c r="AN26" s="194"/>
      <c r="AO26" s="194"/>
      <c r="AP26" s="215"/>
      <c r="AQ26" s="215"/>
      <c r="AR26" s="215"/>
      <c r="AS26" s="194"/>
      <c r="AT26" s="194"/>
    </row>
    <row r="27" spans="1:46" x14ac:dyDescent="0.15">
      <c r="A27" s="236"/>
      <c r="AO27" s="189"/>
      <c r="AP27" s="189"/>
      <c r="AQ27" s="189"/>
      <c r="AR27" s="189"/>
      <c r="AS27" s="189"/>
      <c r="AT27" s="189"/>
    </row>
    <row r="28" spans="1:46" ht="17.25" x14ac:dyDescent="0.15">
      <c r="A28" s="190" t="s">
        <v>103</v>
      </c>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237"/>
    </row>
    <row r="29" spans="1:46" x14ac:dyDescent="0.15">
      <c r="A29" s="193"/>
      <c r="B29" s="189"/>
      <c r="C29" s="189"/>
      <c r="D29" s="189"/>
      <c r="E29" s="189"/>
      <c r="F29" s="189"/>
      <c r="G29" s="189"/>
      <c r="H29" s="189"/>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94" t="s">
        <v>104</v>
      </c>
      <c r="AL29" s="194"/>
      <c r="AM29" s="194"/>
      <c r="AN29" s="194"/>
      <c r="AO29" s="189"/>
      <c r="AP29" s="189"/>
      <c r="AQ29" s="189"/>
      <c r="AR29" s="189"/>
      <c r="AS29" s="238"/>
    </row>
    <row r="30" spans="1:46" ht="13.5" customHeight="1" x14ac:dyDescent="0.15">
      <c r="A30" s="193"/>
      <c r="B30" s="189"/>
      <c r="C30" s="189"/>
      <c r="D30" s="189"/>
      <c r="E30" s="189"/>
      <c r="F30" s="189"/>
      <c r="G30" s="189"/>
      <c r="H30" s="189"/>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89"/>
      <c r="AJ30" s="189"/>
      <c r="AK30" s="196"/>
      <c r="AL30" s="197"/>
      <c r="AM30" s="197"/>
      <c r="AN30" s="198"/>
      <c r="AO30" s="282" t="s">
        <v>83</v>
      </c>
      <c r="AP30" s="199"/>
      <c r="AQ30" s="200" t="s">
        <v>84</v>
      </c>
      <c r="AR30" s="201"/>
    </row>
    <row r="31" spans="1:46" x14ac:dyDescent="0.15">
      <c r="A31" s="193"/>
      <c r="B31" s="189"/>
      <c r="C31" s="189"/>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202"/>
      <c r="AL31" s="203"/>
      <c r="AM31" s="203"/>
      <c r="AN31" s="204"/>
      <c r="AO31" s="283"/>
      <c r="AP31" s="205" t="s">
        <v>85</v>
      </c>
      <c r="AQ31" s="206" t="s">
        <v>86</v>
      </c>
      <c r="AR31" s="207" t="s">
        <v>87</v>
      </c>
    </row>
    <row r="32" spans="1:46" ht="27" customHeight="1" x14ac:dyDescent="0.15">
      <c r="A32" s="193"/>
      <c r="B32" s="189"/>
      <c r="C32" s="189"/>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287" t="s">
        <v>105</v>
      </c>
      <c r="AL32" s="288"/>
      <c r="AM32" s="288"/>
      <c r="AN32" s="289"/>
      <c r="AO32" s="239">
        <v>3105229</v>
      </c>
      <c r="AP32" s="239">
        <v>33617</v>
      </c>
      <c r="AQ32" s="240">
        <v>38968</v>
      </c>
      <c r="AR32" s="241">
        <v>-13.7</v>
      </c>
    </row>
    <row r="33" spans="1:46" ht="13.5" customHeight="1" x14ac:dyDescent="0.15">
      <c r="A33" s="193"/>
      <c r="B33" s="189"/>
      <c r="C33" s="189"/>
      <c r="D33" s="189"/>
      <c r="E33" s="189"/>
      <c r="F33" s="189"/>
      <c r="G33" s="189"/>
      <c r="H33" s="189"/>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287" t="s">
        <v>106</v>
      </c>
      <c r="AL33" s="288"/>
      <c r="AM33" s="288"/>
      <c r="AN33" s="289"/>
      <c r="AO33" s="239" t="s">
        <v>92</v>
      </c>
      <c r="AP33" s="239" t="s">
        <v>92</v>
      </c>
      <c r="AQ33" s="240" t="s">
        <v>92</v>
      </c>
      <c r="AR33" s="241" t="s">
        <v>92</v>
      </c>
    </row>
    <row r="34" spans="1:46" ht="27" customHeight="1" x14ac:dyDescent="0.15">
      <c r="A34" s="193"/>
      <c r="B34" s="189"/>
      <c r="C34" s="189"/>
      <c r="D34" s="189"/>
      <c r="E34" s="189"/>
      <c r="F34" s="189"/>
      <c r="G34" s="189"/>
      <c r="H34" s="189"/>
      <c r="I34" s="189"/>
      <c r="J34" s="189"/>
      <c r="K34" s="189"/>
      <c r="L34" s="189"/>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89"/>
      <c r="AK34" s="287" t="s">
        <v>107</v>
      </c>
      <c r="AL34" s="288"/>
      <c r="AM34" s="288"/>
      <c r="AN34" s="289"/>
      <c r="AO34" s="239" t="s">
        <v>92</v>
      </c>
      <c r="AP34" s="239" t="s">
        <v>92</v>
      </c>
      <c r="AQ34" s="240">
        <v>58</v>
      </c>
      <c r="AR34" s="241" t="s">
        <v>92</v>
      </c>
    </row>
    <row r="35" spans="1:46" ht="27" customHeight="1" x14ac:dyDescent="0.15">
      <c r="A35" s="193"/>
      <c r="B35" s="189"/>
      <c r="C35" s="189"/>
      <c r="D35" s="189"/>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c r="AI35" s="189"/>
      <c r="AJ35" s="189"/>
      <c r="AK35" s="287" t="s">
        <v>108</v>
      </c>
      <c r="AL35" s="288"/>
      <c r="AM35" s="288"/>
      <c r="AN35" s="289"/>
      <c r="AO35" s="239">
        <v>853610</v>
      </c>
      <c r="AP35" s="239">
        <v>9241</v>
      </c>
      <c r="AQ35" s="240">
        <v>12321</v>
      </c>
      <c r="AR35" s="241">
        <v>-25</v>
      </c>
    </row>
    <row r="36" spans="1:46" ht="27" customHeight="1" x14ac:dyDescent="0.15">
      <c r="A36" s="193"/>
      <c r="B36" s="189"/>
      <c r="C36" s="189"/>
      <c r="D36" s="189"/>
      <c r="E36" s="189"/>
      <c r="F36" s="189"/>
      <c r="G36" s="189"/>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189"/>
      <c r="AI36" s="189"/>
      <c r="AJ36" s="189"/>
      <c r="AK36" s="287" t="s">
        <v>109</v>
      </c>
      <c r="AL36" s="288"/>
      <c r="AM36" s="288"/>
      <c r="AN36" s="289"/>
      <c r="AO36" s="239">
        <v>161964</v>
      </c>
      <c r="AP36" s="239">
        <v>1753</v>
      </c>
      <c r="AQ36" s="240">
        <v>1771</v>
      </c>
      <c r="AR36" s="241">
        <v>-1</v>
      </c>
    </row>
    <row r="37" spans="1:46" ht="13.5" customHeight="1" x14ac:dyDescent="0.15">
      <c r="A37" s="193"/>
      <c r="B37" s="189"/>
      <c r="C37" s="189"/>
      <c r="D37" s="189"/>
      <c r="E37" s="189"/>
      <c r="F37" s="189"/>
      <c r="G37" s="189"/>
      <c r="H37" s="189"/>
      <c r="I37" s="189"/>
      <c r="J37" s="189"/>
      <c r="K37" s="189"/>
      <c r="L37" s="189"/>
      <c r="M37" s="189"/>
      <c r="N37" s="189"/>
      <c r="O37" s="189"/>
      <c r="P37" s="189"/>
      <c r="Q37" s="189"/>
      <c r="R37" s="189"/>
      <c r="S37" s="189"/>
      <c r="T37" s="189"/>
      <c r="U37" s="189"/>
      <c r="V37" s="189"/>
      <c r="W37" s="189"/>
      <c r="X37" s="189"/>
      <c r="Y37" s="189"/>
      <c r="Z37" s="189"/>
      <c r="AA37" s="189"/>
      <c r="AB37" s="189"/>
      <c r="AC37" s="189"/>
      <c r="AD37" s="189"/>
      <c r="AE37" s="189"/>
      <c r="AF37" s="189"/>
      <c r="AG37" s="189"/>
      <c r="AH37" s="189"/>
      <c r="AI37" s="189"/>
      <c r="AJ37" s="189"/>
      <c r="AK37" s="287" t="s">
        <v>110</v>
      </c>
      <c r="AL37" s="288"/>
      <c r="AM37" s="288"/>
      <c r="AN37" s="289"/>
      <c r="AO37" s="239">
        <v>164035</v>
      </c>
      <c r="AP37" s="239">
        <v>1776</v>
      </c>
      <c r="AQ37" s="240">
        <v>588</v>
      </c>
      <c r="AR37" s="241">
        <v>202</v>
      </c>
    </row>
    <row r="38" spans="1:46" ht="27" customHeight="1" x14ac:dyDescent="0.15">
      <c r="A38" s="193"/>
      <c r="B38" s="189"/>
      <c r="C38" s="189"/>
      <c r="D38" s="189"/>
      <c r="E38" s="189"/>
      <c r="F38" s="189"/>
      <c r="G38" s="189"/>
      <c r="H38" s="189"/>
      <c r="I38" s="189"/>
      <c r="J38" s="189"/>
      <c r="K38" s="189"/>
      <c r="L38" s="189"/>
      <c r="M38" s="189"/>
      <c r="N38" s="189"/>
      <c r="O38" s="189"/>
      <c r="P38" s="189"/>
      <c r="Q38" s="189"/>
      <c r="R38" s="189"/>
      <c r="S38" s="189"/>
      <c r="T38" s="189"/>
      <c r="U38" s="189"/>
      <c r="V38" s="189"/>
      <c r="W38" s="189"/>
      <c r="X38" s="189"/>
      <c r="Y38" s="189"/>
      <c r="Z38" s="189"/>
      <c r="AA38" s="189"/>
      <c r="AB38" s="189"/>
      <c r="AC38" s="189"/>
      <c r="AD38" s="189"/>
      <c r="AE38" s="189"/>
      <c r="AF38" s="189"/>
      <c r="AG38" s="189"/>
      <c r="AH38" s="189"/>
      <c r="AI38" s="189"/>
      <c r="AJ38" s="189"/>
      <c r="AK38" s="296" t="s">
        <v>111</v>
      </c>
      <c r="AL38" s="297"/>
      <c r="AM38" s="297"/>
      <c r="AN38" s="298"/>
      <c r="AO38" s="242" t="s">
        <v>92</v>
      </c>
      <c r="AP38" s="242" t="s">
        <v>92</v>
      </c>
      <c r="AQ38" s="243">
        <v>1</v>
      </c>
      <c r="AR38" s="231" t="s">
        <v>92</v>
      </c>
      <c r="AS38" s="238"/>
    </row>
    <row r="39" spans="1:46" x14ac:dyDescent="0.15">
      <c r="A39" s="193"/>
      <c r="B39" s="189"/>
      <c r="C39" s="189"/>
      <c r="D39" s="189"/>
      <c r="E39" s="189"/>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89"/>
      <c r="AF39" s="189"/>
      <c r="AG39" s="189"/>
      <c r="AH39" s="189"/>
      <c r="AI39" s="189"/>
      <c r="AJ39" s="189"/>
      <c r="AK39" s="296" t="s">
        <v>112</v>
      </c>
      <c r="AL39" s="297"/>
      <c r="AM39" s="297"/>
      <c r="AN39" s="298"/>
      <c r="AO39" s="239">
        <v>-102395</v>
      </c>
      <c r="AP39" s="239">
        <v>-1109</v>
      </c>
      <c r="AQ39" s="240">
        <v>-5205</v>
      </c>
      <c r="AR39" s="241">
        <v>-78.7</v>
      </c>
      <c r="AS39" s="238"/>
    </row>
    <row r="40" spans="1:46" ht="27" customHeight="1" x14ac:dyDescent="0.15">
      <c r="A40" s="193"/>
      <c r="B40" s="189"/>
      <c r="C40" s="189"/>
      <c r="D40" s="189"/>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287" t="s">
        <v>113</v>
      </c>
      <c r="AL40" s="288"/>
      <c r="AM40" s="288"/>
      <c r="AN40" s="289"/>
      <c r="AO40" s="239">
        <v>-2908887</v>
      </c>
      <c r="AP40" s="239">
        <v>-31492</v>
      </c>
      <c r="AQ40" s="240">
        <v>-35431</v>
      </c>
      <c r="AR40" s="241">
        <v>-11.1</v>
      </c>
      <c r="AS40" s="238"/>
    </row>
    <row r="41" spans="1:46" x14ac:dyDescent="0.15">
      <c r="A41" s="193"/>
      <c r="B41" s="189"/>
      <c r="C41" s="189"/>
      <c r="D41" s="189"/>
      <c r="E41" s="189"/>
      <c r="F41" s="189"/>
      <c r="G41" s="189"/>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89"/>
      <c r="AH41" s="189"/>
      <c r="AI41" s="189"/>
      <c r="AJ41" s="189"/>
      <c r="AK41" s="299" t="s">
        <v>80</v>
      </c>
      <c r="AL41" s="300"/>
      <c r="AM41" s="300"/>
      <c r="AN41" s="301"/>
      <c r="AO41" s="239">
        <v>1273556</v>
      </c>
      <c r="AP41" s="239">
        <v>13788</v>
      </c>
      <c r="AQ41" s="240">
        <v>13072</v>
      </c>
      <c r="AR41" s="241">
        <v>5.5</v>
      </c>
      <c r="AS41" s="238"/>
    </row>
    <row r="42" spans="1:46" x14ac:dyDescent="0.15">
      <c r="A42" s="193"/>
      <c r="B42" s="189"/>
      <c r="C42" s="189"/>
      <c r="D42" s="189"/>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89"/>
      <c r="AI42" s="189"/>
      <c r="AJ42" s="189"/>
      <c r="AK42" s="244" t="s">
        <v>114</v>
      </c>
      <c r="AL42" s="189"/>
      <c r="AM42" s="189"/>
      <c r="AN42" s="189"/>
      <c r="AO42" s="189"/>
      <c r="AP42" s="189"/>
      <c r="AQ42" s="215"/>
      <c r="AR42" s="215"/>
      <c r="AS42" s="238"/>
    </row>
    <row r="43" spans="1:46" x14ac:dyDescent="0.15">
      <c r="A43" s="193"/>
      <c r="B43" s="189"/>
      <c r="C43" s="189"/>
      <c r="D43" s="189"/>
      <c r="E43" s="189"/>
      <c r="F43" s="189"/>
      <c r="G43" s="189"/>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AP43" s="245"/>
      <c r="AQ43" s="215"/>
      <c r="AR43" s="189"/>
      <c r="AS43" s="238"/>
    </row>
    <row r="44" spans="1:46" x14ac:dyDescent="0.15">
      <c r="A44" s="193"/>
      <c r="B44" s="189"/>
      <c r="C44" s="189"/>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89"/>
      <c r="AN44" s="189"/>
      <c r="AO44" s="189"/>
      <c r="AP44" s="189"/>
      <c r="AQ44" s="215"/>
      <c r="AR44" s="189"/>
    </row>
    <row r="45" spans="1:46" x14ac:dyDescent="0.15">
      <c r="A45" s="191"/>
      <c r="B45" s="191"/>
      <c r="C45" s="191"/>
      <c r="D45" s="191"/>
      <c r="E45" s="191"/>
      <c r="F45" s="191"/>
      <c r="G45" s="191"/>
      <c r="H45" s="191"/>
      <c r="I45" s="191"/>
      <c r="J45" s="191"/>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1"/>
      <c r="AJ45" s="191"/>
      <c r="AK45" s="191"/>
      <c r="AL45" s="191"/>
      <c r="AM45" s="191"/>
      <c r="AN45" s="191"/>
      <c r="AO45" s="191"/>
      <c r="AP45" s="191"/>
      <c r="AQ45" s="246"/>
      <c r="AR45" s="191"/>
      <c r="AS45" s="191"/>
      <c r="AT45" s="189"/>
    </row>
    <row r="46" spans="1:46" x14ac:dyDescent="0.15">
      <c r="A46" s="247"/>
      <c r="B46" s="247"/>
      <c r="C46" s="247"/>
      <c r="D46" s="247"/>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189"/>
    </row>
    <row r="47" spans="1:46" ht="17.25" customHeight="1" x14ac:dyDescent="0.15">
      <c r="A47" s="248" t="s">
        <v>115</v>
      </c>
      <c r="B47" s="189"/>
      <c r="C47" s="189"/>
      <c r="D47" s="189"/>
      <c r="E47" s="189"/>
      <c r="F47" s="189"/>
      <c r="G47" s="189"/>
      <c r="H47" s="189"/>
      <c r="I47" s="189"/>
      <c r="J47" s="189"/>
      <c r="K47" s="189"/>
      <c r="L47" s="189"/>
      <c r="M47" s="189"/>
      <c r="N47" s="189"/>
      <c r="O47" s="189"/>
      <c r="P47" s="189"/>
      <c r="Q47" s="189"/>
      <c r="R47" s="189"/>
      <c r="S47" s="189"/>
      <c r="T47" s="189"/>
      <c r="U47" s="189"/>
      <c r="V47" s="189"/>
      <c r="W47" s="189"/>
      <c r="X47" s="189"/>
      <c r="Y47" s="189"/>
      <c r="Z47" s="189"/>
      <c r="AA47" s="189"/>
      <c r="AB47" s="189"/>
      <c r="AC47" s="189"/>
      <c r="AD47" s="189"/>
      <c r="AE47" s="189"/>
      <c r="AF47" s="189"/>
      <c r="AG47" s="189"/>
      <c r="AH47" s="189"/>
      <c r="AI47" s="189"/>
      <c r="AJ47" s="189"/>
      <c r="AK47" s="189"/>
      <c r="AL47" s="189"/>
      <c r="AM47" s="189"/>
      <c r="AN47" s="189"/>
      <c r="AO47" s="189"/>
      <c r="AP47" s="189"/>
      <c r="AQ47" s="189"/>
      <c r="AR47" s="189"/>
    </row>
    <row r="48" spans="1:46" x14ac:dyDescent="0.15">
      <c r="A48" s="193"/>
      <c r="B48" s="189"/>
      <c r="C48" s="189"/>
      <c r="D48" s="189"/>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189"/>
      <c r="AE48" s="189"/>
      <c r="AF48" s="189"/>
      <c r="AG48" s="189"/>
      <c r="AH48" s="189"/>
      <c r="AI48" s="189"/>
      <c r="AJ48" s="189"/>
      <c r="AK48" s="249" t="s">
        <v>116</v>
      </c>
      <c r="AL48" s="249"/>
      <c r="AM48" s="249"/>
      <c r="AN48" s="249"/>
      <c r="AO48" s="249"/>
      <c r="AP48" s="249"/>
      <c r="AQ48" s="250"/>
      <c r="AR48" s="249"/>
    </row>
    <row r="49" spans="1:44" ht="13.5" customHeight="1" x14ac:dyDescent="0.15">
      <c r="A49" s="193"/>
      <c r="B49" s="189"/>
      <c r="C49" s="189"/>
      <c r="D49" s="189"/>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89"/>
      <c r="AH49" s="189"/>
      <c r="AI49" s="189"/>
      <c r="AJ49" s="189"/>
      <c r="AK49" s="251"/>
      <c r="AL49" s="252"/>
      <c r="AM49" s="302" t="s">
        <v>83</v>
      </c>
      <c r="AN49" s="304" t="s">
        <v>117</v>
      </c>
      <c r="AO49" s="305"/>
      <c r="AP49" s="305"/>
      <c r="AQ49" s="305"/>
      <c r="AR49" s="306"/>
    </row>
    <row r="50" spans="1:44" x14ac:dyDescent="0.15">
      <c r="A50" s="193"/>
      <c r="B50" s="189"/>
      <c r="C50" s="189"/>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189"/>
      <c r="AK50" s="253"/>
      <c r="AL50" s="254"/>
      <c r="AM50" s="303"/>
      <c r="AN50" s="255" t="s">
        <v>118</v>
      </c>
      <c r="AO50" s="256" t="s">
        <v>119</v>
      </c>
      <c r="AP50" s="257" t="s">
        <v>120</v>
      </c>
      <c r="AQ50" s="258" t="s">
        <v>121</v>
      </c>
      <c r="AR50" s="259" t="s">
        <v>122</v>
      </c>
    </row>
    <row r="51" spans="1:44" x14ac:dyDescent="0.15">
      <c r="A51" s="193"/>
      <c r="B51" s="189"/>
      <c r="C51" s="189"/>
      <c r="D51" s="189"/>
      <c r="E51" s="189"/>
      <c r="F51" s="189"/>
      <c r="G51" s="189"/>
      <c r="H51" s="189"/>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89"/>
      <c r="AK51" s="251" t="s">
        <v>123</v>
      </c>
      <c r="AL51" s="252"/>
      <c r="AM51" s="260">
        <v>3092811</v>
      </c>
      <c r="AN51" s="261">
        <v>33160</v>
      </c>
      <c r="AO51" s="262">
        <v>-3</v>
      </c>
      <c r="AP51" s="263">
        <v>57295</v>
      </c>
      <c r="AQ51" s="264">
        <v>5.7</v>
      </c>
      <c r="AR51" s="265">
        <v>-8.6999999999999993</v>
      </c>
    </row>
    <row r="52" spans="1:44" x14ac:dyDescent="0.15">
      <c r="A52" s="193"/>
      <c r="B52" s="189"/>
      <c r="C52" s="189"/>
      <c r="D52" s="189"/>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c r="AF52" s="189"/>
      <c r="AG52" s="189"/>
      <c r="AH52" s="189"/>
      <c r="AI52" s="189"/>
      <c r="AJ52" s="189"/>
      <c r="AK52" s="266"/>
      <c r="AL52" s="267" t="s">
        <v>124</v>
      </c>
      <c r="AM52" s="268">
        <v>1284259</v>
      </c>
      <c r="AN52" s="269">
        <v>13770</v>
      </c>
      <c r="AO52" s="270">
        <v>55.4</v>
      </c>
      <c r="AP52" s="271">
        <v>32771</v>
      </c>
      <c r="AQ52" s="272">
        <v>10.4</v>
      </c>
      <c r="AR52" s="273">
        <v>45</v>
      </c>
    </row>
    <row r="53" spans="1:44" x14ac:dyDescent="0.15">
      <c r="A53" s="193"/>
      <c r="B53" s="189"/>
      <c r="C53" s="189"/>
      <c r="D53" s="189"/>
      <c r="E53" s="189"/>
      <c r="F53" s="189"/>
      <c r="G53" s="189"/>
      <c r="H53" s="189"/>
      <c r="I53" s="189"/>
      <c r="J53" s="189"/>
      <c r="K53" s="189"/>
      <c r="L53" s="189"/>
      <c r="M53" s="189"/>
      <c r="N53" s="189"/>
      <c r="O53" s="189"/>
      <c r="P53" s="189"/>
      <c r="Q53" s="189"/>
      <c r="R53" s="189"/>
      <c r="S53" s="189"/>
      <c r="T53" s="189"/>
      <c r="U53" s="189"/>
      <c r="V53" s="189"/>
      <c r="W53" s="189"/>
      <c r="X53" s="189"/>
      <c r="Y53" s="189"/>
      <c r="Z53" s="189"/>
      <c r="AA53" s="189"/>
      <c r="AB53" s="189"/>
      <c r="AC53" s="189"/>
      <c r="AD53" s="189"/>
      <c r="AE53" s="189"/>
      <c r="AF53" s="189"/>
      <c r="AG53" s="189"/>
      <c r="AH53" s="189"/>
      <c r="AI53" s="189"/>
      <c r="AJ53" s="189"/>
      <c r="AK53" s="251" t="s">
        <v>125</v>
      </c>
      <c r="AL53" s="252"/>
      <c r="AM53" s="260">
        <v>4474426</v>
      </c>
      <c r="AN53" s="261">
        <v>48158</v>
      </c>
      <c r="AO53" s="262">
        <v>45.2</v>
      </c>
      <c r="AP53" s="263">
        <v>54110</v>
      </c>
      <c r="AQ53" s="264">
        <v>-5.6</v>
      </c>
      <c r="AR53" s="265">
        <v>50.8</v>
      </c>
    </row>
    <row r="54" spans="1:44" x14ac:dyDescent="0.15">
      <c r="A54" s="193"/>
      <c r="B54" s="189"/>
      <c r="C54" s="189"/>
      <c r="D54" s="189"/>
      <c r="E54" s="189"/>
      <c r="F54" s="189"/>
      <c r="G54" s="189"/>
      <c r="H54" s="189"/>
      <c r="I54" s="189"/>
      <c r="J54" s="189"/>
      <c r="K54" s="189"/>
      <c r="L54" s="189"/>
      <c r="M54" s="189"/>
      <c r="N54" s="189"/>
      <c r="O54" s="189"/>
      <c r="P54" s="189"/>
      <c r="Q54" s="189"/>
      <c r="R54" s="189"/>
      <c r="S54" s="189"/>
      <c r="T54" s="189"/>
      <c r="U54" s="189"/>
      <c r="V54" s="189"/>
      <c r="W54" s="189"/>
      <c r="X54" s="189"/>
      <c r="Y54" s="189"/>
      <c r="Z54" s="189"/>
      <c r="AA54" s="189"/>
      <c r="AB54" s="189"/>
      <c r="AC54" s="189"/>
      <c r="AD54" s="189"/>
      <c r="AE54" s="189"/>
      <c r="AF54" s="189"/>
      <c r="AG54" s="189"/>
      <c r="AH54" s="189"/>
      <c r="AI54" s="189"/>
      <c r="AJ54" s="189"/>
      <c r="AK54" s="266"/>
      <c r="AL54" s="267" t="s">
        <v>124</v>
      </c>
      <c r="AM54" s="268">
        <v>1497684</v>
      </c>
      <c r="AN54" s="269">
        <v>16120</v>
      </c>
      <c r="AO54" s="270">
        <v>17.100000000000001</v>
      </c>
      <c r="AP54" s="271">
        <v>30620</v>
      </c>
      <c r="AQ54" s="272">
        <v>-6.6</v>
      </c>
      <c r="AR54" s="273">
        <v>23.7</v>
      </c>
    </row>
    <row r="55" spans="1:44" x14ac:dyDescent="0.15">
      <c r="A55" s="193"/>
      <c r="B55" s="189"/>
      <c r="C55" s="189"/>
      <c r="D55" s="189"/>
      <c r="E55" s="189"/>
      <c r="F55" s="189"/>
      <c r="G55" s="189"/>
      <c r="H55" s="189"/>
      <c r="I55" s="189"/>
      <c r="J55" s="189"/>
      <c r="K55" s="189"/>
      <c r="L55" s="189"/>
      <c r="M55" s="189"/>
      <c r="N55" s="189"/>
      <c r="O55" s="189"/>
      <c r="P55" s="189"/>
      <c r="Q55" s="189"/>
      <c r="R55" s="189"/>
      <c r="S55" s="189"/>
      <c r="T55" s="189"/>
      <c r="U55" s="189"/>
      <c r="V55" s="189"/>
      <c r="W55" s="189"/>
      <c r="X55" s="189"/>
      <c r="Y55" s="189"/>
      <c r="Z55" s="189"/>
      <c r="AA55" s="189"/>
      <c r="AB55" s="189"/>
      <c r="AC55" s="189"/>
      <c r="AD55" s="189"/>
      <c r="AE55" s="189"/>
      <c r="AF55" s="189"/>
      <c r="AG55" s="189"/>
      <c r="AH55" s="189"/>
      <c r="AI55" s="189"/>
      <c r="AJ55" s="189"/>
      <c r="AK55" s="251" t="s">
        <v>126</v>
      </c>
      <c r="AL55" s="252"/>
      <c r="AM55" s="260">
        <v>5210521</v>
      </c>
      <c r="AN55" s="261">
        <v>56183</v>
      </c>
      <c r="AO55" s="262">
        <v>16.7</v>
      </c>
      <c r="AP55" s="263">
        <v>54684</v>
      </c>
      <c r="AQ55" s="264">
        <v>1.1000000000000001</v>
      </c>
      <c r="AR55" s="265">
        <v>15.6</v>
      </c>
    </row>
    <row r="56" spans="1:44" x14ac:dyDescent="0.15">
      <c r="A56" s="193"/>
      <c r="B56" s="189"/>
      <c r="C56" s="189"/>
      <c r="D56" s="189"/>
      <c r="E56" s="189"/>
      <c r="F56" s="189"/>
      <c r="G56" s="189"/>
      <c r="H56" s="189"/>
      <c r="I56" s="189"/>
      <c r="J56" s="189"/>
      <c r="K56" s="189"/>
      <c r="L56" s="189"/>
      <c r="M56" s="189"/>
      <c r="N56" s="189"/>
      <c r="O56" s="189"/>
      <c r="P56" s="189"/>
      <c r="Q56" s="189"/>
      <c r="R56" s="189"/>
      <c r="S56" s="189"/>
      <c r="T56" s="189"/>
      <c r="U56" s="189"/>
      <c r="V56" s="189"/>
      <c r="W56" s="189"/>
      <c r="X56" s="189"/>
      <c r="Y56" s="189"/>
      <c r="Z56" s="189"/>
      <c r="AA56" s="189"/>
      <c r="AB56" s="189"/>
      <c r="AC56" s="189"/>
      <c r="AD56" s="189"/>
      <c r="AE56" s="189"/>
      <c r="AF56" s="189"/>
      <c r="AG56" s="189"/>
      <c r="AH56" s="189"/>
      <c r="AI56" s="189"/>
      <c r="AJ56" s="189"/>
      <c r="AK56" s="266"/>
      <c r="AL56" s="267" t="s">
        <v>124</v>
      </c>
      <c r="AM56" s="268">
        <v>2340440</v>
      </c>
      <c r="AN56" s="269">
        <v>25236</v>
      </c>
      <c r="AO56" s="270">
        <v>56.6</v>
      </c>
      <c r="AP56" s="271">
        <v>32829</v>
      </c>
      <c r="AQ56" s="272">
        <v>7.2</v>
      </c>
      <c r="AR56" s="273">
        <v>49.4</v>
      </c>
    </row>
    <row r="57" spans="1:44" x14ac:dyDescent="0.15">
      <c r="A57" s="193"/>
      <c r="B57" s="189"/>
      <c r="C57" s="189"/>
      <c r="D57" s="189"/>
      <c r="E57" s="189"/>
      <c r="F57" s="189"/>
      <c r="G57" s="189"/>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89"/>
      <c r="AI57" s="189"/>
      <c r="AJ57" s="189"/>
      <c r="AK57" s="251" t="s">
        <v>127</v>
      </c>
      <c r="AL57" s="252"/>
      <c r="AM57" s="260">
        <v>8407520</v>
      </c>
      <c r="AN57" s="261">
        <v>90847</v>
      </c>
      <c r="AO57" s="262">
        <v>61.7</v>
      </c>
      <c r="AP57" s="263">
        <v>62383</v>
      </c>
      <c r="AQ57" s="264">
        <v>14.1</v>
      </c>
      <c r="AR57" s="265">
        <v>47.6</v>
      </c>
    </row>
    <row r="58" spans="1:44" x14ac:dyDescent="0.15">
      <c r="A58" s="193"/>
      <c r="B58" s="189"/>
      <c r="C58" s="189"/>
      <c r="D58" s="189"/>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c r="AK58" s="266"/>
      <c r="AL58" s="267" t="s">
        <v>124</v>
      </c>
      <c r="AM58" s="268">
        <v>1999027</v>
      </c>
      <c r="AN58" s="269">
        <v>21600</v>
      </c>
      <c r="AO58" s="270">
        <v>-14.4</v>
      </c>
      <c r="AP58" s="271">
        <v>35325</v>
      </c>
      <c r="AQ58" s="272">
        <v>7.6</v>
      </c>
      <c r="AR58" s="273">
        <v>-22</v>
      </c>
    </row>
    <row r="59" spans="1:44" x14ac:dyDescent="0.15">
      <c r="A59" s="193"/>
      <c r="B59" s="189"/>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189"/>
      <c r="AK59" s="251" t="s">
        <v>128</v>
      </c>
      <c r="AL59" s="252"/>
      <c r="AM59" s="260">
        <v>9003706</v>
      </c>
      <c r="AN59" s="261">
        <v>97474</v>
      </c>
      <c r="AO59" s="262">
        <v>7.3</v>
      </c>
      <c r="AP59" s="263">
        <v>63812</v>
      </c>
      <c r="AQ59" s="264">
        <v>2.2999999999999998</v>
      </c>
      <c r="AR59" s="265">
        <v>5</v>
      </c>
    </row>
    <row r="60" spans="1:44" x14ac:dyDescent="0.15">
      <c r="A60" s="193"/>
      <c r="B60" s="189"/>
      <c r="C60" s="189"/>
      <c r="D60" s="189"/>
      <c r="E60" s="189"/>
      <c r="F60" s="189"/>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c r="AD60" s="189"/>
      <c r="AE60" s="189"/>
      <c r="AF60" s="189"/>
      <c r="AG60" s="189"/>
      <c r="AH60" s="189"/>
      <c r="AI60" s="189"/>
      <c r="AJ60" s="189"/>
      <c r="AK60" s="266"/>
      <c r="AL60" s="267" t="s">
        <v>124</v>
      </c>
      <c r="AM60" s="268">
        <v>2446144</v>
      </c>
      <c r="AN60" s="269">
        <v>26482</v>
      </c>
      <c r="AO60" s="270">
        <v>22.6</v>
      </c>
      <c r="AP60" s="271">
        <v>33848</v>
      </c>
      <c r="AQ60" s="272">
        <v>-4.2</v>
      </c>
      <c r="AR60" s="273">
        <v>26.8</v>
      </c>
    </row>
    <row r="61" spans="1:44" x14ac:dyDescent="0.15">
      <c r="A61" s="193"/>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c r="AI61" s="189"/>
      <c r="AJ61" s="189"/>
      <c r="AK61" s="251" t="s">
        <v>129</v>
      </c>
      <c r="AL61" s="274"/>
      <c r="AM61" s="275">
        <v>6037797</v>
      </c>
      <c r="AN61" s="276">
        <v>65164</v>
      </c>
      <c r="AO61" s="277">
        <v>25.6</v>
      </c>
      <c r="AP61" s="278">
        <v>58457</v>
      </c>
      <c r="AQ61" s="279">
        <v>3.5</v>
      </c>
      <c r="AR61" s="265">
        <v>22.1</v>
      </c>
    </row>
    <row r="62" spans="1:44" x14ac:dyDescent="0.15">
      <c r="A62" s="193"/>
      <c r="B62" s="189"/>
      <c r="C62" s="189"/>
      <c r="D62" s="189"/>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89"/>
      <c r="AF62" s="189"/>
      <c r="AG62" s="189"/>
      <c r="AH62" s="189"/>
      <c r="AI62" s="189"/>
      <c r="AJ62" s="189"/>
      <c r="AK62" s="266"/>
      <c r="AL62" s="267" t="s">
        <v>124</v>
      </c>
      <c r="AM62" s="268">
        <v>1913511</v>
      </c>
      <c r="AN62" s="269">
        <v>20642</v>
      </c>
      <c r="AO62" s="270">
        <v>27.5</v>
      </c>
      <c r="AP62" s="271">
        <v>33079</v>
      </c>
      <c r="AQ62" s="272">
        <v>2.9</v>
      </c>
      <c r="AR62" s="273">
        <v>24.6</v>
      </c>
    </row>
    <row r="63" spans="1:44" x14ac:dyDescent="0.15">
      <c r="A63" s="193"/>
      <c r="B63" s="189"/>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row>
    <row r="64" spans="1:44" x14ac:dyDescent="0.15">
      <c r="A64" s="193"/>
      <c r="B64" s="189"/>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89"/>
      <c r="AK64" s="189"/>
      <c r="AL64" s="189"/>
      <c r="AM64" s="189"/>
      <c r="AN64" s="189"/>
      <c r="AO64" s="189"/>
      <c r="AP64" s="189"/>
      <c r="AQ64" s="189"/>
      <c r="AR64" s="189"/>
    </row>
    <row r="65" spans="1:46" x14ac:dyDescent="0.15">
      <c r="A65" s="193"/>
      <c r="B65" s="189"/>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c r="AQ65" s="189"/>
      <c r="AR65" s="189"/>
    </row>
    <row r="66" spans="1:46" x14ac:dyDescent="0.15">
      <c r="A66" s="280"/>
      <c r="B66" s="247"/>
      <c r="C66" s="247"/>
      <c r="D66" s="247"/>
      <c r="E66" s="247"/>
      <c r="F66" s="247"/>
      <c r="G66" s="247"/>
      <c r="H66" s="247"/>
      <c r="I66" s="247"/>
      <c r="J66" s="247"/>
      <c r="K66" s="247"/>
      <c r="L66" s="247"/>
      <c r="M66" s="247"/>
      <c r="N66" s="247"/>
      <c r="O66" s="247"/>
      <c r="P66" s="247"/>
      <c r="Q66" s="24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81"/>
    </row>
    <row r="67" spans="1:46" ht="13.5" hidden="1" customHeight="1" x14ac:dyDescent="0.15">
      <c r="AK67" s="189"/>
      <c r="AL67" s="189"/>
      <c r="AM67" s="189"/>
      <c r="AN67" s="189"/>
      <c r="AO67" s="189"/>
      <c r="AP67" s="189"/>
      <c r="AQ67" s="189"/>
      <c r="AR67" s="189"/>
      <c r="AS67" s="189"/>
      <c r="AT67" s="189"/>
    </row>
    <row r="68" spans="1:46" ht="13.5" hidden="1" customHeight="1" x14ac:dyDescent="0.15">
      <c r="AK68" s="189"/>
      <c r="AL68" s="189"/>
      <c r="AM68" s="189"/>
      <c r="AN68" s="189"/>
      <c r="AO68" s="189"/>
      <c r="AP68" s="189"/>
      <c r="AQ68" s="189"/>
      <c r="AR68" s="189"/>
    </row>
    <row r="69" spans="1:46" ht="13.5" hidden="1" customHeight="1" x14ac:dyDescent="0.15">
      <c r="AK69" s="189"/>
      <c r="AL69" s="189"/>
      <c r="AM69" s="189"/>
      <c r="AN69" s="189"/>
      <c r="AO69" s="189"/>
      <c r="AP69" s="189"/>
      <c r="AQ69" s="189"/>
      <c r="AR69" s="189"/>
    </row>
    <row r="70" spans="1:46" hidden="1" x14ac:dyDescent="0.15">
      <c r="AK70" s="189"/>
      <c r="AL70" s="189"/>
      <c r="AM70" s="189"/>
      <c r="AN70" s="189"/>
      <c r="AO70" s="189"/>
      <c r="AP70" s="189"/>
      <c r="AQ70" s="189"/>
      <c r="AR70" s="189"/>
    </row>
    <row r="71" spans="1:46" hidden="1" x14ac:dyDescent="0.15">
      <c r="AK71" s="189"/>
      <c r="AL71" s="189"/>
      <c r="AM71" s="189"/>
      <c r="AN71" s="189"/>
      <c r="AO71" s="189"/>
      <c r="AP71" s="189"/>
      <c r="AQ71" s="189"/>
      <c r="AR71" s="189"/>
    </row>
    <row r="72" spans="1:46" hidden="1" x14ac:dyDescent="0.15">
      <c r="AK72" s="189"/>
      <c r="AL72" s="189"/>
      <c r="AM72" s="189"/>
      <c r="AN72" s="189"/>
      <c r="AO72" s="189"/>
      <c r="AP72" s="189"/>
      <c r="AQ72" s="189"/>
      <c r="AR72" s="189"/>
    </row>
    <row r="73" spans="1:46" hidden="1" x14ac:dyDescent="0.15">
      <c r="AK73" s="189"/>
      <c r="AL73" s="189"/>
      <c r="AM73" s="189"/>
      <c r="AN73" s="189"/>
      <c r="AO73" s="189"/>
      <c r="AP73" s="189"/>
      <c r="AQ73" s="189"/>
      <c r="AR73" s="189"/>
    </row>
  </sheetData>
  <sheetProtection algorithmName="SHA-512" hashValue="VSQ3eAEhpI/ywtOSmHzancReUZ+SUaOBuMGK9MBeDicGkls1nwC8EEQhFUdG7bTIIwgRLCpjq5AfeYEU1I1Rjg==" saltValue="sasUoaciQD4e7xBEjT0ZB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16" zoomScale="80" zoomScaleNormal="80" zoomScaleSheetLayoutView="55" workbookViewId="0"/>
  </sheetViews>
  <sheetFormatPr defaultColWidth="0" defaultRowHeight="13.5" customHeight="1" zeroHeight="1" x14ac:dyDescent="0.15"/>
  <cols>
    <col min="1" max="125" width="2.5" style="187" customWidth="1"/>
    <col min="126" max="16384" width="9" style="186" hidden="1"/>
  </cols>
  <sheetData>
    <row r="1" spans="2:125" ht="13.5" customHeight="1" x14ac:dyDescent="0.15">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6"/>
      <c r="DQ1" s="186"/>
      <c r="DR1" s="186"/>
      <c r="DS1" s="186"/>
      <c r="DT1" s="186"/>
      <c r="DU1" s="186"/>
    </row>
    <row r="2" spans="2:125" x14ac:dyDescent="0.15">
      <c r="B2" s="186"/>
      <c r="DG2" s="186"/>
    </row>
    <row r="3" spans="2:125" x14ac:dyDescent="0.15">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H3" s="186"/>
      <c r="DI3" s="186"/>
      <c r="DJ3" s="186"/>
      <c r="DK3" s="186"/>
      <c r="DL3" s="186"/>
      <c r="DM3" s="186"/>
      <c r="DN3" s="186"/>
      <c r="DO3" s="186"/>
      <c r="DP3" s="186"/>
      <c r="DQ3" s="186"/>
      <c r="DR3" s="186"/>
      <c r="DS3" s="186"/>
      <c r="DT3" s="186"/>
      <c r="DU3" s="186"/>
    </row>
    <row r="4" spans="2:125" x14ac:dyDescent="0.15"/>
    <row r="5" spans="2:125" x14ac:dyDescent="0.15"/>
    <row r="6" spans="2:125" x14ac:dyDescent="0.15"/>
    <row r="7" spans="2:125" x14ac:dyDescent="0.15"/>
    <row r="8" spans="2:125" x14ac:dyDescent="0.15"/>
    <row r="9" spans="2:125" x14ac:dyDescent="0.15">
      <c r="DU9" s="18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186"/>
    </row>
    <row r="18" spans="125:125" x14ac:dyDescent="0.15"/>
    <row r="19" spans="125:125" x14ac:dyDescent="0.15"/>
    <row r="20" spans="125:125" x14ac:dyDescent="0.15">
      <c r="DU20" s="186"/>
    </row>
    <row r="21" spans="125:125" x14ac:dyDescent="0.15">
      <c r="DU21" s="18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186"/>
    </row>
    <row r="29" spans="125:125" x14ac:dyDescent="0.15"/>
    <row r="30" spans="125:125" x14ac:dyDescent="0.15"/>
    <row r="31" spans="125:125" x14ac:dyDescent="0.15"/>
    <row r="32" spans="125:125" x14ac:dyDescent="0.15"/>
    <row r="33" spans="2:125" x14ac:dyDescent="0.15">
      <c r="B33" s="186"/>
      <c r="G33" s="186"/>
      <c r="I33" s="186"/>
    </row>
    <row r="34" spans="2:125" x14ac:dyDescent="0.15">
      <c r="C34" s="186"/>
      <c r="P34" s="186"/>
      <c r="DE34" s="186"/>
      <c r="DH34" s="186"/>
    </row>
    <row r="35" spans="2:125" x14ac:dyDescent="0.15">
      <c r="D35" s="186"/>
      <c r="E35" s="186"/>
      <c r="DG35" s="186"/>
      <c r="DJ35" s="186"/>
      <c r="DP35" s="186"/>
      <c r="DQ35" s="186"/>
      <c r="DR35" s="186"/>
      <c r="DS35" s="186"/>
      <c r="DT35" s="186"/>
      <c r="DU35" s="186"/>
    </row>
    <row r="36" spans="2:125" x14ac:dyDescent="0.15">
      <c r="F36" s="186"/>
      <c r="H36" s="186"/>
      <c r="J36" s="186"/>
      <c r="K36" s="186"/>
      <c r="L36" s="186"/>
      <c r="M36" s="186"/>
      <c r="N36" s="186"/>
      <c r="O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c r="AS36" s="186"/>
      <c r="AT36" s="186"/>
      <c r="AU36" s="186"/>
      <c r="AV36" s="186"/>
      <c r="AW36" s="186"/>
      <c r="AX36" s="186"/>
      <c r="AY36" s="186"/>
      <c r="AZ36" s="186"/>
      <c r="BA36" s="186"/>
      <c r="BB36" s="186"/>
      <c r="BC36" s="186"/>
      <c r="BD36" s="186"/>
      <c r="BE36" s="186"/>
      <c r="BF36" s="186"/>
      <c r="BG36" s="186"/>
      <c r="BH36" s="186"/>
      <c r="BI36" s="186"/>
      <c r="BJ36" s="186"/>
      <c r="BK36" s="186"/>
      <c r="BL36" s="186"/>
      <c r="BM36" s="186"/>
      <c r="BN36" s="186"/>
      <c r="BO36" s="186"/>
      <c r="BP36" s="186"/>
      <c r="BQ36" s="186"/>
      <c r="BR36" s="186"/>
      <c r="BS36" s="186"/>
      <c r="BT36" s="186"/>
      <c r="BU36" s="186"/>
      <c r="BV36" s="186"/>
      <c r="BW36" s="186"/>
      <c r="BX36" s="186"/>
      <c r="BY36" s="186"/>
      <c r="BZ36" s="186"/>
      <c r="CA36" s="186"/>
      <c r="CB36" s="186"/>
      <c r="CC36" s="186"/>
      <c r="CD36" s="186"/>
      <c r="CE36" s="186"/>
      <c r="CF36" s="186"/>
      <c r="CG36" s="186"/>
      <c r="CH36" s="186"/>
      <c r="CI36" s="186"/>
      <c r="CJ36" s="186"/>
      <c r="CK36" s="186"/>
      <c r="CL36" s="186"/>
      <c r="CM36" s="186"/>
      <c r="CN36" s="186"/>
      <c r="CO36" s="186"/>
      <c r="CP36" s="186"/>
      <c r="CQ36" s="186"/>
      <c r="CR36" s="186"/>
      <c r="CS36" s="186"/>
      <c r="CT36" s="186"/>
      <c r="CU36" s="186"/>
      <c r="CV36" s="186"/>
      <c r="CW36" s="186"/>
      <c r="CX36" s="186"/>
      <c r="CY36" s="186"/>
      <c r="CZ36" s="186"/>
      <c r="DA36" s="186"/>
      <c r="DB36" s="186"/>
      <c r="DC36" s="186"/>
      <c r="DD36" s="186"/>
      <c r="DF36" s="186"/>
      <c r="DI36" s="186"/>
      <c r="DK36" s="186"/>
      <c r="DL36" s="186"/>
      <c r="DM36" s="186"/>
      <c r="DN36" s="186"/>
      <c r="DO36" s="186"/>
      <c r="DP36" s="186"/>
      <c r="DQ36" s="186"/>
      <c r="DR36" s="186"/>
      <c r="DS36" s="186"/>
      <c r="DT36" s="186"/>
      <c r="DU36" s="186"/>
    </row>
    <row r="37" spans="2:125" x14ac:dyDescent="0.15">
      <c r="DU37" s="186"/>
    </row>
    <row r="38" spans="2:125" x14ac:dyDescent="0.15">
      <c r="DT38" s="186"/>
      <c r="DU38" s="186"/>
    </row>
    <row r="39" spans="2:125" x14ac:dyDescent="0.15"/>
    <row r="40" spans="2:125" x14ac:dyDescent="0.15">
      <c r="DH40" s="186"/>
    </row>
    <row r="41" spans="2:125" x14ac:dyDescent="0.15">
      <c r="DE41" s="186"/>
    </row>
    <row r="42" spans="2:125" x14ac:dyDescent="0.15">
      <c r="DG42" s="186"/>
      <c r="DJ42" s="186"/>
    </row>
    <row r="43" spans="2:125" x14ac:dyDescent="0.15">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c r="AS43" s="186"/>
      <c r="AT43" s="186"/>
      <c r="AU43" s="186"/>
      <c r="AV43" s="186"/>
      <c r="AW43" s="186"/>
      <c r="AX43" s="186"/>
      <c r="AY43" s="186"/>
      <c r="AZ43" s="186"/>
      <c r="BA43" s="186"/>
      <c r="BB43" s="186"/>
      <c r="BC43" s="186"/>
      <c r="BD43" s="186"/>
      <c r="BE43" s="186"/>
      <c r="BF43" s="186"/>
      <c r="BG43" s="186"/>
      <c r="BH43" s="186"/>
      <c r="BI43" s="186"/>
      <c r="BJ43" s="186"/>
      <c r="BK43" s="186"/>
      <c r="BL43" s="186"/>
      <c r="BM43" s="186"/>
      <c r="BN43" s="186"/>
      <c r="BO43" s="186"/>
      <c r="BP43" s="186"/>
      <c r="BQ43" s="186"/>
      <c r="BR43" s="186"/>
      <c r="BS43" s="186"/>
      <c r="BT43" s="186"/>
      <c r="BU43" s="186"/>
      <c r="BV43" s="186"/>
      <c r="BW43" s="186"/>
      <c r="BX43" s="186"/>
      <c r="BY43" s="186"/>
      <c r="BZ43" s="186"/>
      <c r="CA43" s="186"/>
      <c r="CB43" s="186"/>
      <c r="CC43" s="186"/>
      <c r="CD43" s="186"/>
      <c r="CE43" s="186"/>
      <c r="CF43" s="186"/>
      <c r="CG43" s="186"/>
      <c r="CH43" s="186"/>
      <c r="CI43" s="186"/>
      <c r="CJ43" s="186"/>
      <c r="CK43" s="186"/>
      <c r="CL43" s="186"/>
      <c r="CM43" s="186"/>
      <c r="CN43" s="186"/>
      <c r="CO43" s="186"/>
      <c r="CP43" s="186"/>
      <c r="CQ43" s="186"/>
      <c r="CR43" s="186"/>
      <c r="CS43" s="186"/>
      <c r="CT43" s="186"/>
      <c r="CU43" s="186"/>
      <c r="CV43" s="186"/>
      <c r="CW43" s="186"/>
      <c r="CX43" s="186"/>
      <c r="CY43" s="186"/>
      <c r="CZ43" s="186"/>
      <c r="DA43" s="186"/>
      <c r="DB43" s="186"/>
      <c r="DC43" s="186"/>
      <c r="DD43" s="186"/>
      <c r="DF43" s="186"/>
      <c r="DI43" s="186"/>
      <c r="DK43" s="186"/>
      <c r="DL43" s="186"/>
      <c r="DM43" s="186"/>
      <c r="DN43" s="186"/>
      <c r="DO43" s="186"/>
      <c r="DP43" s="186"/>
      <c r="DQ43" s="186"/>
      <c r="DR43" s="186"/>
      <c r="DS43" s="186"/>
      <c r="DT43" s="186"/>
      <c r="DU43" s="186"/>
    </row>
    <row r="44" spans="2:125" x14ac:dyDescent="0.15">
      <c r="DU44" s="186"/>
    </row>
    <row r="45" spans="2:125" x14ac:dyDescent="0.15"/>
    <row r="46" spans="2:125" x14ac:dyDescent="0.15"/>
    <row r="47" spans="2:125" x14ac:dyDescent="0.15"/>
    <row r="48" spans="2:125" x14ac:dyDescent="0.15">
      <c r="DT48" s="186"/>
      <c r="DU48" s="186"/>
    </row>
    <row r="49" spans="120:125" x14ac:dyDescent="0.15">
      <c r="DU49" s="186"/>
    </row>
    <row r="50" spans="120:125" x14ac:dyDescent="0.15">
      <c r="DU50" s="186"/>
    </row>
    <row r="51" spans="120:125" x14ac:dyDescent="0.15">
      <c r="DP51" s="186"/>
      <c r="DQ51" s="186"/>
      <c r="DR51" s="186"/>
      <c r="DS51" s="186"/>
      <c r="DT51" s="186"/>
      <c r="DU51" s="186"/>
    </row>
    <row r="52" spans="120:125" x14ac:dyDescent="0.15"/>
    <row r="53" spans="120:125" x14ac:dyDescent="0.15"/>
    <row r="54" spans="120:125" x14ac:dyDescent="0.15">
      <c r="DU54" s="186"/>
    </row>
    <row r="55" spans="120:125" x14ac:dyDescent="0.15"/>
    <row r="56" spans="120:125" x14ac:dyDescent="0.15"/>
    <row r="57" spans="120:125" x14ac:dyDescent="0.15"/>
    <row r="58" spans="120:125" x14ac:dyDescent="0.15">
      <c r="DU58" s="186"/>
    </row>
    <row r="59" spans="120:125" x14ac:dyDescent="0.15"/>
    <row r="60" spans="120:125" x14ac:dyDescent="0.15"/>
    <row r="61" spans="120:125" x14ac:dyDescent="0.15"/>
    <row r="62" spans="120:125" x14ac:dyDescent="0.15"/>
    <row r="63" spans="120:125" x14ac:dyDescent="0.15">
      <c r="DU63" s="186"/>
    </row>
    <row r="64" spans="120:125" x14ac:dyDescent="0.15">
      <c r="DT64" s="186"/>
      <c r="DU64" s="186"/>
    </row>
    <row r="65" spans="123:125" x14ac:dyDescent="0.15"/>
    <row r="66" spans="123:125" x14ac:dyDescent="0.15"/>
    <row r="67" spans="123:125" x14ac:dyDescent="0.15"/>
    <row r="68" spans="123:125" x14ac:dyDescent="0.15"/>
    <row r="69" spans="123:125" x14ac:dyDescent="0.15">
      <c r="DS69" s="186"/>
      <c r="DT69" s="186"/>
      <c r="DU69" s="18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186"/>
    </row>
    <row r="83" spans="116:125" x14ac:dyDescent="0.15">
      <c r="DM83" s="186"/>
      <c r="DN83" s="186"/>
      <c r="DO83" s="186"/>
      <c r="DP83" s="186"/>
      <c r="DQ83" s="186"/>
      <c r="DR83" s="186"/>
      <c r="DS83" s="186"/>
      <c r="DT83" s="186"/>
      <c r="DU83" s="186"/>
    </row>
    <row r="84" spans="116:125" x14ac:dyDescent="0.15"/>
    <row r="85" spans="116:125" x14ac:dyDescent="0.15"/>
    <row r="86" spans="116:125" x14ac:dyDescent="0.15"/>
    <row r="87" spans="116:125" x14ac:dyDescent="0.15"/>
    <row r="88" spans="116:125" x14ac:dyDescent="0.15">
      <c r="DU88" s="18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186"/>
      <c r="DT94" s="186"/>
      <c r="DU94" s="186"/>
    </row>
    <row r="95" spans="116:125" ht="13.5" customHeight="1" x14ac:dyDescent="0.15">
      <c r="DU95" s="18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186"/>
    </row>
    <row r="102" spans="124:125" ht="13.5" customHeight="1" x14ac:dyDescent="0.15"/>
    <row r="103" spans="124:125" ht="13.5" customHeight="1" x14ac:dyDescent="0.15"/>
    <row r="104" spans="124:125" ht="13.5" customHeight="1" x14ac:dyDescent="0.15">
      <c r="DT104" s="186"/>
      <c r="DU104" s="18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186" t="s">
        <v>131</v>
      </c>
    </row>
    <row r="120" spans="125:125" ht="13.5" hidden="1" customHeight="1" x14ac:dyDescent="0.15"/>
    <row r="121" spans="125:125" ht="13.5" hidden="1" customHeight="1" x14ac:dyDescent="0.15">
      <c r="DU121" s="186"/>
    </row>
  </sheetData>
  <sheetProtection algorithmName="SHA-512" hashValue="L6bzHqtEJEgzjdM/2dGVIH8nY0XgxeaKCYL3hdhnf2/XC0xqYp64vP2oJXigMomZeN5Ac292gYiBsxmYKfRWmg==" saltValue="YP2teTNUI+tUCGsFRwhow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187" customWidth="1"/>
    <col min="126" max="142" width="0" style="186" hidden="1" customWidth="1"/>
    <col min="143" max="16384" width="9" style="186" hidden="1"/>
  </cols>
  <sheetData>
    <row r="1" spans="1:125" ht="13.5" customHeight="1" x14ac:dyDescent="0.15">
      <c r="A1" s="186"/>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6"/>
      <c r="DQ1" s="186"/>
      <c r="DR1" s="186"/>
      <c r="DS1" s="186"/>
      <c r="DT1" s="186"/>
      <c r="DU1" s="186"/>
    </row>
    <row r="2" spans="1:125" x14ac:dyDescent="0.15">
      <c r="B2" s="186"/>
      <c r="T2" s="186"/>
    </row>
    <row r="3" spans="1:125" x14ac:dyDescent="0.15">
      <c r="C3" s="186"/>
      <c r="D3" s="186"/>
      <c r="E3" s="186"/>
      <c r="F3" s="186"/>
      <c r="G3" s="186"/>
      <c r="H3" s="186"/>
      <c r="I3" s="186"/>
      <c r="J3" s="186"/>
      <c r="K3" s="186"/>
      <c r="L3" s="186"/>
      <c r="M3" s="186"/>
      <c r="N3" s="186"/>
      <c r="O3" s="186"/>
      <c r="P3" s="186"/>
      <c r="Q3" s="186"/>
      <c r="R3" s="186"/>
      <c r="S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186"/>
      <c r="G33" s="186"/>
      <c r="I33" s="186"/>
    </row>
    <row r="34" spans="2:125" x14ac:dyDescent="0.15">
      <c r="C34" s="186"/>
      <c r="P34" s="186"/>
      <c r="R34" s="186"/>
      <c r="U34" s="186"/>
    </row>
    <row r="35" spans="2:125" x14ac:dyDescent="0.15">
      <c r="D35" s="186"/>
      <c r="E35" s="186"/>
      <c r="T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c r="AS35" s="186"/>
      <c r="AT35" s="186"/>
      <c r="AU35" s="186"/>
      <c r="AV35" s="186"/>
      <c r="AW35" s="186"/>
      <c r="AX35" s="186"/>
      <c r="AY35" s="186"/>
      <c r="AZ35" s="186"/>
      <c r="BA35" s="186"/>
      <c r="BB35" s="186"/>
      <c r="BC35" s="186"/>
      <c r="BD35" s="186"/>
      <c r="BE35" s="186"/>
      <c r="BF35" s="186"/>
      <c r="BG35" s="186"/>
      <c r="BH35" s="186"/>
      <c r="BI35" s="186"/>
      <c r="BJ35" s="186"/>
      <c r="BK35" s="186"/>
      <c r="BL35" s="186"/>
      <c r="BM35" s="186"/>
      <c r="BN35" s="186"/>
      <c r="BO35" s="186"/>
      <c r="BP35" s="186"/>
      <c r="BQ35" s="186"/>
      <c r="BR35" s="186"/>
      <c r="BS35" s="186"/>
      <c r="BT35" s="186"/>
      <c r="BU35" s="186"/>
      <c r="BV35" s="186"/>
      <c r="BW35" s="186"/>
      <c r="BX35" s="186"/>
      <c r="BY35" s="186"/>
      <c r="BZ35" s="186"/>
      <c r="CA35" s="186"/>
      <c r="CB35" s="186"/>
      <c r="CC35" s="186"/>
      <c r="CD35" s="186"/>
      <c r="CE35" s="186"/>
      <c r="CF35" s="186"/>
      <c r="CG35" s="186"/>
      <c r="CH35" s="186"/>
      <c r="CI35" s="186"/>
      <c r="CJ35" s="186"/>
      <c r="CK35" s="186"/>
      <c r="CL35" s="186"/>
      <c r="CM35" s="186"/>
      <c r="CN35" s="186"/>
      <c r="CO35" s="186"/>
      <c r="CP35" s="186"/>
      <c r="CQ35" s="186"/>
      <c r="CR35" s="186"/>
      <c r="CS35" s="186"/>
      <c r="CT35" s="186"/>
      <c r="CU35" s="186"/>
      <c r="CV35" s="186"/>
      <c r="CW35" s="186"/>
      <c r="CX35" s="186"/>
      <c r="CY35" s="186"/>
      <c r="CZ35" s="186"/>
      <c r="DA35" s="186"/>
      <c r="DB35" s="186"/>
      <c r="DC35" s="186"/>
      <c r="DD35" s="186"/>
      <c r="DE35" s="186"/>
      <c r="DF35" s="186"/>
      <c r="DG35" s="186"/>
      <c r="DH35" s="186"/>
      <c r="DI35" s="186"/>
      <c r="DJ35" s="186"/>
      <c r="DK35" s="186"/>
      <c r="DL35" s="186"/>
      <c r="DM35" s="186"/>
      <c r="DN35" s="186"/>
      <c r="DO35" s="186"/>
      <c r="DP35" s="186"/>
      <c r="DQ35" s="186"/>
      <c r="DR35" s="186"/>
      <c r="DS35" s="186"/>
      <c r="DT35" s="186"/>
      <c r="DU35" s="186"/>
    </row>
    <row r="36" spans="2:125" x14ac:dyDescent="0.15">
      <c r="F36" s="186"/>
      <c r="H36" s="186"/>
      <c r="J36" s="186"/>
      <c r="K36" s="186"/>
      <c r="L36" s="186"/>
      <c r="M36" s="186"/>
      <c r="N36" s="186"/>
      <c r="O36" s="186"/>
      <c r="Q36" s="186"/>
      <c r="S36" s="186"/>
      <c r="V36" s="186"/>
    </row>
    <row r="37" spans="2:125" x14ac:dyDescent="0.15"/>
    <row r="38" spans="2:125" x14ac:dyDescent="0.15"/>
    <row r="39" spans="2:125" x14ac:dyDescent="0.15"/>
    <row r="40" spans="2:125" x14ac:dyDescent="0.15">
      <c r="U40" s="186"/>
    </row>
    <row r="41" spans="2:125" x14ac:dyDescent="0.15">
      <c r="R41" s="186"/>
    </row>
    <row r="42" spans="2:125" x14ac:dyDescent="0.15">
      <c r="T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c r="AS42" s="186"/>
      <c r="AT42" s="186"/>
      <c r="AU42" s="186"/>
      <c r="AV42" s="186"/>
      <c r="AW42" s="186"/>
      <c r="AX42" s="186"/>
      <c r="AY42" s="186"/>
      <c r="AZ42" s="186"/>
      <c r="BA42" s="186"/>
      <c r="BB42" s="186"/>
      <c r="BC42" s="186"/>
      <c r="BD42" s="186"/>
      <c r="BE42" s="186"/>
      <c r="BF42" s="186"/>
      <c r="BG42" s="186"/>
      <c r="BH42" s="186"/>
      <c r="BI42" s="186"/>
      <c r="BJ42" s="186"/>
      <c r="BK42" s="186"/>
      <c r="BL42" s="186"/>
      <c r="BM42" s="186"/>
      <c r="BN42" s="186"/>
      <c r="BO42" s="186"/>
      <c r="BP42" s="186"/>
      <c r="BQ42" s="186"/>
      <c r="BR42" s="186"/>
      <c r="BS42" s="186"/>
      <c r="BT42" s="186"/>
      <c r="BU42" s="186"/>
      <c r="BV42" s="186"/>
      <c r="BW42" s="186"/>
      <c r="BX42" s="186"/>
      <c r="BY42" s="186"/>
      <c r="BZ42" s="186"/>
      <c r="CA42" s="186"/>
      <c r="CB42" s="186"/>
      <c r="CC42" s="186"/>
      <c r="CD42" s="186"/>
      <c r="CE42" s="186"/>
      <c r="CF42" s="186"/>
      <c r="CG42" s="186"/>
      <c r="CH42" s="186"/>
      <c r="CI42" s="186"/>
      <c r="CJ42" s="186"/>
      <c r="CK42" s="186"/>
      <c r="CL42" s="186"/>
      <c r="CM42" s="186"/>
      <c r="CN42" s="186"/>
      <c r="CO42" s="186"/>
      <c r="CP42" s="186"/>
      <c r="CQ42" s="186"/>
      <c r="CR42" s="186"/>
      <c r="CS42" s="186"/>
      <c r="CT42" s="186"/>
      <c r="CU42" s="186"/>
      <c r="CV42" s="186"/>
      <c r="CW42" s="186"/>
      <c r="CX42" s="186"/>
      <c r="CY42" s="186"/>
      <c r="CZ42" s="186"/>
      <c r="DA42" s="186"/>
      <c r="DB42" s="186"/>
      <c r="DC42" s="186"/>
      <c r="DD42" s="186"/>
      <c r="DE42" s="186"/>
      <c r="DF42" s="186"/>
      <c r="DG42" s="186"/>
      <c r="DH42" s="186"/>
      <c r="DI42" s="186"/>
      <c r="DJ42" s="186"/>
      <c r="DK42" s="186"/>
      <c r="DL42" s="186"/>
      <c r="DM42" s="186"/>
      <c r="DN42" s="186"/>
      <c r="DO42" s="186"/>
      <c r="DP42" s="186"/>
      <c r="DQ42" s="186"/>
      <c r="DR42" s="186"/>
      <c r="DS42" s="186"/>
      <c r="DT42" s="186"/>
      <c r="DU42" s="186"/>
    </row>
    <row r="43" spans="2:125" x14ac:dyDescent="0.15">
      <c r="Q43" s="186"/>
      <c r="S43" s="186"/>
      <c r="V43" s="18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187" t="s">
        <v>132</v>
      </c>
    </row>
  </sheetData>
  <sheetProtection algorithmName="SHA-512" hashValue="t9leC2KoFPPVoUBqxID0SI660OxJuPPjOySvr+5JhzBPZGoKxKK3h+/GdR2b7EVz+P2jVb4hF7mkLwTXEGX0Dg==" saltValue="IWOXkRd07xTY63eKprVma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133</v>
      </c>
      <c r="G46" s="8" t="s">
        <v>134</v>
      </c>
      <c r="H46" s="8" t="s">
        <v>135</v>
      </c>
      <c r="I46" s="8" t="s">
        <v>136</v>
      </c>
      <c r="J46" s="9" t="s">
        <v>137</v>
      </c>
    </row>
    <row r="47" spans="2:10" ht="57.75" customHeight="1" x14ac:dyDescent="0.15">
      <c r="B47" s="10"/>
      <c r="C47" s="307" t="s">
        <v>3</v>
      </c>
      <c r="D47" s="307"/>
      <c r="E47" s="308"/>
      <c r="F47" s="11">
        <v>4.0599999999999996</v>
      </c>
      <c r="G47" s="12">
        <v>4.09</v>
      </c>
      <c r="H47" s="12">
        <v>4.1100000000000003</v>
      </c>
      <c r="I47" s="12">
        <v>4.16</v>
      </c>
      <c r="J47" s="13">
        <v>3.94</v>
      </c>
    </row>
    <row r="48" spans="2:10" ht="57.75" customHeight="1" x14ac:dyDescent="0.15">
      <c r="B48" s="14"/>
      <c r="C48" s="309" t="s">
        <v>4</v>
      </c>
      <c r="D48" s="309"/>
      <c r="E48" s="310"/>
      <c r="F48" s="15">
        <v>1.41</v>
      </c>
      <c r="G48" s="16">
        <v>1.77</v>
      </c>
      <c r="H48" s="16">
        <v>2.34</v>
      </c>
      <c r="I48" s="16">
        <v>1.73</v>
      </c>
      <c r="J48" s="17">
        <v>1.66</v>
      </c>
    </row>
    <row r="49" spans="2:10" ht="57.75" customHeight="1" thickBot="1" x14ac:dyDescent="0.2">
      <c r="B49" s="18"/>
      <c r="C49" s="311" t="s">
        <v>5</v>
      </c>
      <c r="D49" s="311"/>
      <c r="E49" s="312"/>
      <c r="F49" s="19" t="s">
        <v>138</v>
      </c>
      <c r="G49" s="20">
        <v>0.36</v>
      </c>
      <c r="H49" s="20">
        <v>0.56999999999999995</v>
      </c>
      <c r="I49" s="20" t="s">
        <v>139</v>
      </c>
      <c r="J49" s="21">
        <v>0.46</v>
      </c>
    </row>
    <row r="50" spans="2:10" ht="13.5" customHeight="1" x14ac:dyDescent="0.15"/>
  </sheetData>
  <sheetProtection algorithmName="SHA-512" hashValue="y9juIdQQkEjMT7QxK8uxdlbE7iEYbBmr+WuneVsEpB3yu9VkzSzX4+4br06Mi3wzLidM8WgsqnpGgYHAoyMBuQ==" saltValue="Y/RHHMJkZkNk9FklNdptK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133</v>
      </c>
      <c r="G33" s="29" t="s">
        <v>134</v>
      </c>
      <c r="H33" s="29" t="s">
        <v>135</v>
      </c>
      <c r="I33" s="29" t="s">
        <v>136</v>
      </c>
      <c r="J33" s="30" t="s">
        <v>137</v>
      </c>
      <c r="K33" s="22"/>
      <c r="L33" s="22"/>
      <c r="M33" s="22"/>
      <c r="N33" s="22"/>
      <c r="O33" s="22"/>
      <c r="P33" s="22"/>
    </row>
    <row r="34" spans="1:16" ht="39" customHeight="1" x14ac:dyDescent="0.15">
      <c r="A34" s="22"/>
      <c r="B34" s="31"/>
      <c r="C34" s="319" t="s">
        <v>140</v>
      </c>
      <c r="D34" s="319"/>
      <c r="E34" s="320"/>
      <c r="F34" s="32">
        <v>6.65</v>
      </c>
      <c r="G34" s="33">
        <v>7.03</v>
      </c>
      <c r="H34" s="33">
        <v>2.29</v>
      </c>
      <c r="I34" s="33">
        <v>0</v>
      </c>
      <c r="J34" s="34">
        <v>5.98</v>
      </c>
      <c r="K34" s="22"/>
      <c r="L34" s="22"/>
      <c r="M34" s="22"/>
      <c r="N34" s="22"/>
      <c r="O34" s="22"/>
      <c r="P34" s="22"/>
    </row>
    <row r="35" spans="1:16" ht="39" customHeight="1" x14ac:dyDescent="0.15">
      <c r="A35" s="22"/>
      <c r="B35" s="35"/>
      <c r="C35" s="313" t="s">
        <v>141</v>
      </c>
      <c r="D35" s="314"/>
      <c r="E35" s="315"/>
      <c r="F35" s="36">
        <v>3.05</v>
      </c>
      <c r="G35" s="37">
        <v>2.91</v>
      </c>
      <c r="H35" s="37">
        <v>4.32</v>
      </c>
      <c r="I35" s="37">
        <v>3.97</v>
      </c>
      <c r="J35" s="38">
        <v>4.51</v>
      </c>
      <c r="K35" s="22"/>
      <c r="L35" s="22"/>
      <c r="M35" s="22"/>
      <c r="N35" s="22"/>
      <c r="O35" s="22"/>
      <c r="P35" s="22"/>
    </row>
    <row r="36" spans="1:16" ht="39" customHeight="1" x14ac:dyDescent="0.15">
      <c r="A36" s="22"/>
      <c r="B36" s="35"/>
      <c r="C36" s="313" t="s">
        <v>142</v>
      </c>
      <c r="D36" s="314"/>
      <c r="E36" s="315"/>
      <c r="F36" s="36">
        <v>1.41</v>
      </c>
      <c r="G36" s="37">
        <v>1.77</v>
      </c>
      <c r="H36" s="37">
        <v>2.34</v>
      </c>
      <c r="I36" s="37">
        <v>1.72</v>
      </c>
      <c r="J36" s="38">
        <v>1.65</v>
      </c>
      <c r="K36" s="22"/>
      <c r="L36" s="22"/>
      <c r="M36" s="22"/>
      <c r="N36" s="22"/>
      <c r="O36" s="22"/>
      <c r="P36" s="22"/>
    </row>
    <row r="37" spans="1:16" ht="39" customHeight="1" x14ac:dyDescent="0.15">
      <c r="A37" s="22"/>
      <c r="B37" s="35"/>
      <c r="C37" s="313" t="s">
        <v>143</v>
      </c>
      <c r="D37" s="314"/>
      <c r="E37" s="315"/>
      <c r="F37" s="36">
        <v>0</v>
      </c>
      <c r="G37" s="37">
        <v>0.01</v>
      </c>
      <c r="H37" s="37">
        <v>0.01</v>
      </c>
      <c r="I37" s="37">
        <v>0.63</v>
      </c>
      <c r="J37" s="38">
        <v>0.97</v>
      </c>
      <c r="K37" s="22"/>
      <c r="L37" s="22"/>
      <c r="M37" s="22"/>
      <c r="N37" s="22"/>
      <c r="O37" s="22"/>
      <c r="P37" s="22"/>
    </row>
    <row r="38" spans="1:16" ht="39" customHeight="1" x14ac:dyDescent="0.15">
      <c r="A38" s="22"/>
      <c r="B38" s="35"/>
      <c r="C38" s="313" t="s">
        <v>144</v>
      </c>
      <c r="D38" s="314"/>
      <c r="E38" s="315"/>
      <c r="F38" s="36">
        <v>1.07</v>
      </c>
      <c r="G38" s="37">
        <v>0.91</v>
      </c>
      <c r="H38" s="37">
        <v>1.1000000000000001</v>
      </c>
      <c r="I38" s="37">
        <v>0.93</v>
      </c>
      <c r="J38" s="38">
        <v>0.88</v>
      </c>
      <c r="K38" s="22"/>
      <c r="L38" s="22"/>
      <c r="M38" s="22"/>
      <c r="N38" s="22"/>
      <c r="O38" s="22"/>
      <c r="P38" s="22"/>
    </row>
    <row r="39" spans="1:16" ht="39" customHeight="1" x14ac:dyDescent="0.15">
      <c r="A39" s="22"/>
      <c r="B39" s="35"/>
      <c r="C39" s="313" t="s">
        <v>145</v>
      </c>
      <c r="D39" s="314"/>
      <c r="E39" s="315"/>
      <c r="F39" s="36">
        <v>0.03</v>
      </c>
      <c r="G39" s="37">
        <v>0.42</v>
      </c>
      <c r="H39" s="37">
        <v>0.01</v>
      </c>
      <c r="I39" s="37">
        <v>0.04</v>
      </c>
      <c r="J39" s="38">
        <v>7.0000000000000007E-2</v>
      </c>
      <c r="K39" s="22"/>
      <c r="L39" s="22"/>
      <c r="M39" s="22"/>
      <c r="N39" s="22"/>
      <c r="O39" s="22"/>
      <c r="P39" s="22"/>
    </row>
    <row r="40" spans="1:16" ht="39" customHeight="1" x14ac:dyDescent="0.15">
      <c r="A40" s="22"/>
      <c r="B40" s="35"/>
      <c r="C40" s="313" t="s">
        <v>146</v>
      </c>
      <c r="D40" s="314"/>
      <c r="E40" s="315"/>
      <c r="F40" s="36">
        <v>0</v>
      </c>
      <c r="G40" s="37">
        <v>0</v>
      </c>
      <c r="H40" s="37">
        <v>0.01</v>
      </c>
      <c r="I40" s="37">
        <v>0</v>
      </c>
      <c r="J40" s="38">
        <v>0.02</v>
      </c>
      <c r="K40" s="22"/>
      <c r="L40" s="22"/>
      <c r="M40" s="22"/>
      <c r="N40" s="22"/>
      <c r="O40" s="22"/>
      <c r="P40" s="22"/>
    </row>
    <row r="41" spans="1:16" ht="39" customHeight="1" x14ac:dyDescent="0.15">
      <c r="A41" s="22"/>
      <c r="B41" s="35"/>
      <c r="C41" s="313" t="s">
        <v>147</v>
      </c>
      <c r="D41" s="314"/>
      <c r="E41" s="315"/>
      <c r="F41" s="36">
        <v>0.15</v>
      </c>
      <c r="G41" s="37">
        <v>0.1</v>
      </c>
      <c r="H41" s="37">
        <v>0.17</v>
      </c>
      <c r="I41" s="37">
        <v>0.1</v>
      </c>
      <c r="J41" s="38">
        <v>0.01</v>
      </c>
      <c r="K41" s="22"/>
      <c r="L41" s="22"/>
      <c r="M41" s="22"/>
      <c r="N41" s="22"/>
      <c r="O41" s="22"/>
      <c r="P41" s="22"/>
    </row>
    <row r="42" spans="1:16" ht="39" customHeight="1" x14ac:dyDescent="0.15">
      <c r="A42" s="22"/>
      <c r="B42" s="39"/>
      <c r="C42" s="313" t="s">
        <v>148</v>
      </c>
      <c r="D42" s="314"/>
      <c r="E42" s="315"/>
      <c r="F42" s="36" t="s">
        <v>92</v>
      </c>
      <c r="G42" s="37" t="s">
        <v>92</v>
      </c>
      <c r="H42" s="37" t="s">
        <v>92</v>
      </c>
      <c r="I42" s="37" t="s">
        <v>92</v>
      </c>
      <c r="J42" s="38" t="s">
        <v>92</v>
      </c>
      <c r="K42" s="22"/>
      <c r="L42" s="22"/>
      <c r="M42" s="22"/>
      <c r="N42" s="22"/>
      <c r="O42" s="22"/>
      <c r="P42" s="22"/>
    </row>
    <row r="43" spans="1:16" ht="39" customHeight="1" thickBot="1" x14ac:dyDescent="0.2">
      <c r="A43" s="22"/>
      <c r="B43" s="40"/>
      <c r="C43" s="316" t="s">
        <v>149</v>
      </c>
      <c r="D43" s="317"/>
      <c r="E43" s="318"/>
      <c r="F43" s="41">
        <v>0.01</v>
      </c>
      <c r="G43" s="42">
        <v>0</v>
      </c>
      <c r="H43" s="42">
        <v>0.01</v>
      </c>
      <c r="I43" s="42">
        <v>0.01</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B7CigyCqAGkt9r17C4btdSzSipI6inFuoOxOR7WGqABsYrHlBR58P60XLvpEsRHzFRffBP07qDO3n2HvrCVcQ==" saltValue="8c9rblksXjVs/tnhBfPS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133</v>
      </c>
      <c r="L44" s="56" t="s">
        <v>134</v>
      </c>
      <c r="M44" s="56" t="s">
        <v>135</v>
      </c>
      <c r="N44" s="56" t="s">
        <v>136</v>
      </c>
      <c r="O44" s="57" t="s">
        <v>137</v>
      </c>
      <c r="P44" s="48"/>
      <c r="Q44" s="48"/>
      <c r="R44" s="48"/>
      <c r="S44" s="48"/>
      <c r="T44" s="48"/>
      <c r="U44" s="48"/>
    </row>
    <row r="45" spans="1:21" ht="30.75" customHeight="1" x14ac:dyDescent="0.15">
      <c r="A45" s="48"/>
      <c r="B45" s="321" t="s">
        <v>10</v>
      </c>
      <c r="C45" s="322"/>
      <c r="D45" s="58"/>
      <c r="E45" s="327" t="s">
        <v>11</v>
      </c>
      <c r="F45" s="327"/>
      <c r="G45" s="327"/>
      <c r="H45" s="327"/>
      <c r="I45" s="327"/>
      <c r="J45" s="328"/>
      <c r="K45" s="59">
        <v>4560</v>
      </c>
      <c r="L45" s="60">
        <v>4381</v>
      </c>
      <c r="M45" s="60">
        <v>3593</v>
      </c>
      <c r="N45" s="60">
        <v>3029</v>
      </c>
      <c r="O45" s="61">
        <v>3105</v>
      </c>
      <c r="P45" s="48"/>
      <c r="Q45" s="48"/>
      <c r="R45" s="48"/>
      <c r="S45" s="48"/>
      <c r="T45" s="48"/>
      <c r="U45" s="48"/>
    </row>
    <row r="46" spans="1:21" ht="30.75" customHeight="1" x14ac:dyDescent="0.15">
      <c r="A46" s="48"/>
      <c r="B46" s="323"/>
      <c r="C46" s="324"/>
      <c r="D46" s="62"/>
      <c r="E46" s="329" t="s">
        <v>12</v>
      </c>
      <c r="F46" s="329"/>
      <c r="G46" s="329"/>
      <c r="H46" s="329"/>
      <c r="I46" s="329"/>
      <c r="J46" s="330"/>
      <c r="K46" s="63" t="s">
        <v>92</v>
      </c>
      <c r="L46" s="64" t="s">
        <v>92</v>
      </c>
      <c r="M46" s="64" t="s">
        <v>92</v>
      </c>
      <c r="N46" s="64" t="s">
        <v>92</v>
      </c>
      <c r="O46" s="65" t="s">
        <v>92</v>
      </c>
      <c r="P46" s="48"/>
      <c r="Q46" s="48"/>
      <c r="R46" s="48"/>
      <c r="S46" s="48"/>
      <c r="T46" s="48"/>
      <c r="U46" s="48"/>
    </row>
    <row r="47" spans="1:21" ht="30.75" customHeight="1" x14ac:dyDescent="0.15">
      <c r="A47" s="48"/>
      <c r="B47" s="323"/>
      <c r="C47" s="324"/>
      <c r="D47" s="62"/>
      <c r="E47" s="329" t="s">
        <v>13</v>
      </c>
      <c r="F47" s="329"/>
      <c r="G47" s="329"/>
      <c r="H47" s="329"/>
      <c r="I47" s="329"/>
      <c r="J47" s="330"/>
      <c r="K47" s="63" t="s">
        <v>92</v>
      </c>
      <c r="L47" s="64" t="s">
        <v>92</v>
      </c>
      <c r="M47" s="64" t="s">
        <v>92</v>
      </c>
      <c r="N47" s="64" t="s">
        <v>92</v>
      </c>
      <c r="O47" s="65" t="s">
        <v>92</v>
      </c>
      <c r="P47" s="48"/>
      <c r="Q47" s="48"/>
      <c r="R47" s="48"/>
      <c r="S47" s="48"/>
      <c r="T47" s="48"/>
      <c r="U47" s="48"/>
    </row>
    <row r="48" spans="1:21" ht="30.75" customHeight="1" x14ac:dyDescent="0.15">
      <c r="A48" s="48"/>
      <c r="B48" s="323"/>
      <c r="C48" s="324"/>
      <c r="D48" s="62"/>
      <c r="E48" s="329" t="s">
        <v>14</v>
      </c>
      <c r="F48" s="329"/>
      <c r="G48" s="329"/>
      <c r="H48" s="329"/>
      <c r="I48" s="329"/>
      <c r="J48" s="330"/>
      <c r="K48" s="63">
        <v>1681</v>
      </c>
      <c r="L48" s="64">
        <v>1283</v>
      </c>
      <c r="M48" s="64">
        <v>1379</v>
      </c>
      <c r="N48" s="64">
        <v>1203</v>
      </c>
      <c r="O48" s="65">
        <v>854</v>
      </c>
      <c r="P48" s="48"/>
      <c r="Q48" s="48"/>
      <c r="R48" s="48"/>
      <c r="S48" s="48"/>
      <c r="T48" s="48"/>
      <c r="U48" s="48"/>
    </row>
    <row r="49" spans="1:21" ht="30.75" customHeight="1" x14ac:dyDescent="0.15">
      <c r="A49" s="48"/>
      <c r="B49" s="323"/>
      <c r="C49" s="324"/>
      <c r="D49" s="62"/>
      <c r="E49" s="329" t="s">
        <v>15</v>
      </c>
      <c r="F49" s="329"/>
      <c r="G49" s="329"/>
      <c r="H49" s="329"/>
      <c r="I49" s="329"/>
      <c r="J49" s="330"/>
      <c r="K49" s="63">
        <v>50</v>
      </c>
      <c r="L49" s="64">
        <v>104</v>
      </c>
      <c r="M49" s="64">
        <v>113</v>
      </c>
      <c r="N49" s="64">
        <v>128</v>
      </c>
      <c r="O49" s="65">
        <v>162</v>
      </c>
      <c r="P49" s="48"/>
      <c r="Q49" s="48"/>
      <c r="R49" s="48"/>
      <c r="S49" s="48"/>
      <c r="T49" s="48"/>
      <c r="U49" s="48"/>
    </row>
    <row r="50" spans="1:21" ht="30.75" customHeight="1" x14ac:dyDescent="0.15">
      <c r="A50" s="48"/>
      <c r="B50" s="323"/>
      <c r="C50" s="324"/>
      <c r="D50" s="62"/>
      <c r="E50" s="329" t="s">
        <v>16</v>
      </c>
      <c r="F50" s="329"/>
      <c r="G50" s="329"/>
      <c r="H50" s="329"/>
      <c r="I50" s="329"/>
      <c r="J50" s="330"/>
      <c r="K50" s="63">
        <v>59</v>
      </c>
      <c r="L50" s="64">
        <v>649</v>
      </c>
      <c r="M50" s="64">
        <v>57</v>
      </c>
      <c r="N50" s="64">
        <v>56</v>
      </c>
      <c r="O50" s="65">
        <v>164</v>
      </c>
      <c r="P50" s="48"/>
      <c r="Q50" s="48"/>
      <c r="R50" s="48"/>
      <c r="S50" s="48"/>
      <c r="T50" s="48"/>
      <c r="U50" s="48"/>
    </row>
    <row r="51" spans="1:21" ht="30.75" customHeight="1" x14ac:dyDescent="0.15">
      <c r="A51" s="48"/>
      <c r="B51" s="325"/>
      <c r="C51" s="326"/>
      <c r="D51" s="66"/>
      <c r="E51" s="329" t="s">
        <v>17</v>
      </c>
      <c r="F51" s="329"/>
      <c r="G51" s="329"/>
      <c r="H51" s="329"/>
      <c r="I51" s="329"/>
      <c r="J51" s="330"/>
      <c r="K51" s="63">
        <v>0</v>
      </c>
      <c r="L51" s="64">
        <v>1</v>
      </c>
      <c r="M51" s="64" t="s">
        <v>92</v>
      </c>
      <c r="N51" s="64">
        <v>0</v>
      </c>
      <c r="O51" s="65" t="s">
        <v>92</v>
      </c>
      <c r="P51" s="48"/>
      <c r="Q51" s="48"/>
      <c r="R51" s="48"/>
      <c r="S51" s="48"/>
      <c r="T51" s="48"/>
      <c r="U51" s="48"/>
    </row>
    <row r="52" spans="1:21" ht="30.75" customHeight="1" x14ac:dyDescent="0.15">
      <c r="A52" s="48"/>
      <c r="B52" s="331" t="s">
        <v>18</v>
      </c>
      <c r="C52" s="332"/>
      <c r="D52" s="66"/>
      <c r="E52" s="329" t="s">
        <v>19</v>
      </c>
      <c r="F52" s="329"/>
      <c r="G52" s="329"/>
      <c r="H52" s="329"/>
      <c r="I52" s="329"/>
      <c r="J52" s="330"/>
      <c r="K52" s="63">
        <v>3533</v>
      </c>
      <c r="L52" s="64">
        <v>3481</v>
      </c>
      <c r="M52" s="64">
        <v>3215</v>
      </c>
      <c r="N52" s="64">
        <v>3087</v>
      </c>
      <c r="O52" s="65">
        <v>3011</v>
      </c>
      <c r="P52" s="48"/>
      <c r="Q52" s="48"/>
      <c r="R52" s="48"/>
      <c r="S52" s="48"/>
      <c r="T52" s="48"/>
      <c r="U52" s="48"/>
    </row>
    <row r="53" spans="1:21" ht="30.75" customHeight="1" thickBot="1" x14ac:dyDescent="0.2">
      <c r="A53" s="48"/>
      <c r="B53" s="333" t="s">
        <v>20</v>
      </c>
      <c r="C53" s="334"/>
      <c r="D53" s="67"/>
      <c r="E53" s="335" t="s">
        <v>21</v>
      </c>
      <c r="F53" s="335"/>
      <c r="G53" s="335"/>
      <c r="H53" s="335"/>
      <c r="I53" s="335"/>
      <c r="J53" s="336"/>
      <c r="K53" s="68">
        <v>2817</v>
      </c>
      <c r="L53" s="69">
        <v>2937</v>
      </c>
      <c r="M53" s="69">
        <v>1927</v>
      </c>
      <c r="N53" s="69">
        <v>1329</v>
      </c>
      <c r="O53" s="70">
        <v>1274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150</v>
      </c>
      <c r="P55" s="48"/>
      <c r="Q55" s="48"/>
      <c r="R55" s="48"/>
      <c r="S55" s="48"/>
      <c r="T55" s="48"/>
      <c r="U55" s="48"/>
    </row>
    <row r="56" spans="1:21" ht="31.5" customHeight="1" thickBot="1" x14ac:dyDescent="0.2">
      <c r="A56" s="48"/>
      <c r="B56" s="76"/>
      <c r="C56" s="77"/>
      <c r="D56" s="77"/>
      <c r="E56" s="78"/>
      <c r="F56" s="78"/>
      <c r="G56" s="78"/>
      <c r="H56" s="78"/>
      <c r="I56" s="78"/>
      <c r="J56" s="79" t="s">
        <v>2</v>
      </c>
      <c r="K56" s="80" t="s">
        <v>151</v>
      </c>
      <c r="L56" s="81" t="s">
        <v>152</v>
      </c>
      <c r="M56" s="81" t="s">
        <v>153</v>
      </c>
      <c r="N56" s="81" t="s">
        <v>154</v>
      </c>
      <c r="O56" s="82" t="s">
        <v>155</v>
      </c>
      <c r="P56" s="48"/>
      <c r="Q56" s="48"/>
      <c r="R56" s="48"/>
      <c r="S56" s="48"/>
      <c r="T56" s="48"/>
      <c r="U56" s="48"/>
    </row>
    <row r="57" spans="1:21" ht="31.5" customHeight="1" x14ac:dyDescent="0.15">
      <c r="B57" s="337" t="s">
        <v>24</v>
      </c>
      <c r="C57" s="338"/>
      <c r="D57" s="341" t="s">
        <v>25</v>
      </c>
      <c r="E57" s="342"/>
      <c r="F57" s="342"/>
      <c r="G57" s="342"/>
      <c r="H57" s="342"/>
      <c r="I57" s="342"/>
      <c r="J57" s="343"/>
      <c r="K57" s="83"/>
      <c r="L57" s="84"/>
      <c r="M57" s="84"/>
      <c r="N57" s="84"/>
      <c r="O57" s="85"/>
    </row>
    <row r="58" spans="1:21" ht="31.5" customHeight="1" thickBot="1" x14ac:dyDescent="0.2">
      <c r="B58" s="339"/>
      <c r="C58" s="340"/>
      <c r="D58" s="344" t="s">
        <v>26</v>
      </c>
      <c r="E58" s="345"/>
      <c r="F58" s="345"/>
      <c r="G58" s="345"/>
      <c r="H58" s="345"/>
      <c r="I58" s="345"/>
      <c r="J58" s="346"/>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7o2CWxL7RvNQRLPx6on7lFhbfDtbREaZLsoHF2QE6TZEVQ+C6IA7j6LXSlJwq1GNAOuU/v8/FWVoNai1l42xg==" saltValue="IrAt6Ri/MldbppAJsDQFp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133</v>
      </c>
      <c r="J40" s="100" t="s">
        <v>134</v>
      </c>
      <c r="K40" s="100" t="s">
        <v>135</v>
      </c>
      <c r="L40" s="100" t="s">
        <v>136</v>
      </c>
      <c r="M40" s="101" t="s">
        <v>137</v>
      </c>
    </row>
    <row r="41" spans="2:13" ht="27.75" customHeight="1" x14ac:dyDescent="0.15">
      <c r="B41" s="347" t="s">
        <v>29</v>
      </c>
      <c r="C41" s="348"/>
      <c r="D41" s="102"/>
      <c r="E41" s="353" t="s">
        <v>30</v>
      </c>
      <c r="F41" s="353"/>
      <c r="G41" s="353"/>
      <c r="H41" s="354"/>
      <c r="I41" s="103">
        <v>35557</v>
      </c>
      <c r="J41" s="104">
        <v>34556</v>
      </c>
      <c r="K41" s="104">
        <v>35287</v>
      </c>
      <c r="L41" s="104">
        <v>37916</v>
      </c>
      <c r="M41" s="105">
        <v>41175</v>
      </c>
    </row>
    <row r="42" spans="2:13" ht="27.75" customHeight="1" x14ac:dyDescent="0.15">
      <c r="B42" s="349"/>
      <c r="C42" s="350"/>
      <c r="D42" s="106"/>
      <c r="E42" s="355" t="s">
        <v>31</v>
      </c>
      <c r="F42" s="355"/>
      <c r="G42" s="355"/>
      <c r="H42" s="356"/>
      <c r="I42" s="107">
        <v>258</v>
      </c>
      <c r="J42" s="108">
        <v>205</v>
      </c>
      <c r="K42" s="108">
        <v>151</v>
      </c>
      <c r="L42" s="108">
        <v>1810</v>
      </c>
      <c r="M42" s="109">
        <v>1658</v>
      </c>
    </row>
    <row r="43" spans="2:13" ht="27.75" customHeight="1" x14ac:dyDescent="0.15">
      <c r="B43" s="349"/>
      <c r="C43" s="350"/>
      <c r="D43" s="106"/>
      <c r="E43" s="355" t="s">
        <v>32</v>
      </c>
      <c r="F43" s="355"/>
      <c r="G43" s="355"/>
      <c r="H43" s="356"/>
      <c r="I43" s="107">
        <v>18681</v>
      </c>
      <c r="J43" s="108">
        <v>16790</v>
      </c>
      <c r="K43" s="108">
        <v>15724</v>
      </c>
      <c r="L43" s="108">
        <v>15321</v>
      </c>
      <c r="M43" s="109">
        <v>8697</v>
      </c>
    </row>
    <row r="44" spans="2:13" ht="27.75" customHeight="1" x14ac:dyDescent="0.15">
      <c r="B44" s="349"/>
      <c r="C44" s="350"/>
      <c r="D44" s="106"/>
      <c r="E44" s="355" t="s">
        <v>33</v>
      </c>
      <c r="F44" s="355"/>
      <c r="G44" s="355"/>
      <c r="H44" s="356"/>
      <c r="I44" s="107">
        <v>618</v>
      </c>
      <c r="J44" s="108">
        <v>561</v>
      </c>
      <c r="K44" s="108">
        <v>985</v>
      </c>
      <c r="L44" s="108">
        <v>1164</v>
      </c>
      <c r="M44" s="109">
        <v>1376</v>
      </c>
    </row>
    <row r="45" spans="2:13" ht="27.75" customHeight="1" x14ac:dyDescent="0.15">
      <c r="B45" s="349"/>
      <c r="C45" s="350"/>
      <c r="D45" s="106"/>
      <c r="E45" s="355" t="s">
        <v>34</v>
      </c>
      <c r="F45" s="355"/>
      <c r="G45" s="355"/>
      <c r="H45" s="356"/>
      <c r="I45" s="107">
        <v>3737</v>
      </c>
      <c r="J45" s="108">
        <v>3728</v>
      </c>
      <c r="K45" s="108">
        <v>4360</v>
      </c>
      <c r="L45" s="108">
        <v>4127</v>
      </c>
      <c r="M45" s="109">
        <v>3943</v>
      </c>
    </row>
    <row r="46" spans="2:13" ht="27.75" customHeight="1" x14ac:dyDescent="0.15">
      <c r="B46" s="349"/>
      <c r="C46" s="350"/>
      <c r="D46" s="110"/>
      <c r="E46" s="355" t="s">
        <v>35</v>
      </c>
      <c r="F46" s="355"/>
      <c r="G46" s="355"/>
      <c r="H46" s="356"/>
      <c r="I46" s="107" t="s">
        <v>92</v>
      </c>
      <c r="J46" s="108" t="s">
        <v>92</v>
      </c>
      <c r="K46" s="108" t="s">
        <v>92</v>
      </c>
      <c r="L46" s="108" t="s">
        <v>92</v>
      </c>
      <c r="M46" s="109" t="s">
        <v>92</v>
      </c>
    </row>
    <row r="47" spans="2:13" ht="27.75" customHeight="1" x14ac:dyDescent="0.15">
      <c r="B47" s="349"/>
      <c r="C47" s="350"/>
      <c r="D47" s="111"/>
      <c r="E47" s="357" t="s">
        <v>36</v>
      </c>
      <c r="F47" s="358"/>
      <c r="G47" s="358"/>
      <c r="H47" s="359"/>
      <c r="I47" s="107" t="s">
        <v>92</v>
      </c>
      <c r="J47" s="108" t="s">
        <v>92</v>
      </c>
      <c r="K47" s="108" t="s">
        <v>92</v>
      </c>
      <c r="L47" s="108" t="s">
        <v>92</v>
      </c>
      <c r="M47" s="109" t="s">
        <v>92</v>
      </c>
    </row>
    <row r="48" spans="2:13" ht="27.75" customHeight="1" x14ac:dyDescent="0.15">
      <c r="B48" s="349"/>
      <c r="C48" s="350"/>
      <c r="D48" s="106"/>
      <c r="E48" s="355" t="s">
        <v>37</v>
      </c>
      <c r="F48" s="355"/>
      <c r="G48" s="355"/>
      <c r="H48" s="356"/>
      <c r="I48" s="107" t="s">
        <v>92</v>
      </c>
      <c r="J48" s="108" t="s">
        <v>92</v>
      </c>
      <c r="K48" s="108" t="s">
        <v>92</v>
      </c>
      <c r="L48" s="108" t="s">
        <v>92</v>
      </c>
      <c r="M48" s="109" t="s">
        <v>92</v>
      </c>
    </row>
    <row r="49" spans="2:13" ht="27.75" customHeight="1" x14ac:dyDescent="0.15">
      <c r="B49" s="351"/>
      <c r="C49" s="352"/>
      <c r="D49" s="106"/>
      <c r="E49" s="355" t="s">
        <v>38</v>
      </c>
      <c r="F49" s="355"/>
      <c r="G49" s="355"/>
      <c r="H49" s="356"/>
      <c r="I49" s="107" t="s">
        <v>92</v>
      </c>
      <c r="J49" s="108" t="s">
        <v>92</v>
      </c>
      <c r="K49" s="108" t="s">
        <v>92</v>
      </c>
      <c r="L49" s="108" t="s">
        <v>92</v>
      </c>
      <c r="M49" s="109" t="s">
        <v>92</v>
      </c>
    </row>
    <row r="50" spans="2:13" ht="27.75" customHeight="1" x14ac:dyDescent="0.15">
      <c r="B50" s="360" t="s">
        <v>39</v>
      </c>
      <c r="C50" s="361"/>
      <c r="D50" s="112"/>
      <c r="E50" s="355" t="s">
        <v>40</v>
      </c>
      <c r="F50" s="355"/>
      <c r="G50" s="355"/>
      <c r="H50" s="356"/>
      <c r="I50" s="107">
        <v>8293</v>
      </c>
      <c r="J50" s="108">
        <v>8356</v>
      </c>
      <c r="K50" s="108">
        <v>9607</v>
      </c>
      <c r="L50" s="108">
        <v>10554</v>
      </c>
      <c r="M50" s="109">
        <v>10195</v>
      </c>
    </row>
    <row r="51" spans="2:13" ht="27.75" customHeight="1" x14ac:dyDescent="0.15">
      <c r="B51" s="349"/>
      <c r="C51" s="350"/>
      <c r="D51" s="106"/>
      <c r="E51" s="355" t="s">
        <v>41</v>
      </c>
      <c r="F51" s="355"/>
      <c r="G51" s="355"/>
      <c r="H51" s="356"/>
      <c r="I51" s="107">
        <v>947</v>
      </c>
      <c r="J51" s="108">
        <v>840</v>
      </c>
      <c r="K51" s="108">
        <v>786</v>
      </c>
      <c r="L51" s="108">
        <v>671</v>
      </c>
      <c r="M51" s="109">
        <v>654</v>
      </c>
    </row>
    <row r="52" spans="2:13" ht="27.75" customHeight="1" x14ac:dyDescent="0.15">
      <c r="B52" s="351"/>
      <c r="C52" s="352"/>
      <c r="D52" s="106"/>
      <c r="E52" s="355" t="s">
        <v>42</v>
      </c>
      <c r="F52" s="355"/>
      <c r="G52" s="355"/>
      <c r="H52" s="356"/>
      <c r="I52" s="107">
        <v>37715</v>
      </c>
      <c r="J52" s="108">
        <v>36687</v>
      </c>
      <c r="K52" s="108">
        <v>36503</v>
      </c>
      <c r="L52" s="108">
        <v>36775</v>
      </c>
      <c r="M52" s="109">
        <v>37514</v>
      </c>
    </row>
    <row r="53" spans="2:13" ht="27.75" customHeight="1" thickBot="1" x14ac:dyDescent="0.2">
      <c r="B53" s="362" t="s">
        <v>43</v>
      </c>
      <c r="C53" s="363"/>
      <c r="D53" s="113"/>
      <c r="E53" s="364" t="s">
        <v>44</v>
      </c>
      <c r="F53" s="364"/>
      <c r="G53" s="364"/>
      <c r="H53" s="365"/>
      <c r="I53" s="114">
        <v>11896</v>
      </c>
      <c r="J53" s="115">
        <v>9958</v>
      </c>
      <c r="K53" s="115">
        <v>9612</v>
      </c>
      <c r="L53" s="115">
        <v>12338</v>
      </c>
      <c r="M53" s="116">
        <v>8486</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LrrVgKimq76AJoac12DRRDVhkrSkt0gXc8odqFmWUdDUIAOrFSOjHngBY87B3gy0qepr33aZvBHMUVXc2TReQ==" saltValue="LYPEmreIntkUF7EMZGH9l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135</v>
      </c>
      <c r="G54" s="125" t="s">
        <v>136</v>
      </c>
      <c r="H54" s="126" t="s">
        <v>137</v>
      </c>
    </row>
    <row r="55" spans="2:8" ht="52.5" customHeight="1" x14ac:dyDescent="0.15">
      <c r="B55" s="127"/>
      <c r="C55" s="374" t="s">
        <v>47</v>
      </c>
      <c r="D55" s="374"/>
      <c r="E55" s="375"/>
      <c r="F55" s="128">
        <v>901</v>
      </c>
      <c r="G55" s="128">
        <v>904</v>
      </c>
      <c r="H55" s="129">
        <v>905</v>
      </c>
    </row>
    <row r="56" spans="2:8" ht="52.5" customHeight="1" x14ac:dyDescent="0.15">
      <c r="B56" s="130"/>
      <c r="C56" s="376" t="s">
        <v>48</v>
      </c>
      <c r="D56" s="376"/>
      <c r="E56" s="377"/>
      <c r="F56" s="131">
        <v>5095</v>
      </c>
      <c r="G56" s="131">
        <v>5328</v>
      </c>
      <c r="H56" s="132">
        <v>4494</v>
      </c>
    </row>
    <row r="57" spans="2:8" ht="53.25" customHeight="1" x14ac:dyDescent="0.15">
      <c r="B57" s="130"/>
      <c r="C57" s="378" t="s">
        <v>49</v>
      </c>
      <c r="D57" s="378"/>
      <c r="E57" s="379"/>
      <c r="F57" s="133">
        <v>1951</v>
      </c>
      <c r="G57" s="133">
        <v>2568</v>
      </c>
      <c r="H57" s="134">
        <v>3081</v>
      </c>
    </row>
    <row r="58" spans="2:8" ht="45.75" customHeight="1" x14ac:dyDescent="0.15">
      <c r="B58" s="135"/>
      <c r="C58" s="366" t="s">
        <v>157</v>
      </c>
      <c r="D58" s="367"/>
      <c r="E58" s="368"/>
      <c r="F58" s="136">
        <v>829</v>
      </c>
      <c r="G58" s="136">
        <v>1480</v>
      </c>
      <c r="H58" s="137">
        <v>1880</v>
      </c>
    </row>
    <row r="59" spans="2:8" ht="45.75" customHeight="1" x14ac:dyDescent="0.15">
      <c r="B59" s="135"/>
      <c r="C59" s="366" t="s">
        <v>158</v>
      </c>
      <c r="D59" s="367"/>
      <c r="E59" s="368"/>
      <c r="F59" s="136">
        <v>864</v>
      </c>
      <c r="G59" s="136">
        <v>864</v>
      </c>
      <c r="H59" s="137">
        <v>864</v>
      </c>
    </row>
    <row r="60" spans="2:8" ht="45.75" customHeight="1" x14ac:dyDescent="0.15">
      <c r="B60" s="135"/>
      <c r="C60" s="366" t="s">
        <v>159</v>
      </c>
      <c r="D60" s="367"/>
      <c r="E60" s="368"/>
      <c r="F60" s="136" t="s">
        <v>156</v>
      </c>
      <c r="G60" s="136" t="s">
        <v>156</v>
      </c>
      <c r="H60" s="137">
        <v>136</v>
      </c>
    </row>
    <row r="61" spans="2:8" ht="45.75" customHeight="1" x14ac:dyDescent="0.15">
      <c r="B61" s="135"/>
      <c r="C61" s="366" t="s">
        <v>160</v>
      </c>
      <c r="D61" s="367"/>
      <c r="E61" s="368"/>
      <c r="F61" s="136">
        <v>64</v>
      </c>
      <c r="G61" s="136">
        <v>60</v>
      </c>
      <c r="H61" s="137">
        <v>57</v>
      </c>
    </row>
    <row r="62" spans="2:8" ht="45.75" customHeight="1" thickBot="1" x14ac:dyDescent="0.2">
      <c r="B62" s="138"/>
      <c r="C62" s="369" t="s">
        <v>161</v>
      </c>
      <c r="D62" s="370"/>
      <c r="E62" s="371"/>
      <c r="F62" s="139">
        <v>131</v>
      </c>
      <c r="G62" s="139">
        <v>95</v>
      </c>
      <c r="H62" s="140">
        <v>43</v>
      </c>
    </row>
    <row r="63" spans="2:8" ht="52.5" customHeight="1" thickBot="1" x14ac:dyDescent="0.2">
      <c r="B63" s="141"/>
      <c r="C63" s="372" t="s">
        <v>50</v>
      </c>
      <c r="D63" s="372"/>
      <c r="E63" s="373"/>
      <c r="F63" s="142">
        <v>7947</v>
      </c>
      <c r="G63" s="142">
        <v>8799</v>
      </c>
      <c r="H63" s="143">
        <v>8481</v>
      </c>
    </row>
    <row r="64" spans="2:8" ht="15" customHeight="1" x14ac:dyDescent="0.15"/>
  </sheetData>
  <sheetProtection algorithmName="SHA-512" hashValue="jt3dF0i86sqYhVxGybRgO6j6sqrKdxhJGunb6XZW1U7ZAxUTh7f4T8T2mChppX6khXaLMGRoi8/Q0F8bURPG+g==" saltValue="LzeUfnwyNg7NQitXEHAVM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2022-03-10T08:12:44Z</cp:lastPrinted>
  <dcterms:created xsi:type="dcterms:W3CDTF">2022-02-02T03:30:45Z</dcterms:created>
  <dcterms:modified xsi:type="dcterms:W3CDTF">2022-03-30T01:55:04Z</dcterms:modified>
  <cp:category/>
</cp:coreProperties>
</file>