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home\02財務部\01財政課\01 財政係\93 財政状況資料集\R02決算\07_ＨP公開\"/>
    </mc:Choice>
  </mc:AlternateContent>
  <bookViews>
    <workbookView xWindow="0" yWindow="0" windowWidth="15360" windowHeight="7635"/>
  </bookViews>
  <sheets>
    <sheet name="財政比較分析表" sheetId="13" r:id="rId1"/>
    <sheet name="データシート" sheetId="9"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<sst xmlns="http://schemas.openxmlformats.org/spreadsheetml/2006/main" count="70" uniqueCount="46">
  <si>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</si>
  <si>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</si>
  <si>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</si>
  <si>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</si>
  <si>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</si>
  <si>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</si>
  <si>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</si>
  <si>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</si>
  <si>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</si>
  <si>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</si>
  <si>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</si>
  <si>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当該団体(円)</t>
  </si>
  <si>
    <t>実質収支比率等に係る経年分析</t>
  </si>
  <si>
    <t>実質収支額</t>
    <phoneticPr fontId="5"/>
  </si>
  <si>
    <t>財政調整基金残高</t>
    <phoneticPr fontId="3"/>
  </si>
  <si>
    <t>実質単年度収支</t>
    <rPh sb="0" eb="2">
      <t>ジッシツ</t>
    </rPh>
    <rPh sb="2" eb="5">
      <t>タンネンド</t>
    </rPh>
    <rPh sb="5" eb="7">
      <t>シュウシ</t>
    </rPh>
    <phoneticPr fontId="5"/>
  </si>
  <si>
    <t>連結実質赤字比率に係る赤字・黒字の構成分析</t>
  </si>
  <si>
    <t>赤字額</t>
    <rPh sb="0" eb="2">
      <t>アカジ</t>
    </rPh>
    <rPh sb="2" eb="3">
      <t>ガク</t>
    </rPh>
    <phoneticPr fontId="5"/>
  </si>
  <si>
    <t>黒字額</t>
    <rPh sb="0" eb="2">
      <t>クロジ</t>
    </rPh>
    <rPh sb="2" eb="3">
      <t>ガク</t>
    </rPh>
    <phoneticPr fontId="5"/>
  </si>
  <si>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</si>
  <si>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</si>
  <si>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</si>
  <si>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5"/>
  </si>
  <si>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</si>
  <si>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</si>
  <si>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</si>
  <si>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</si>
  <si>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</si>
  <si>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</si>
  <si>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</si>
  <si>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</si>
  <si>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</si>
  <si>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</si>
  <si>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</si>
  <si>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</si>
  <si>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8"/>
  </si>
  <si>
    <t>財政調整基金</t>
    <phoneticPr fontId="8"/>
  </si>
  <si>
    <t>減債基金</t>
    <phoneticPr fontId="8"/>
  </si>
  <si>
    <t>その他特定目的基金</t>
    <phoneticPr fontId="8"/>
  </si>
  <si>
    <t xml:space="preserve"> </t>
    <phoneticPr fontId="3"/>
  </si>
  <si>
    <t xml:space="preserve"> H28</t>
  </si>
  <si>
    <t xml:space="preserve"> H29</t>
  </si>
  <si>
    <t xml:space="preserve"> H30</t>
  </si>
  <si>
    <t xml:space="preserve"> R01</t>
  </si>
  <si>
    <t xml:space="preserve"> R02</t>
  </si>
  <si>
    <t>類似団体内平均(円)</t>
    <rPh sb="0" eb="2">
      <t>ルイジ</t>
    </rPh>
    <rPh sb="2" eb="4">
      <t>ダンタイ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</si>
</sst>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quot;▲ &quot;#,##0"/>
    <numFmt numFmtId="178" formatCode="#,##0_ "/>
    <numFmt numFmtId="179" formatCode="#,##0;&quot;△ &quot;#,##0"/>
    <numFmt numFmtId="180" formatCode="#,##0.0;&quot;△ &quot;#,##0.0"/>
  </numFmts>
  <fonts count="1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sz val="11"/>
      <color theme="1"/>
      <name val="游ゴシック"/>
      <family val="2"/>
      <scheme val="minor"/>
    </font>
  </fonts>
  <fills count="3">
    <fill>
      <patternFill patternType="none"/>
    </fill>
    <fill>
      <patternFill patternType="gray125"/>
    </fill>
    <fill>
      <patternFill patternType="solid">
        <fgColor indexed="9"/>
        <bgColor indexed="64"/>
      </patternFill>
    </fill>
  </fills>
  <borders count="22">
    <border>
      <left/>
      <right/>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s>
  <cellStyleXfs count="8">
    <xf numFmtId="0" fontId="0" fillId="0" borderId="0">
      <alignment vertical="center"/>
    </xf>
    <xf numFmtId="0" fontId="4" fillId="0" borderId="0">
      <alignment vertical="center"/>
    </xf>
    <xf numFmtId="0" fontId="5" fillId="0" borderId="0"/>
    <xf numFmtId="0" fontId="5" fillId="0" borderId="0">
      <alignment vertical="center"/>
    </xf>
    <xf numFmtId="0" fontId="4" fillId="0" borderId="0">
      <alignment vertical="center"/>
    </xf>
    <xf numFmtId="0" fontId="9" fillId="0" borderId="0">
      <alignment vertical="center"/>
    </xf>
    <xf numFmtId="0" fontId="1" fillId="0" borderId="0">
      <alignment vertical="center"/>
    </xf>
    <xf numFmtId="0" fontId="10" fillId="0" borderId="0"/>
  </cellStyleXfs>
  <cellXfs count="45">
    <xf numFmtId="0" fontId="0" fillId="0" borderId="0" xfId="0">
      <alignment vertical="center"/>
    </xf>
    <xf numFmtId="178" fontId="6" fillId="0" borderId="8" xfId="2" applyNumberFormat="1" applyFont="1" applyBorder="1" applyAlignment="1">
      <alignment vertical="center"/>
    </xf>
    <xf numFmtId="178" fontId="6" fillId="0" borderId="11" xfId="2" applyNumberFormat="1" applyFont="1" applyBorder="1" applyAlignment="1">
      <alignment vertical="center"/>
    </xf>
    <xf numFmtId="178" fontId="6" fillId="0" borderId="2" xfId="2" applyNumberFormat="1" applyFont="1" applyBorder="1" applyAlignment="1">
      <alignment horizontal="center" vertical="center" wrapText="1"/>
    </xf>
    <xf numFmtId="178" fontId="6" fillId="0" borderId="6" xfId="2" applyNumberFormat="1" applyFont="1" applyBorder="1" applyAlignment="1">
      <alignment horizontal="center" vertical="center"/>
    </xf>
    <xf numFmtId="178" fontId="6" fillId="0" borderId="3" xfId="2" applyNumberFormat="1" applyFont="1" applyBorder="1" applyAlignment="1">
      <alignment horizontal="center" vertical="center"/>
    </xf>
    <xf numFmtId="178" fontId="6" fillId="0" borderId="9" xfId="2" applyNumberFormat="1" applyFont="1" applyBorder="1" applyAlignment="1">
      <alignment horizontal="center" vertical="center"/>
    </xf>
    <xf numFmtId="0" fontId="5" fillId="0" borderId="0" xfId="2"/>
    <xf numFmtId="178" fontId="6" fillId="0" borderId="5" xfId="2" applyNumberFormat="1" applyFont="1" applyBorder="1" applyAlignment="1">
      <alignment vertical="center"/>
    </xf>
    <xf numFmtId="178" fontId="6" fillId="0" borderId="7" xfId="2" applyNumberFormat="1" applyFont="1" applyBorder="1" applyAlignment="1">
      <alignment vertical="center"/>
    </xf>
    <xf numFmtId="0" fontId="5" fillId="0" borderId="10" xfId="2" applyFont="1" applyBorder="1" applyAlignment="1">
      <alignment vertical="center"/>
    </xf>
    <xf numFmtId="178" fontId="6" fillId="0" borderId="8" xfId="2" applyNumberFormat="1" applyFont="1" applyBorder="1" applyAlignment="1">
      <alignment horizontal="center" vertical="center"/>
    </xf>
    <xf numFmtId="178" fontId="6" fillId="0" borderId="12" xfId="2" applyNumberFormat="1" applyFont="1" applyBorder="1" applyAlignment="1">
      <alignment horizontal="center" vertical="center" wrapText="1"/>
    </xf>
    <xf numFmtId="178" fontId="6" fillId="0" borderId="13" xfId="2" applyNumberFormat="1" applyFont="1" applyBorder="1" applyAlignment="1">
      <alignment horizontal="center" vertical="center"/>
    </xf>
    <xf numFmtId="178" fontId="6" fillId="0" borderId="14" xfId="2" applyNumberFormat="1" applyFont="1" applyBorder="1" applyAlignment="1">
      <alignment horizontal="center" vertical="center" wrapText="1"/>
    </xf>
    <xf numFmtId="178" fontId="6" fillId="0" borderId="4" xfId="2" applyNumberFormat="1" applyFont="1" applyBorder="1" applyAlignment="1">
      <alignment horizontal="center" vertical="center"/>
    </xf>
    <xf numFmtId="178" fontId="6" fillId="0" borderId="11" xfId="2" applyNumberFormat="1" applyFont="1" applyBorder="1" applyAlignment="1">
      <alignment horizontal="center" vertical="center"/>
    </xf>
    <xf numFmtId="179" fontId="6" fillId="0" borderId="2" xfId="2" applyNumberFormat="1" applyFont="1" applyFill="1" applyBorder="1" applyAlignment="1">
      <alignment vertical="center"/>
    </xf>
    <xf numFmtId="179" fontId="6" fillId="0" borderId="8" xfId="2" applyNumberFormat="1" applyFont="1" applyFill="1" applyBorder="1" applyAlignment="1">
      <alignment vertical="center"/>
    </xf>
    <xf numFmtId="180" fontId="6" fillId="0" borderId="15" xfId="2" applyNumberFormat="1" applyFont="1" applyFill="1" applyBorder="1" applyAlignment="1">
      <alignment vertical="center"/>
    </xf>
    <xf numFmtId="179" fontId="6" fillId="0" borderId="13" xfId="2" applyNumberFormat="1" applyFont="1" applyFill="1" applyBorder="1" applyAlignment="1">
      <alignment vertical="center"/>
    </xf>
    <xf numFmtId="180" fontId="6" fillId="0" borderId="16" xfId="2" applyNumberFormat="1" applyFont="1" applyFill="1" applyBorder="1" applyAlignment="1">
      <alignment vertical="center"/>
    </xf>
    <xf numFmtId="180" fontId="6" fillId="0" borderId="2" xfId="2" applyNumberFormat="1" applyFont="1" applyBorder="1" applyAlignment="1">
      <alignment vertical="center"/>
    </xf>
    <xf numFmtId="178" fontId="6" fillId="0" borderId="5" xfId="2" applyNumberFormat="1" applyFont="1" applyBorder="1" applyAlignment="1">
      <alignment horizontal="center" vertical="center"/>
    </xf>
    <xf numFmtId="178" fontId="6" fillId="0" borderId="17" xfId="2" applyNumberFormat="1" applyFont="1" applyBorder="1" applyAlignment="1">
      <alignment horizontal="center" vertical="center"/>
    </xf>
    <xf numFmtId="179" fontId="6" fillId="0" borderId="18" xfId="2" applyNumberFormat="1" applyFont="1" applyFill="1" applyBorder="1" applyAlignment="1">
      <alignment vertical="center"/>
    </xf>
    <xf numFmtId="179" fontId="6" fillId="0" borderId="19" xfId="2" applyNumberFormat="1" applyFont="1" applyFill="1" applyBorder="1" applyAlignment="1">
      <alignment vertical="center"/>
    </xf>
    <xf numFmtId="180" fontId="6" fillId="0" borderId="17" xfId="2" applyNumberFormat="1" applyFont="1" applyFill="1" applyBorder="1" applyAlignment="1">
      <alignment vertical="center"/>
    </xf>
    <xf numFmtId="179" fontId="6" fillId="0" borderId="20" xfId="2" applyNumberFormat="1" applyFont="1" applyFill="1" applyBorder="1" applyAlignment="1">
      <alignment vertical="center"/>
    </xf>
    <xf numFmtId="180" fontId="6" fillId="0" borderId="21" xfId="2" applyNumberFormat="1" applyFont="1" applyFill="1" applyBorder="1" applyAlignment="1">
      <alignment vertical="center"/>
    </xf>
    <xf numFmtId="180" fontId="6" fillId="0" borderId="18" xfId="2" applyNumberFormat="1" applyFont="1" applyBorder="1" applyAlignment="1">
      <alignment vertical="center"/>
    </xf>
    <xf numFmtId="179" fontId="6" fillId="0" borderId="18" xfId="2" applyNumberFormat="1" applyFont="1" applyFill="1" applyBorder="1" applyAlignment="1">
      <alignment vertical="center" wrapText="1"/>
    </xf>
    <xf numFmtId="179" fontId="6" fillId="0" borderId="2" xfId="2" applyNumberFormat="1" applyFont="1" applyBorder="1" applyAlignment="1">
      <alignment vertical="center"/>
    </xf>
    <xf numFmtId="179" fontId="6" fillId="0" borderId="8" xfId="2" applyNumberFormat="1" applyFont="1" applyBorder="1" applyAlignment="1">
      <alignment vertical="center"/>
    </xf>
    <xf numFmtId="180" fontId="6" fillId="0" borderId="15" xfId="2" applyNumberFormat="1" applyFont="1" applyBorder="1" applyAlignment="1">
      <alignment vertical="center"/>
    </xf>
    <xf numFmtId="179" fontId="6" fillId="0" borderId="13" xfId="2" applyNumberFormat="1" applyFont="1" applyBorder="1" applyAlignment="1">
      <alignment vertical="center"/>
    </xf>
    <xf numFmtId="180" fontId="6" fillId="0" borderId="1" xfId="2" applyNumberFormat="1" applyFont="1" applyBorder="1" applyAlignment="1">
      <alignment vertical="center"/>
    </xf>
    <xf numFmtId="0" fontId="5" fillId="0" borderId="4" xfId="2" applyBorder="1"/>
    <xf numFmtId="0" fontId="5" fillId="0" borderId="4" xfId="2" applyBorder="1" applyAlignment="1">
      <alignment vertical="center"/>
    </xf>
    <xf numFmtId="0" fontId="7" fillId="0" borderId="4" xfId="2" applyFont="1" applyBorder="1"/>
    <xf numFmtId="0" fontId="5" fillId="0" borderId="0" xfId="3" applyAlignment="1"/>
    <xf numFmtId="0" fontId="5" fillId="0" borderId="4" xfId="3" applyBorder="1" applyAlignment="1"/>
    <xf numFmtId="177" fontId="5" fillId="0" borderId="4" xfId="3" applyNumberFormat="1" applyBorder="1" applyAlignment="1"/>
    <xf numFmtId="0" fontId="5" fillId="2" borderId="0" xfId="2" applyFill="1" applyProtection="1">
      <protection hidden="1"/>
    </xf>
    <xf numFmtId="0" fontId="5" fillId="2" borderId="0" xfId="2" applyFill="1"/>
  </cellXfs>
  <cellStyles count="8">
    <cellStyle name="標準" xfId="0" builtinId="0"/>
    <cellStyle name="標準 2" xfId="2"/>
    <cellStyle name="標準 2 2" xfId="3"/>
    <cellStyle name="標準 2 3" xfId="5"/>
    <cellStyle name="標準 3" xfId="6"/>
    <cellStyle name="標準 4" xfId="1"/>
    <cellStyle name="標準 5" xfId="7"/>
    <cellStyle name="標準 6"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岩手県北上市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92,370
91,610
437.55
58,046,136
56,576,905
380,311
22,968,915
41,175,177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令和２年度は前年度比</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ポイント増となり、類似団体内平均値を</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誘致企業の設備投資に伴う固定資産税の増により、令和２年度基準財政収入額が令和元年度に比べて</a:t>
          </a:r>
          <a:r>
            <a:rPr kumimoji="1" lang="en-US" altLang="ja-JP" sz="1300">
              <a:latin typeface="ＭＳ Ｐゴシック" panose="020B0600070205080204" pitchFamily="50" charset="-128"/>
              <a:ea typeface="ＭＳ Ｐゴシック" panose="020B0600070205080204" pitchFamily="50" charset="-128"/>
            </a:rPr>
            <a:t>2,199</a:t>
          </a:r>
          <a:r>
            <a:rPr kumimoji="1" lang="ja-JP" altLang="en-US" sz="1300">
              <a:latin typeface="ＭＳ Ｐゴシック" panose="020B0600070205080204" pitchFamily="50" charset="-128"/>
              <a:ea typeface="ＭＳ Ｐゴシック" panose="020B0600070205080204" pitchFamily="50" charset="-128"/>
            </a:rPr>
            <a:t>百万円程増加していることが主な要因である。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今後も、安定した税収の確保と更なる基盤強化に努める。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42</xdr:row>
      <xdr:rowOff>25400</xdr:rowOff>
    </xdr:to>
    <xdr:cxnSp macro="">
      <xdr:nvCxnSpPr>
        <xdr:cNvPr id="69" name="直線コネクタ 68"/>
        <xdr:cNvCxnSpPr/>
      </xdr:nvCxnSpPr>
      <xdr:spPr>
        <a:xfrm flipV="1">
          <a:off x="4114800" y="717267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38805</xdr:rowOff>
    </xdr:to>
    <xdr:cxnSp macro="">
      <xdr:nvCxnSpPr>
        <xdr:cNvPr id="72" name="直線コネクタ 71"/>
        <xdr:cNvCxnSpPr/>
      </xdr:nvCxnSpPr>
      <xdr:spPr>
        <a:xfrm flipV="1">
          <a:off x="3225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65617</xdr:rowOff>
    </xdr:to>
    <xdr:cxnSp macro="">
      <xdr:nvCxnSpPr>
        <xdr:cNvPr id="75" name="直線コネクタ 74"/>
        <xdr:cNvCxnSpPr/>
      </xdr:nvCxnSpPr>
      <xdr:spPr>
        <a:xfrm flipV="1">
          <a:off x="2336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92428</xdr:rowOff>
    </xdr:to>
    <xdr:cxnSp macro="">
      <xdr:nvCxnSpPr>
        <xdr:cNvPr id="78" name="直線コネクタ 77"/>
        <xdr:cNvCxnSpPr/>
      </xdr:nvCxnSpPr>
      <xdr:spPr>
        <a:xfrm flipV="1">
          <a:off x="1447800" y="72665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108955</xdr:rowOff>
    </xdr:from>
    <xdr:ext cx="762000" cy="259045"/>
    <xdr:sp macro="" textlink="">
      <xdr:nvSpPr>
        <xdr:cNvPr id="89"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74382</xdr:rowOff>
    </xdr:from>
    <xdr:ext cx="762000" cy="259045"/>
    <xdr:sp macro="" textlink="">
      <xdr:nvSpPr>
        <xdr:cNvPr id="93" name="テキスト ボックス 92"/>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5" name="テキスト ボックス 94"/>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6" name="楕円 95"/>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97" name="テキスト ボックス 96"/>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公債費は減少したものの、道路除排雪事業（経常分）等による維持補修費の増、障がい者介護給付費等事業による扶助費の増により経常経費が増加している。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経常一般財源については、固定資産税は増加したものの、普通交付税の減少が大きく、経常経費の増を下回った。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公債費の抑制に努めるとともに、安定した税収の確保に努める。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153035</xdr:rowOff>
    </xdr:from>
    <xdr:to>
      <xdr:col>23</xdr:col>
      <xdr:colOff>133350</xdr:colOff>
      <xdr:row>63</xdr:row>
      <xdr:rowOff>114300</xdr:rowOff>
    </xdr:to>
    <xdr:cxnSp macro="">
      <xdr:nvCxnSpPr>
        <xdr:cNvPr id="128" name="直線コネクタ 127"/>
        <xdr:cNvCxnSpPr/>
      </xdr:nvCxnSpPr>
      <xdr:spPr>
        <a:xfrm>
          <a:off x="4114800" y="10782935"/>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62</xdr:row>
      <xdr:rowOff>153035</xdr:rowOff>
    </xdr:to>
    <xdr:cxnSp macro="">
      <xdr:nvCxnSpPr>
        <xdr:cNvPr id="131" name="直線コネクタ 130"/>
        <xdr:cNvCxnSpPr/>
      </xdr:nvCxnSpPr>
      <xdr:spPr>
        <a:xfrm>
          <a:off x="3225800" y="1057783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62</xdr:row>
      <xdr:rowOff>74613</xdr:rowOff>
    </xdr:to>
    <xdr:cxnSp macro="">
      <xdr:nvCxnSpPr>
        <xdr:cNvPr id="134" name="直線コネクタ 133"/>
        <xdr:cNvCxnSpPr/>
      </xdr:nvCxnSpPr>
      <xdr:spPr>
        <a:xfrm flipV="1">
          <a:off x="2336800" y="10577830"/>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74613</xdr:rowOff>
    </xdr:from>
    <xdr:to>
      <xdr:col>11</xdr:col>
      <xdr:colOff>31750</xdr:colOff>
      <xdr:row>62</xdr:row>
      <xdr:rowOff>147003</xdr:rowOff>
    </xdr:to>
    <xdr:cxnSp macro="">
      <xdr:nvCxnSpPr>
        <xdr:cNvPr id="137" name="直線コネクタ 136"/>
        <xdr:cNvCxnSpPr/>
      </xdr:nvCxnSpPr>
      <xdr:spPr>
        <a:xfrm flipV="1">
          <a:off x="1447800" y="1070451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7" name="楕円 146"/>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48"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102235</xdr:rowOff>
    </xdr:from>
    <xdr:to>
      <xdr:col>19</xdr:col>
      <xdr:colOff>184150</xdr:colOff>
      <xdr:row>63</xdr:row>
      <xdr:rowOff>32385</xdr:rowOff>
    </xdr:to>
    <xdr:sp macro="" textlink="">
      <xdr:nvSpPr>
        <xdr:cNvPr id="149" name="楕円 148"/>
        <xdr:cNvSpPr/>
      </xdr:nvSpPr>
      <xdr:spPr>
        <a:xfrm>
          <a:off x="4064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42562</xdr:rowOff>
    </xdr:from>
    <xdr:ext cx="736600" cy="259045"/>
    <xdr:sp macro="" textlink="">
      <xdr:nvSpPr>
        <xdr:cNvPr id="150" name="テキスト ボックス 149"/>
        <xdr:cNvSpPr txBox="1"/>
      </xdr:nvSpPr>
      <xdr:spPr>
        <a:xfrm>
          <a:off x="3733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1" name="楕円 150"/>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52" name="テキスト ボックス 151"/>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23813</xdr:rowOff>
    </xdr:from>
    <xdr:to>
      <xdr:col>11</xdr:col>
      <xdr:colOff>82550</xdr:colOff>
      <xdr:row>62</xdr:row>
      <xdr:rowOff>125413</xdr:rowOff>
    </xdr:to>
    <xdr:sp macro="" textlink="">
      <xdr:nvSpPr>
        <xdr:cNvPr id="153" name="楕円 152"/>
        <xdr:cNvSpPr/>
      </xdr:nvSpPr>
      <xdr:spPr>
        <a:xfrm>
          <a:off x="2286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135590</xdr:rowOff>
    </xdr:from>
    <xdr:ext cx="762000" cy="259045"/>
    <xdr:sp macro="" textlink="">
      <xdr:nvSpPr>
        <xdr:cNvPr id="154" name="テキスト ボックス 153"/>
        <xdr:cNvSpPr txBox="1"/>
      </xdr:nvSpPr>
      <xdr:spPr>
        <a:xfrm>
          <a:off x="1955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96203</xdr:rowOff>
    </xdr:from>
    <xdr:to>
      <xdr:col>7</xdr:col>
      <xdr:colOff>31750</xdr:colOff>
      <xdr:row>63</xdr:row>
      <xdr:rowOff>26353</xdr:rowOff>
    </xdr:to>
    <xdr:sp macro="" textlink="">
      <xdr:nvSpPr>
        <xdr:cNvPr id="155" name="楕円 154"/>
        <xdr:cNvSpPr/>
      </xdr:nvSpPr>
      <xdr:spPr>
        <a:xfrm>
          <a:off x="1397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36530</xdr:rowOff>
    </xdr:from>
    <xdr:ext cx="762000" cy="259045"/>
    <xdr:sp macro="" textlink="">
      <xdr:nvSpPr>
        <xdr:cNvPr id="156" name="テキスト ボックス 155"/>
        <xdr:cNvSpPr txBox="1"/>
      </xdr:nvSpPr>
      <xdr:spPr>
        <a:xfrm>
          <a:off x="1066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人件費は前年度比＋</a:t>
          </a:r>
          <a:r>
            <a:rPr kumimoji="1" lang="en-US" altLang="ja-JP" sz="1300">
              <a:latin typeface="ＭＳ Ｐゴシック" panose="020B0600070205080204" pitchFamily="50" charset="-128"/>
              <a:ea typeface="ＭＳ Ｐゴシック" panose="020B0600070205080204" pitchFamily="50" charset="-128"/>
            </a:rPr>
            <a:t>548</a:t>
          </a:r>
          <a:r>
            <a:rPr kumimoji="1" lang="ja-JP" altLang="en-US" sz="1300">
              <a:latin typeface="ＭＳ Ｐゴシック" panose="020B0600070205080204" pitchFamily="50" charset="-128"/>
              <a:ea typeface="ＭＳ Ｐゴシック" panose="020B0600070205080204" pitchFamily="50" charset="-128"/>
            </a:rPr>
            <a:t>百万円、物件費等は前年度比＋</a:t>
          </a:r>
          <a:r>
            <a:rPr kumimoji="1" lang="en-US" altLang="ja-JP" sz="1300">
              <a:latin typeface="ＭＳ Ｐゴシック" panose="020B0600070205080204" pitchFamily="50" charset="-128"/>
              <a:ea typeface="ＭＳ Ｐゴシック" panose="020B0600070205080204" pitchFamily="50" charset="-128"/>
            </a:rPr>
            <a:t>1,002</a:t>
          </a:r>
          <a:r>
            <a:rPr kumimoji="1" lang="ja-JP" altLang="en-US" sz="1300">
              <a:latin typeface="ＭＳ Ｐゴシック" panose="020B0600070205080204" pitchFamily="50" charset="-128"/>
              <a:ea typeface="ＭＳ Ｐゴシック" panose="020B0600070205080204" pitchFamily="50" charset="-128"/>
            </a:rPr>
            <a:t>百万円、維持補修費は前年度比＋</a:t>
          </a:r>
          <a:r>
            <a:rPr kumimoji="1" lang="en-US" altLang="ja-JP" sz="1300">
              <a:latin typeface="ＭＳ Ｐゴシック" panose="020B0600070205080204" pitchFamily="50" charset="-128"/>
              <a:ea typeface="ＭＳ Ｐゴシック" panose="020B0600070205080204" pitchFamily="50" charset="-128"/>
            </a:rPr>
            <a:t>626</a:t>
          </a:r>
          <a:r>
            <a:rPr kumimoji="1" lang="ja-JP" altLang="en-US" sz="1300">
              <a:latin typeface="ＭＳ Ｐゴシック" panose="020B0600070205080204" pitchFamily="50" charset="-128"/>
              <a:ea typeface="ＭＳ Ｐゴシック" panose="020B0600070205080204" pitchFamily="50" charset="-128"/>
            </a:rPr>
            <a:t>百万円となり、合計で前年度比＋</a:t>
          </a:r>
          <a:r>
            <a:rPr kumimoji="1" lang="en-US" altLang="ja-JP" sz="1300">
              <a:latin typeface="ＭＳ Ｐゴシック" panose="020B0600070205080204" pitchFamily="50" charset="-128"/>
              <a:ea typeface="ＭＳ Ｐゴシック" panose="020B0600070205080204" pitchFamily="50" charset="-128"/>
            </a:rPr>
            <a:t>2,176</a:t>
          </a:r>
          <a:r>
            <a:rPr kumimoji="1" lang="ja-JP" altLang="en-US" sz="1300">
              <a:latin typeface="ＭＳ Ｐゴシック" panose="020B0600070205080204" pitchFamily="50" charset="-128"/>
              <a:ea typeface="ＭＳ Ｐゴシック" panose="020B0600070205080204" pitchFamily="50" charset="-128"/>
            </a:rPr>
            <a:t>百万円となった。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その結果、人口１人当たりでは、令和２年度は</a:t>
          </a:r>
          <a:r>
            <a:rPr kumimoji="1" lang="en-US" altLang="ja-JP" sz="1300">
              <a:latin typeface="ＭＳ Ｐゴシック" panose="020B0600070205080204" pitchFamily="50" charset="-128"/>
              <a:ea typeface="ＭＳ Ｐゴシック" panose="020B0600070205080204" pitchFamily="50" charset="-128"/>
            </a:rPr>
            <a:t>24,637</a:t>
          </a:r>
          <a:r>
            <a:rPr kumimoji="1" lang="ja-JP" altLang="en-US" sz="1300">
              <a:latin typeface="ＭＳ Ｐゴシック" panose="020B0600070205080204" pitchFamily="50" charset="-128"/>
              <a:ea typeface="ＭＳ Ｐゴシック" panose="020B0600070205080204" pitchFamily="50" charset="-128"/>
            </a:rPr>
            <a:t>円の増となり、類似団体平均を上回った。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物件費の増要因としてはふるさと納税寄附額の増に伴う返礼品（報償費）の増が主なものである。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146473</xdr:rowOff>
    </xdr:from>
    <xdr:to>
      <xdr:col>23</xdr:col>
      <xdr:colOff>133350</xdr:colOff>
      <xdr:row>83</xdr:row>
      <xdr:rowOff>1736</xdr:rowOff>
    </xdr:to>
    <xdr:cxnSp macro="">
      <xdr:nvCxnSpPr>
        <xdr:cNvPr id="191" name="直線コネクタ 190"/>
        <xdr:cNvCxnSpPr/>
      </xdr:nvCxnSpPr>
      <xdr:spPr>
        <a:xfrm>
          <a:off x="4114800" y="14033923"/>
          <a:ext cx="838200" cy="19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96734</xdr:rowOff>
    </xdr:from>
    <xdr:to>
      <xdr:col>19</xdr:col>
      <xdr:colOff>133350</xdr:colOff>
      <xdr:row>81</xdr:row>
      <xdr:rowOff>146473</xdr:rowOff>
    </xdr:to>
    <xdr:cxnSp macro="">
      <xdr:nvCxnSpPr>
        <xdr:cNvPr id="194" name="直線コネクタ 193"/>
        <xdr:cNvCxnSpPr/>
      </xdr:nvCxnSpPr>
      <xdr:spPr>
        <a:xfrm>
          <a:off x="3225800" y="13984184"/>
          <a:ext cx="889000" cy="4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87700</xdr:rowOff>
    </xdr:from>
    <xdr:to>
      <xdr:col>15</xdr:col>
      <xdr:colOff>82550</xdr:colOff>
      <xdr:row>81</xdr:row>
      <xdr:rowOff>96734</xdr:rowOff>
    </xdr:to>
    <xdr:cxnSp macro="">
      <xdr:nvCxnSpPr>
        <xdr:cNvPr id="197" name="直線コネクタ 196"/>
        <xdr:cNvCxnSpPr/>
      </xdr:nvCxnSpPr>
      <xdr:spPr>
        <a:xfrm>
          <a:off x="2336800" y="13975150"/>
          <a:ext cx="889000" cy="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58310</xdr:rowOff>
    </xdr:from>
    <xdr:to>
      <xdr:col>11</xdr:col>
      <xdr:colOff>31750</xdr:colOff>
      <xdr:row>81</xdr:row>
      <xdr:rowOff>87700</xdr:rowOff>
    </xdr:to>
    <xdr:cxnSp macro="">
      <xdr:nvCxnSpPr>
        <xdr:cNvPr id="200" name="直線コネクタ 199"/>
        <xdr:cNvCxnSpPr/>
      </xdr:nvCxnSpPr>
      <xdr:spPr>
        <a:xfrm>
          <a:off x="1447800" y="13945760"/>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122386</xdr:rowOff>
    </xdr:from>
    <xdr:to>
      <xdr:col>23</xdr:col>
      <xdr:colOff>184150</xdr:colOff>
      <xdr:row>83</xdr:row>
      <xdr:rowOff>52536</xdr:rowOff>
    </xdr:to>
    <xdr:sp macro="" textlink="">
      <xdr:nvSpPr>
        <xdr:cNvPr id="210" name="楕円 209"/>
        <xdr:cNvSpPr/>
      </xdr:nvSpPr>
      <xdr:spPr>
        <a:xfrm>
          <a:off x="4902200" y="141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94463</xdr:rowOff>
    </xdr:from>
    <xdr:ext cx="762000" cy="259045"/>
    <xdr:sp macro="" textlink="">
      <xdr:nvSpPr>
        <xdr:cNvPr id="211" name="人件費・物件費等の状況該当値テキスト"/>
        <xdr:cNvSpPr txBox="1"/>
      </xdr:nvSpPr>
      <xdr:spPr>
        <a:xfrm>
          <a:off x="5041900" y="1415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95673</xdr:rowOff>
    </xdr:from>
    <xdr:to>
      <xdr:col>19</xdr:col>
      <xdr:colOff>184150</xdr:colOff>
      <xdr:row>82</xdr:row>
      <xdr:rowOff>25823</xdr:rowOff>
    </xdr:to>
    <xdr:sp macro="" textlink="">
      <xdr:nvSpPr>
        <xdr:cNvPr id="212" name="楕円 211"/>
        <xdr:cNvSpPr/>
      </xdr:nvSpPr>
      <xdr:spPr>
        <a:xfrm>
          <a:off x="4064000" y="1398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10600</xdr:rowOff>
    </xdr:from>
    <xdr:ext cx="736600" cy="259045"/>
    <xdr:sp macro="" textlink="">
      <xdr:nvSpPr>
        <xdr:cNvPr id="213" name="テキスト ボックス 212"/>
        <xdr:cNvSpPr txBox="1"/>
      </xdr:nvSpPr>
      <xdr:spPr>
        <a:xfrm>
          <a:off x="3733800" y="14069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45934</xdr:rowOff>
    </xdr:from>
    <xdr:to>
      <xdr:col>15</xdr:col>
      <xdr:colOff>133350</xdr:colOff>
      <xdr:row>81</xdr:row>
      <xdr:rowOff>147534</xdr:rowOff>
    </xdr:to>
    <xdr:sp macro="" textlink="">
      <xdr:nvSpPr>
        <xdr:cNvPr id="214" name="楕円 213"/>
        <xdr:cNvSpPr/>
      </xdr:nvSpPr>
      <xdr:spPr>
        <a:xfrm>
          <a:off x="3175000" y="1393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157711</xdr:rowOff>
    </xdr:from>
    <xdr:ext cx="762000" cy="259045"/>
    <xdr:sp macro="" textlink="">
      <xdr:nvSpPr>
        <xdr:cNvPr id="215" name="テキスト ボックス 214"/>
        <xdr:cNvSpPr txBox="1"/>
      </xdr:nvSpPr>
      <xdr:spPr>
        <a:xfrm>
          <a:off x="2844800" y="1370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36900</xdr:rowOff>
    </xdr:from>
    <xdr:to>
      <xdr:col>11</xdr:col>
      <xdr:colOff>82550</xdr:colOff>
      <xdr:row>81</xdr:row>
      <xdr:rowOff>138500</xdr:rowOff>
    </xdr:to>
    <xdr:sp macro="" textlink="">
      <xdr:nvSpPr>
        <xdr:cNvPr id="216" name="楕円 215"/>
        <xdr:cNvSpPr/>
      </xdr:nvSpPr>
      <xdr:spPr>
        <a:xfrm>
          <a:off x="2286000" y="1392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148677</xdr:rowOff>
    </xdr:from>
    <xdr:ext cx="762000" cy="259045"/>
    <xdr:sp macro="" textlink="">
      <xdr:nvSpPr>
        <xdr:cNvPr id="217" name="テキスト ボックス 216"/>
        <xdr:cNvSpPr txBox="1"/>
      </xdr:nvSpPr>
      <xdr:spPr>
        <a:xfrm>
          <a:off x="1955800" y="1369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7510</xdr:rowOff>
    </xdr:from>
    <xdr:to>
      <xdr:col>7</xdr:col>
      <xdr:colOff>31750</xdr:colOff>
      <xdr:row>81</xdr:row>
      <xdr:rowOff>109110</xdr:rowOff>
    </xdr:to>
    <xdr:sp macro="" textlink="">
      <xdr:nvSpPr>
        <xdr:cNvPr id="218" name="楕円 217"/>
        <xdr:cNvSpPr/>
      </xdr:nvSpPr>
      <xdr:spPr>
        <a:xfrm>
          <a:off x="1397000" y="138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119287</xdr:rowOff>
    </xdr:from>
    <xdr:ext cx="762000" cy="259045"/>
    <xdr:sp macro="" textlink="">
      <xdr:nvSpPr>
        <xdr:cNvPr id="219" name="テキスト ボックス 218"/>
        <xdr:cNvSpPr txBox="1"/>
      </xdr:nvSpPr>
      <xdr:spPr>
        <a:xfrm>
          <a:off x="1066800" y="1366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当市では岩手県に準拠した給与改定を行っている。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ラスパイレス指数については、類似団体平均を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ポイント上回り、全国市平均も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ポイント上回っている。今後も地域の民間給与の状況を踏まえながら住民サービスを低下させることなく、給与の適正化に努めていく。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112184</xdr:rowOff>
    </xdr:to>
    <xdr:cxnSp macro="">
      <xdr:nvCxnSpPr>
        <xdr:cNvPr id="253" name="直線コネクタ 252"/>
        <xdr:cNvCxnSpPr/>
      </xdr:nvCxnSpPr>
      <xdr:spPr>
        <a:xfrm flipV="1">
          <a:off x="16179800" y="1460500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152400</xdr:rowOff>
    </xdr:to>
    <xdr:cxnSp macro="">
      <xdr:nvCxnSpPr>
        <xdr:cNvPr id="256" name="直線コネクタ 255"/>
        <xdr:cNvCxnSpPr/>
      </xdr:nvCxnSpPr>
      <xdr:spPr>
        <a:xfrm flipV="1">
          <a:off x="15290800" y="146854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85</xdr:row>
      <xdr:rowOff>152400</xdr:rowOff>
    </xdr:to>
    <xdr:cxnSp macro="">
      <xdr:nvCxnSpPr>
        <xdr:cNvPr id="259" name="直線コネクタ 258"/>
        <xdr:cNvCxnSpPr/>
      </xdr:nvCxnSpPr>
      <xdr:spPr>
        <a:xfrm>
          <a:off x="14401800" y="146586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58561</xdr:rowOff>
    </xdr:from>
    <xdr:to>
      <xdr:col>68</xdr:col>
      <xdr:colOff>152400</xdr:colOff>
      <xdr:row>85</xdr:row>
      <xdr:rowOff>85372</xdr:rowOff>
    </xdr:to>
    <xdr:cxnSp macro="">
      <xdr:nvCxnSpPr>
        <xdr:cNvPr id="262" name="直線コネクタ 261"/>
        <xdr:cNvCxnSpPr/>
      </xdr:nvCxnSpPr>
      <xdr:spPr>
        <a:xfrm>
          <a:off x="13512800" y="146318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2" name="楕円 271"/>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3"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4" name="楕円 273"/>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5" name="テキスト ボックス 274"/>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6" name="楕円 275"/>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7" name="テキスト ボックス 276"/>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78" name="楕円 277"/>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120949</xdr:rowOff>
    </xdr:from>
    <xdr:ext cx="762000" cy="259045"/>
    <xdr:sp macro="" textlink="">
      <xdr:nvSpPr>
        <xdr:cNvPr id="279" name="テキスト ボックス 278"/>
        <xdr:cNvSpPr txBox="1"/>
      </xdr:nvSpPr>
      <xdr:spPr>
        <a:xfrm>
          <a:off x="14020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80" name="楕円 279"/>
        <xdr:cNvSpPr/>
      </xdr:nvSpPr>
      <xdr:spPr>
        <a:xfrm>
          <a:off x="13462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81" name="テキスト ボックス 280"/>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年度の数値は</a:t>
          </a:r>
          <a:r>
            <a:rPr kumimoji="1" lang="en-US" altLang="ja-JP" sz="1300">
              <a:latin typeface="ＭＳ Ｐゴシック" panose="020B0600070205080204" pitchFamily="50" charset="-128"/>
              <a:ea typeface="ＭＳ Ｐゴシック" panose="020B0600070205080204" pitchFamily="50" charset="-128"/>
            </a:rPr>
            <a:t>6.67</a:t>
          </a:r>
          <a:r>
            <a:rPr kumimoji="1" lang="ja-JP" altLang="en-US" sz="1300">
              <a:latin typeface="ＭＳ Ｐゴシック" panose="020B0600070205080204" pitchFamily="50" charset="-128"/>
              <a:ea typeface="ＭＳ Ｐゴシック" panose="020B0600070205080204" pitchFamily="50" charset="-128"/>
            </a:rPr>
            <a:t>人とほぼ横ばいとなった。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類似団体比較、全国平均及び岩手県平均のいずれと比較しても下回っており、適正な定員管理を実施している。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61066</xdr:rowOff>
    </xdr:from>
    <xdr:to>
      <xdr:col>81</xdr:col>
      <xdr:colOff>44450</xdr:colOff>
      <xdr:row>61</xdr:row>
      <xdr:rowOff>69109</xdr:rowOff>
    </xdr:to>
    <xdr:cxnSp macro="">
      <xdr:nvCxnSpPr>
        <xdr:cNvPr id="316" name="直線コネクタ 315"/>
        <xdr:cNvCxnSpPr/>
      </xdr:nvCxnSpPr>
      <xdr:spPr>
        <a:xfrm>
          <a:off x="16179800" y="1051951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61066</xdr:rowOff>
    </xdr:from>
    <xdr:to>
      <xdr:col>77</xdr:col>
      <xdr:colOff>44450</xdr:colOff>
      <xdr:row>61</xdr:row>
      <xdr:rowOff>61066</xdr:rowOff>
    </xdr:to>
    <xdr:cxnSp macro="">
      <xdr:nvCxnSpPr>
        <xdr:cNvPr id="319" name="直線コネクタ 318"/>
        <xdr:cNvCxnSpPr/>
      </xdr:nvCxnSpPr>
      <xdr:spPr>
        <a:xfrm>
          <a:off x="15290800" y="10519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42969</xdr:rowOff>
    </xdr:from>
    <xdr:to>
      <xdr:col>72</xdr:col>
      <xdr:colOff>203200</xdr:colOff>
      <xdr:row>61</xdr:row>
      <xdr:rowOff>61066</xdr:rowOff>
    </xdr:to>
    <xdr:cxnSp macro="">
      <xdr:nvCxnSpPr>
        <xdr:cNvPr id="322" name="直線コネクタ 321"/>
        <xdr:cNvCxnSpPr/>
      </xdr:nvCxnSpPr>
      <xdr:spPr>
        <a:xfrm>
          <a:off x="14401800" y="1050141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10795</xdr:rowOff>
    </xdr:from>
    <xdr:to>
      <xdr:col>68</xdr:col>
      <xdr:colOff>152400</xdr:colOff>
      <xdr:row>61</xdr:row>
      <xdr:rowOff>42969</xdr:rowOff>
    </xdr:to>
    <xdr:cxnSp macro="">
      <xdr:nvCxnSpPr>
        <xdr:cNvPr id="325" name="直線コネクタ 324"/>
        <xdr:cNvCxnSpPr/>
      </xdr:nvCxnSpPr>
      <xdr:spPr>
        <a:xfrm>
          <a:off x="13512800" y="1046924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18309</xdr:rowOff>
    </xdr:from>
    <xdr:to>
      <xdr:col>81</xdr:col>
      <xdr:colOff>95250</xdr:colOff>
      <xdr:row>61</xdr:row>
      <xdr:rowOff>119909</xdr:rowOff>
    </xdr:to>
    <xdr:sp macro="" textlink="">
      <xdr:nvSpPr>
        <xdr:cNvPr id="335" name="楕円 334"/>
        <xdr:cNvSpPr/>
      </xdr:nvSpPr>
      <xdr:spPr>
        <a:xfrm>
          <a:off x="169672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34836</xdr:rowOff>
    </xdr:from>
    <xdr:ext cx="762000" cy="259045"/>
    <xdr:sp macro="" textlink="">
      <xdr:nvSpPr>
        <xdr:cNvPr id="336" name="定員管理の状況該当値テキスト"/>
        <xdr:cNvSpPr txBox="1"/>
      </xdr:nvSpPr>
      <xdr:spPr>
        <a:xfrm>
          <a:off x="17106900" y="1032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10266</xdr:rowOff>
    </xdr:from>
    <xdr:to>
      <xdr:col>77</xdr:col>
      <xdr:colOff>95250</xdr:colOff>
      <xdr:row>61</xdr:row>
      <xdr:rowOff>111866</xdr:rowOff>
    </xdr:to>
    <xdr:sp macro="" textlink="">
      <xdr:nvSpPr>
        <xdr:cNvPr id="337" name="楕円 336"/>
        <xdr:cNvSpPr/>
      </xdr:nvSpPr>
      <xdr:spPr>
        <a:xfrm>
          <a:off x="16129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122043</xdr:rowOff>
    </xdr:from>
    <xdr:ext cx="736600" cy="259045"/>
    <xdr:sp macro="" textlink="">
      <xdr:nvSpPr>
        <xdr:cNvPr id="338" name="テキスト ボックス 337"/>
        <xdr:cNvSpPr txBox="1"/>
      </xdr:nvSpPr>
      <xdr:spPr>
        <a:xfrm>
          <a:off x="15798800" y="1023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10266</xdr:rowOff>
    </xdr:from>
    <xdr:to>
      <xdr:col>73</xdr:col>
      <xdr:colOff>44450</xdr:colOff>
      <xdr:row>61</xdr:row>
      <xdr:rowOff>111866</xdr:rowOff>
    </xdr:to>
    <xdr:sp macro="" textlink="">
      <xdr:nvSpPr>
        <xdr:cNvPr id="339" name="楕円 338"/>
        <xdr:cNvSpPr/>
      </xdr:nvSpPr>
      <xdr:spPr>
        <a:xfrm>
          <a:off x="15240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122043</xdr:rowOff>
    </xdr:from>
    <xdr:ext cx="762000" cy="259045"/>
    <xdr:sp macro="" textlink="">
      <xdr:nvSpPr>
        <xdr:cNvPr id="340" name="テキスト ボックス 339"/>
        <xdr:cNvSpPr txBox="1"/>
      </xdr:nvSpPr>
      <xdr:spPr>
        <a:xfrm>
          <a:off x="14909800" y="1023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163619</xdr:rowOff>
    </xdr:from>
    <xdr:to>
      <xdr:col>68</xdr:col>
      <xdr:colOff>203200</xdr:colOff>
      <xdr:row>61</xdr:row>
      <xdr:rowOff>93769</xdr:rowOff>
    </xdr:to>
    <xdr:sp macro="" textlink="">
      <xdr:nvSpPr>
        <xdr:cNvPr id="341" name="楕円 340"/>
        <xdr:cNvSpPr/>
      </xdr:nvSpPr>
      <xdr:spPr>
        <a:xfrm>
          <a:off x="14351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103946</xdr:rowOff>
    </xdr:from>
    <xdr:ext cx="762000" cy="259045"/>
    <xdr:sp macro="" textlink="">
      <xdr:nvSpPr>
        <xdr:cNvPr id="342" name="テキスト ボックス 341"/>
        <xdr:cNvSpPr txBox="1"/>
      </xdr:nvSpPr>
      <xdr:spPr>
        <a:xfrm>
          <a:off x="14020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43" name="楕円 342"/>
        <xdr:cNvSpPr/>
      </xdr:nvSpPr>
      <xdr:spPr>
        <a:xfrm>
          <a:off x="13462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44" name="テキスト ボックス 343"/>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令和２年度は前年度比＋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主な要因としては文化交流施設の償還終了や、地方債償還に充てた公営企業への繰出金の減少が挙げられる。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税収の増に伴う標準財政規模の増も要因の一つである。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類似団体平均値を上回っている状況であり、今後も建設事業による地方債発行額の増加が見込まれるが、計画的な借り入れに努める。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42</xdr:row>
      <xdr:rowOff>121920</xdr:rowOff>
    </xdr:to>
    <xdr:cxnSp macro="">
      <xdr:nvCxnSpPr>
        <xdr:cNvPr id="376" name="直線コネクタ 375"/>
        <xdr:cNvCxnSpPr/>
      </xdr:nvCxnSpPr>
      <xdr:spPr>
        <a:xfrm flipV="1">
          <a:off x="16179800" y="7023608"/>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44</xdr:row>
      <xdr:rowOff>39624</xdr:rowOff>
    </xdr:to>
    <xdr:cxnSp macro="">
      <xdr:nvCxnSpPr>
        <xdr:cNvPr id="379" name="直線コネクタ 378"/>
        <xdr:cNvCxnSpPr/>
      </xdr:nvCxnSpPr>
      <xdr:spPr>
        <a:xfrm flipV="1">
          <a:off x="15290800" y="7322820"/>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39624</xdr:rowOff>
    </xdr:from>
    <xdr:to>
      <xdr:col>72</xdr:col>
      <xdr:colOff>203200</xdr:colOff>
      <xdr:row>45</xdr:row>
      <xdr:rowOff>41910</xdr:rowOff>
    </xdr:to>
    <xdr:cxnSp macro="">
      <xdr:nvCxnSpPr>
        <xdr:cNvPr id="382" name="直線コネクタ 381"/>
        <xdr:cNvCxnSpPr/>
      </xdr:nvCxnSpPr>
      <xdr:spPr>
        <a:xfrm flipV="1">
          <a:off x="14401800" y="758342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41910</xdr:rowOff>
    </xdr:from>
    <xdr:to>
      <xdr:col>68</xdr:col>
      <xdr:colOff>152400</xdr:colOff>
      <xdr:row>45</xdr:row>
      <xdr:rowOff>41910</xdr:rowOff>
    </xdr:to>
    <xdr:cxnSp macro="">
      <xdr:nvCxnSpPr>
        <xdr:cNvPr id="385" name="直線コネクタ 384"/>
        <xdr:cNvCxnSpPr/>
      </xdr:nvCxnSpPr>
      <xdr:spPr>
        <a:xfrm>
          <a:off x="13512800" y="775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95" name="楕円 394"/>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86885</xdr:rowOff>
    </xdr:from>
    <xdr:ext cx="762000" cy="259045"/>
    <xdr:sp macro="" textlink="">
      <xdr:nvSpPr>
        <xdr:cNvPr id="396" name="公債費負担の状況該当値テキスト"/>
        <xdr:cNvSpPr txBox="1"/>
      </xdr:nvSpPr>
      <xdr:spPr>
        <a:xfrm>
          <a:off x="17106900" y="69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397" name="楕円 396"/>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398" name="テキスト ボックス 397"/>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160274</xdr:rowOff>
    </xdr:from>
    <xdr:to>
      <xdr:col>73</xdr:col>
      <xdr:colOff>44450</xdr:colOff>
      <xdr:row>44</xdr:row>
      <xdr:rowOff>90424</xdr:rowOff>
    </xdr:to>
    <xdr:sp macro="" textlink="">
      <xdr:nvSpPr>
        <xdr:cNvPr id="399" name="楕円 398"/>
        <xdr:cNvSpPr/>
      </xdr:nvSpPr>
      <xdr:spPr>
        <a:xfrm>
          <a:off x="15240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75201</xdr:rowOff>
    </xdr:from>
    <xdr:ext cx="762000" cy="259045"/>
    <xdr:sp macro="" textlink="">
      <xdr:nvSpPr>
        <xdr:cNvPr id="400" name="テキスト ボックス 399"/>
        <xdr:cNvSpPr txBox="1"/>
      </xdr:nvSpPr>
      <xdr:spPr>
        <a:xfrm>
          <a:off x="14909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162560</xdr:rowOff>
    </xdr:from>
    <xdr:to>
      <xdr:col>68</xdr:col>
      <xdr:colOff>203200</xdr:colOff>
      <xdr:row>45</xdr:row>
      <xdr:rowOff>92710</xdr:rowOff>
    </xdr:to>
    <xdr:sp macro="" textlink="">
      <xdr:nvSpPr>
        <xdr:cNvPr id="401" name="楕円 400"/>
        <xdr:cNvSpPr/>
      </xdr:nvSpPr>
      <xdr:spPr>
        <a:xfrm>
          <a:off x="14351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77487</xdr:rowOff>
    </xdr:from>
    <xdr:ext cx="762000" cy="259045"/>
    <xdr:sp macro="" textlink="">
      <xdr:nvSpPr>
        <xdr:cNvPr id="402" name="テキスト ボックス 401"/>
        <xdr:cNvSpPr txBox="1"/>
      </xdr:nvSpPr>
      <xdr:spPr>
        <a:xfrm>
          <a:off x="14020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162560</xdr:rowOff>
    </xdr:from>
    <xdr:to>
      <xdr:col>64</xdr:col>
      <xdr:colOff>152400</xdr:colOff>
      <xdr:row>45</xdr:row>
      <xdr:rowOff>92710</xdr:rowOff>
    </xdr:to>
    <xdr:sp macro="" textlink="">
      <xdr:nvSpPr>
        <xdr:cNvPr id="403" name="楕円 402"/>
        <xdr:cNvSpPr/>
      </xdr:nvSpPr>
      <xdr:spPr>
        <a:xfrm>
          <a:off x="13462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77487</xdr:rowOff>
    </xdr:from>
    <xdr:ext cx="762000" cy="259045"/>
    <xdr:sp macro="" textlink="">
      <xdr:nvSpPr>
        <xdr:cNvPr id="404" name="テキスト ボックス 403"/>
        <xdr:cNvSpPr txBox="1"/>
      </xdr:nvSpPr>
      <xdr:spPr>
        <a:xfrm>
          <a:off x="13131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令和２年度は前年度比</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工業団地事業特別会計の地方債償還に充てる繰出の減、農業集落排水事業が令和２年度から下水道事業特別会計に統合されたことに伴う繰出の減が将来負担額を引き下げた主な要因である。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今後は新たな建設事業による地方債発行の増加に伴う比率の上昇が見込まれることから、より一層事業実施の適正化を図り、財政の健全化に努めていく。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139150</xdr:rowOff>
    </xdr:from>
    <xdr:to>
      <xdr:col>81</xdr:col>
      <xdr:colOff>44450</xdr:colOff>
      <xdr:row>16</xdr:row>
      <xdr:rowOff>156718</xdr:rowOff>
    </xdr:to>
    <xdr:cxnSp macro="">
      <xdr:nvCxnSpPr>
        <xdr:cNvPr id="438" name="直線コネクタ 437"/>
        <xdr:cNvCxnSpPr/>
      </xdr:nvCxnSpPr>
      <xdr:spPr>
        <a:xfrm flipV="1">
          <a:off x="16179800" y="2710900"/>
          <a:ext cx="8382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38481</xdr:rowOff>
    </xdr:from>
    <xdr:to>
      <xdr:col>77</xdr:col>
      <xdr:colOff>44450</xdr:colOff>
      <xdr:row>16</xdr:row>
      <xdr:rowOff>156718</xdr:rowOff>
    </xdr:to>
    <xdr:cxnSp macro="">
      <xdr:nvCxnSpPr>
        <xdr:cNvPr id="441" name="直線コネクタ 440"/>
        <xdr:cNvCxnSpPr/>
      </xdr:nvCxnSpPr>
      <xdr:spPr>
        <a:xfrm>
          <a:off x="15290800" y="2781681"/>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38481</xdr:rowOff>
    </xdr:from>
    <xdr:to>
      <xdr:col>72</xdr:col>
      <xdr:colOff>203200</xdr:colOff>
      <xdr:row>16</xdr:row>
      <xdr:rowOff>57785</xdr:rowOff>
    </xdr:to>
    <xdr:cxnSp macro="">
      <xdr:nvCxnSpPr>
        <xdr:cNvPr id="444" name="直線コネクタ 443"/>
        <xdr:cNvCxnSpPr/>
      </xdr:nvCxnSpPr>
      <xdr:spPr>
        <a:xfrm flipV="1">
          <a:off x="14401800" y="278168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57785</xdr:rowOff>
    </xdr:from>
    <xdr:to>
      <xdr:col>68</xdr:col>
      <xdr:colOff>152400</xdr:colOff>
      <xdr:row>16</xdr:row>
      <xdr:rowOff>139023</xdr:rowOff>
    </xdr:to>
    <xdr:cxnSp macro="">
      <xdr:nvCxnSpPr>
        <xdr:cNvPr id="447" name="直線コネクタ 446"/>
        <xdr:cNvCxnSpPr/>
      </xdr:nvCxnSpPr>
      <xdr:spPr>
        <a:xfrm flipV="1">
          <a:off x="13512800" y="2800985"/>
          <a:ext cx="8890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88350</xdr:rowOff>
    </xdr:from>
    <xdr:to>
      <xdr:col>81</xdr:col>
      <xdr:colOff>95250</xdr:colOff>
      <xdr:row>16</xdr:row>
      <xdr:rowOff>18500</xdr:rowOff>
    </xdr:to>
    <xdr:sp macro="" textlink="">
      <xdr:nvSpPr>
        <xdr:cNvPr id="457" name="楕円 456"/>
        <xdr:cNvSpPr/>
      </xdr:nvSpPr>
      <xdr:spPr>
        <a:xfrm>
          <a:off x="16967200" y="26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60427</xdr:rowOff>
    </xdr:from>
    <xdr:ext cx="762000" cy="259045"/>
    <xdr:sp macro="" textlink="">
      <xdr:nvSpPr>
        <xdr:cNvPr id="458" name="将来負担の状況該当値テキスト"/>
        <xdr:cNvSpPr txBox="1"/>
      </xdr:nvSpPr>
      <xdr:spPr>
        <a:xfrm>
          <a:off x="17106900" y="263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105918</xdr:rowOff>
    </xdr:from>
    <xdr:to>
      <xdr:col>77</xdr:col>
      <xdr:colOff>95250</xdr:colOff>
      <xdr:row>17</xdr:row>
      <xdr:rowOff>36068</xdr:rowOff>
    </xdr:to>
    <xdr:sp macro="" textlink="">
      <xdr:nvSpPr>
        <xdr:cNvPr id="459" name="楕円 458"/>
        <xdr:cNvSpPr/>
      </xdr:nvSpPr>
      <xdr:spPr>
        <a:xfrm>
          <a:off x="16129000" y="284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20845</xdr:rowOff>
    </xdr:from>
    <xdr:ext cx="736600" cy="259045"/>
    <xdr:sp macro="" textlink="">
      <xdr:nvSpPr>
        <xdr:cNvPr id="460" name="テキスト ボックス 459"/>
        <xdr:cNvSpPr txBox="1"/>
      </xdr:nvSpPr>
      <xdr:spPr>
        <a:xfrm>
          <a:off x="15798800" y="2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159131</xdr:rowOff>
    </xdr:from>
    <xdr:to>
      <xdr:col>73</xdr:col>
      <xdr:colOff>44450</xdr:colOff>
      <xdr:row>16</xdr:row>
      <xdr:rowOff>89281</xdr:rowOff>
    </xdr:to>
    <xdr:sp macro="" textlink="">
      <xdr:nvSpPr>
        <xdr:cNvPr id="461" name="楕円 460"/>
        <xdr:cNvSpPr/>
      </xdr:nvSpPr>
      <xdr:spPr>
        <a:xfrm>
          <a:off x="15240000" y="27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74058</xdr:rowOff>
    </xdr:from>
    <xdr:ext cx="762000" cy="259045"/>
    <xdr:sp macro="" textlink="">
      <xdr:nvSpPr>
        <xdr:cNvPr id="462" name="テキスト ボックス 461"/>
        <xdr:cNvSpPr txBox="1"/>
      </xdr:nvSpPr>
      <xdr:spPr>
        <a:xfrm>
          <a:off x="14909800" y="281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6985</xdr:rowOff>
    </xdr:from>
    <xdr:to>
      <xdr:col>68</xdr:col>
      <xdr:colOff>203200</xdr:colOff>
      <xdr:row>16</xdr:row>
      <xdr:rowOff>108585</xdr:rowOff>
    </xdr:to>
    <xdr:sp macro="" textlink="">
      <xdr:nvSpPr>
        <xdr:cNvPr id="463" name="楕円 462"/>
        <xdr:cNvSpPr/>
      </xdr:nvSpPr>
      <xdr:spPr>
        <a:xfrm>
          <a:off x="14351000" y="27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93362</xdr:rowOff>
    </xdr:from>
    <xdr:ext cx="762000" cy="259045"/>
    <xdr:sp macro="" textlink="">
      <xdr:nvSpPr>
        <xdr:cNvPr id="464" name="テキスト ボックス 463"/>
        <xdr:cNvSpPr txBox="1"/>
      </xdr:nvSpPr>
      <xdr:spPr>
        <a:xfrm>
          <a:off x="14020800" y="28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88223</xdr:rowOff>
    </xdr:from>
    <xdr:to>
      <xdr:col>64</xdr:col>
      <xdr:colOff>152400</xdr:colOff>
      <xdr:row>17</xdr:row>
      <xdr:rowOff>18373</xdr:rowOff>
    </xdr:to>
    <xdr:sp macro="" textlink="">
      <xdr:nvSpPr>
        <xdr:cNvPr id="465" name="楕円 464"/>
        <xdr:cNvSpPr/>
      </xdr:nvSpPr>
      <xdr:spPr>
        <a:xfrm>
          <a:off x="13462000" y="283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3150</xdr:rowOff>
    </xdr:from>
    <xdr:ext cx="762000" cy="259045"/>
    <xdr:sp macro="" textlink="">
      <xdr:nvSpPr>
        <xdr:cNvPr id="466" name="テキスト ボックス 465"/>
        <xdr:cNvSpPr txBox="1"/>
      </xdr:nvSpPr>
      <xdr:spPr>
        <a:xfrm>
          <a:off x="13131800" y="291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zoomScale="90" zoomScaleNormal="85" zoomScaleSheetLayoutView="90" workbookViewId="0"/>
  </sheetViews>
  <sheetFormatPr defaultColWidth="0" defaultRowHeight="13.5" customHeight="1" zeroHeight="1" x14ac:dyDescent="0.15"/>
  <cols>
    <col min="1" max="120" width="2.75" style="44" customWidth="1"/>
    <col min="121" max="121" width="0" style="43" hidden="1" customWidth="1"/>
    <col min="122" max="16384" width="9" style="43" hidden="1"/>
  </cols>
  <sheetData>
    <row r="1" spans="1:120" x14ac:dyDescent="0.1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43"/>
    </row>
    <row r="17" spans="119:120" x14ac:dyDescent="0.15">
      <c r="DP17" s="43"/>
    </row>
    <row r="18" spans="119:120" x14ac:dyDescent="0.15"/>
    <row r="19" spans="119:120" x14ac:dyDescent="0.15"/>
    <row r="20" spans="119:120" x14ac:dyDescent="0.15">
      <c r="DO20" s="43"/>
      <c r="DP20" s="43"/>
    </row>
    <row r="21" spans="119:120" x14ac:dyDescent="0.15">
      <c r="DP21" s="43"/>
    </row>
    <row r="22" spans="119:120" x14ac:dyDescent="0.15"/>
    <row r="23" spans="119:120" x14ac:dyDescent="0.15">
      <c r="DO23" s="43"/>
      <c r="DP23" s="43"/>
    </row>
    <row r="24" spans="119:120" x14ac:dyDescent="0.15">
      <c r="DP24" s="43"/>
    </row>
    <row r="25" spans="119:120" x14ac:dyDescent="0.15">
      <c r="DP25" s="43"/>
    </row>
    <row r="26" spans="119:120" x14ac:dyDescent="0.15">
      <c r="DO26" s="43"/>
      <c r="DP26" s="43"/>
    </row>
    <row r="27" spans="119:120" x14ac:dyDescent="0.15"/>
    <row r="28" spans="119:120" x14ac:dyDescent="0.15">
      <c r="DO28" s="43"/>
      <c r="DP28" s="43"/>
    </row>
    <row r="29" spans="119:120" x14ac:dyDescent="0.15">
      <c r="DP29" s="43"/>
    </row>
    <row r="30" spans="119:120" x14ac:dyDescent="0.15"/>
    <row r="31" spans="119:120" x14ac:dyDescent="0.15">
      <c r="DO31" s="43"/>
      <c r="DP31" s="43"/>
    </row>
    <row r="32" spans="119:120" x14ac:dyDescent="0.15"/>
    <row r="33" spans="98:120" x14ac:dyDescent="0.15">
      <c r="DO33" s="43"/>
      <c r="DP33" s="43"/>
    </row>
    <row r="34" spans="98:120" x14ac:dyDescent="0.15">
      <c r="DM34" s="43"/>
    </row>
    <row r="35" spans="98:120" x14ac:dyDescent="0.15">
      <c r="CT35" s="43"/>
      <c r="CU35" s="43"/>
      <c r="CV35" s="43"/>
      <c r="CY35" s="43"/>
      <c r="CZ35" s="43"/>
      <c r="DA35" s="43"/>
      <c r="DD35" s="43"/>
      <c r="DE35" s="43"/>
      <c r="DF35" s="43"/>
      <c r="DI35" s="43"/>
      <c r="DJ35" s="43"/>
      <c r="DK35" s="43"/>
      <c r="DM35" s="43"/>
      <c r="DN35" s="43"/>
      <c r="DO35" s="43"/>
      <c r="DP35" s="43"/>
    </row>
    <row r="36" spans="98:120" x14ac:dyDescent="0.15"/>
    <row r="37" spans="98:120" x14ac:dyDescent="0.15">
      <c r="CW37" s="43"/>
      <c r="DB37" s="43"/>
      <c r="DG37" s="43"/>
      <c r="DL37" s="43"/>
      <c r="DP37" s="43"/>
    </row>
    <row r="38" spans="98:120" x14ac:dyDescent="0.15">
      <c r="CT38" s="43"/>
      <c r="CU38" s="43"/>
      <c r="CV38" s="43"/>
      <c r="CW38" s="43"/>
      <c r="CY38" s="43"/>
      <c r="CZ38" s="43"/>
      <c r="DA38" s="43"/>
      <c r="DB38" s="43"/>
      <c r="DD38" s="43"/>
      <c r="DE38" s="43"/>
      <c r="DF38" s="43"/>
      <c r="DG38" s="43"/>
      <c r="DI38" s="43"/>
      <c r="DJ38" s="43"/>
      <c r="DK38" s="43"/>
      <c r="DL38" s="43"/>
      <c r="DN38" s="43"/>
      <c r="DO38" s="43"/>
      <c r="DP38" s="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43"/>
      <c r="DO49" s="43"/>
      <c r="DP49" s="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43"/>
      <c r="CS63" s="43"/>
      <c r="CX63" s="43"/>
      <c r="DC63" s="43"/>
      <c r="DH63" s="43"/>
    </row>
    <row r="64" spans="22:120" x14ac:dyDescent="0.15">
      <c r="V64" s="43"/>
    </row>
    <row r="65" spans="15:120" x14ac:dyDescent="0.15">
      <c r="X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U65" s="43"/>
      <c r="CZ65" s="43"/>
      <c r="DE65" s="43"/>
      <c r="DJ65" s="43"/>
    </row>
    <row r="66" spans="15:120" x14ac:dyDescent="0.15">
      <c r="Q66" s="43"/>
      <c r="S66" s="43"/>
      <c r="U66" s="43"/>
      <c r="DM66" s="43"/>
    </row>
    <row r="67" spans="15:120" x14ac:dyDescent="0.15">
      <c r="O67" s="43"/>
      <c r="P67" s="43"/>
      <c r="R67" s="43"/>
      <c r="T67" s="43"/>
      <c r="Y67" s="43"/>
      <c r="CT67" s="43"/>
      <c r="CV67" s="43"/>
      <c r="CW67" s="43"/>
      <c r="CY67" s="43"/>
      <c r="DA67" s="43"/>
      <c r="DB67" s="43"/>
      <c r="DD67" s="43"/>
      <c r="DF67" s="43"/>
      <c r="DG67" s="43"/>
      <c r="DI67" s="43"/>
      <c r="DK67" s="43"/>
      <c r="DL67" s="43"/>
      <c r="DN67" s="43"/>
      <c r="DO67" s="43"/>
      <c r="DP67" s="43"/>
    </row>
    <row r="68" spans="15:120" x14ac:dyDescent="0.15"/>
    <row r="69" spans="15:120" x14ac:dyDescent="0.15"/>
    <row r="70" spans="15:120" x14ac:dyDescent="0.15"/>
    <row r="71" spans="15:120" x14ac:dyDescent="0.15"/>
    <row r="72" spans="15:120" x14ac:dyDescent="0.15">
      <c r="DP72" s="43"/>
    </row>
    <row r="73" spans="15:120" x14ac:dyDescent="0.15">
      <c r="DP73" s="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43"/>
      <c r="CX96" s="43"/>
      <c r="DC96" s="43"/>
      <c r="DH96" s="43"/>
    </row>
    <row r="97" spans="24:120" x14ac:dyDescent="0.15">
      <c r="CS97" s="43"/>
      <c r="CX97" s="43"/>
      <c r="DC97" s="43"/>
      <c r="DH97" s="43"/>
      <c r="DP97" s="44" t="s">
        <v>39</v>
      </c>
    </row>
    <row r="98" spans="24:120" hidden="1" x14ac:dyDescent="0.15">
      <c r="CS98" s="43"/>
      <c r="CX98" s="43"/>
      <c r="DC98" s="43"/>
      <c r="DH98" s="43"/>
    </row>
    <row r="99" spans="24:120" hidden="1" x14ac:dyDescent="0.15">
      <c r="CS99" s="43"/>
      <c r="CX99" s="43"/>
      <c r="DC99" s="43"/>
      <c r="DH99" s="43"/>
    </row>
    <row r="101" spans="24:120" ht="12" hidden="1" customHeight="1" x14ac:dyDescent="0.15">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U101" s="43"/>
      <c r="CZ101" s="43"/>
      <c r="DE101" s="43"/>
      <c r="DJ101" s="43"/>
    </row>
    <row r="102" spans="24:120" ht="1.5" hidden="1" customHeight="1" x14ac:dyDescent="0.15">
      <c r="CU102" s="43"/>
      <c r="CZ102" s="43"/>
      <c r="DE102" s="43"/>
      <c r="DJ102" s="43"/>
      <c r="DM102" s="43"/>
    </row>
    <row r="103" spans="24:120" hidden="1" x14ac:dyDescent="0.15">
      <c r="CT103" s="43"/>
      <c r="CV103" s="43"/>
      <c r="CW103" s="43"/>
      <c r="CY103" s="43"/>
      <c r="DA103" s="43"/>
      <c r="DB103" s="43"/>
      <c r="DD103" s="43"/>
      <c r="DF103" s="43"/>
      <c r="DG103" s="43"/>
      <c r="DI103" s="43"/>
      <c r="DK103" s="43"/>
      <c r="DL103" s="43"/>
      <c r="DM103" s="43"/>
      <c r="DN103" s="43"/>
      <c r="DO103" s="43"/>
      <c r="DP103" s="43"/>
    </row>
    <row r="104" spans="24:120" hidden="1" x14ac:dyDescent="0.15">
      <c r="CV104" s="43"/>
      <c r="CW104" s="43"/>
      <c r="DA104" s="43"/>
      <c r="DB104" s="43"/>
      <c r="DF104" s="43"/>
      <c r="DG104" s="43"/>
      <c r="DK104" s="43"/>
      <c r="DL104" s="43"/>
      <c r="DN104" s="43"/>
      <c r="DO104" s="43"/>
      <c r="DP104" s="43"/>
    </row>
    <row r="105" spans="24:120" ht="12.75" hidden="1" customHeight="1" x14ac:dyDescent="0.15"/>
  </sheetData>
  <sheetProtection algorithmName="SHA-512" hashValue="lv9DnJ5OQ1GwODSB6hC2I1MXfcslcn6sRAfXGm+isyANBI5qhHQu7ax+l/V0vyNFeSNqRAL6dNhisycwgd1ZUg==" saltValue="5ZRLl6ymNn5DuN/pAx0o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7" customWidth="1"/>
    <col min="2" max="8" width="13.375" style="7" customWidth="1"/>
    <col min="9" max="16384" width="11.125" style="7"/>
  </cols>
  <sheetData>
    <row r="1" spans="1:8" x14ac:dyDescent="0.15">
      <c r="A1" s="1"/>
      <c r="B1" s="2"/>
      <c r="C1" s="3"/>
      <c r="D1" s="4"/>
      <c r="E1" s="5"/>
      <c r="F1" s="5"/>
      <c r="G1" s="5"/>
      <c r="H1" s="6"/>
    </row>
    <row r="2" spans="1:8" x14ac:dyDescent="0.15">
      <c r="A2" s="8"/>
      <c r="B2" s="9"/>
      <c r="C2" s="10"/>
      <c r="D2" s="11" t="s">
        <v>11</v>
      </c>
      <c r="E2" s="12"/>
      <c r="F2" s="13" t="s">
        <v>45</v>
      </c>
      <c r="G2" s="14"/>
      <c r="H2" s="15"/>
    </row>
    <row r="3" spans="1:8" x14ac:dyDescent="0.15">
      <c r="A3" s="11" t="s">
        <v>40</v>
      </c>
      <c r="B3" s="16"/>
      <c r="C3" s="17"/>
      <c r="D3" s="18">
        <v>33160</v>
      </c>
      <c r="E3" s="19"/>
      <c r="F3" s="20">
        <v>57295</v>
      </c>
      <c r="G3" s="21"/>
      <c r="H3" s="22"/>
    </row>
    <row r="4" spans="1:8" x14ac:dyDescent="0.15">
      <c r="A4" s="23"/>
      <c r="B4" s="24"/>
      <c r="C4" s="25"/>
      <c r="D4" s="26">
        <v>13770</v>
      </c>
      <c r="E4" s="27"/>
      <c r="F4" s="28">
        <v>32771</v>
      </c>
      <c r="G4" s="29"/>
      <c r="H4" s="30"/>
    </row>
    <row r="5" spans="1:8" x14ac:dyDescent="0.15">
      <c r="A5" s="11" t="s">
        <v>41</v>
      </c>
      <c r="B5" s="16"/>
      <c r="C5" s="17"/>
      <c r="D5" s="18">
        <v>48158</v>
      </c>
      <c r="E5" s="19"/>
      <c r="F5" s="20">
        <v>54110</v>
      </c>
      <c r="G5" s="21"/>
      <c r="H5" s="22"/>
    </row>
    <row r="6" spans="1:8" x14ac:dyDescent="0.15">
      <c r="A6" s="23"/>
      <c r="B6" s="24"/>
      <c r="C6" s="25"/>
      <c r="D6" s="26">
        <v>16120</v>
      </c>
      <c r="E6" s="27"/>
      <c r="F6" s="28">
        <v>30620</v>
      </c>
      <c r="G6" s="29"/>
      <c r="H6" s="30"/>
    </row>
    <row r="7" spans="1:8" x14ac:dyDescent="0.15">
      <c r="A7" s="11" t="s">
        <v>42</v>
      </c>
      <c r="B7" s="16"/>
      <c r="C7" s="17"/>
      <c r="D7" s="18">
        <v>56183</v>
      </c>
      <c r="E7" s="19"/>
      <c r="F7" s="20">
        <v>54684</v>
      </c>
      <c r="G7" s="21"/>
      <c r="H7" s="22"/>
    </row>
    <row r="8" spans="1:8" x14ac:dyDescent="0.15">
      <c r="A8" s="23"/>
      <c r="B8" s="24"/>
      <c r="C8" s="25"/>
      <c r="D8" s="26">
        <v>25236</v>
      </c>
      <c r="E8" s="27"/>
      <c r="F8" s="28">
        <v>32829</v>
      </c>
      <c r="G8" s="29"/>
      <c r="H8" s="30"/>
    </row>
    <row r="9" spans="1:8" x14ac:dyDescent="0.15">
      <c r="A9" s="11" t="s">
        <v>43</v>
      </c>
      <c r="B9" s="16"/>
      <c r="C9" s="17"/>
      <c r="D9" s="18">
        <v>90847</v>
      </c>
      <c r="E9" s="19"/>
      <c r="F9" s="20">
        <v>62383</v>
      </c>
      <c r="G9" s="21"/>
      <c r="H9" s="22"/>
    </row>
    <row r="10" spans="1:8" x14ac:dyDescent="0.15">
      <c r="A10" s="23"/>
      <c r="B10" s="24"/>
      <c r="C10" s="25"/>
      <c r="D10" s="26">
        <v>21600</v>
      </c>
      <c r="E10" s="27"/>
      <c r="F10" s="28">
        <v>35325</v>
      </c>
      <c r="G10" s="29"/>
      <c r="H10" s="30"/>
    </row>
    <row r="11" spans="1:8" x14ac:dyDescent="0.15">
      <c r="A11" s="11" t="s">
        <v>44</v>
      </c>
      <c r="B11" s="16"/>
      <c r="C11" s="17"/>
      <c r="D11" s="18">
        <v>97474</v>
      </c>
      <c r="E11" s="19"/>
      <c r="F11" s="20">
        <v>63812</v>
      </c>
      <c r="G11" s="21"/>
      <c r="H11" s="22"/>
    </row>
    <row r="12" spans="1:8" x14ac:dyDescent="0.15">
      <c r="A12" s="23"/>
      <c r="B12" s="24"/>
      <c r="C12" s="31"/>
      <c r="D12" s="26">
        <v>26482</v>
      </c>
      <c r="E12" s="27"/>
      <c r="F12" s="28">
        <v>33848</v>
      </c>
      <c r="G12" s="29"/>
      <c r="H12" s="30"/>
    </row>
    <row r="13" spans="1:8" x14ac:dyDescent="0.15">
      <c r="A13" s="11"/>
      <c r="B13" s="16"/>
      <c r="C13" s="32"/>
      <c r="D13" s="33">
        <v>65164</v>
      </c>
      <c r="E13" s="34"/>
      <c r="F13" s="35">
        <v>58457</v>
      </c>
      <c r="G13" s="36"/>
      <c r="H13" s="22"/>
    </row>
    <row r="14" spans="1:8" x14ac:dyDescent="0.15">
      <c r="A14" s="23"/>
      <c r="B14" s="24"/>
      <c r="C14" s="25"/>
      <c r="D14" s="26">
        <v>20642</v>
      </c>
      <c r="E14" s="27"/>
      <c r="F14" s="28">
        <v>33079</v>
      </c>
      <c r="G14" s="29"/>
      <c r="H14" s="30"/>
    </row>
    <row r="17" spans="1:11" x14ac:dyDescent="0.15">
      <c r="A17" s="7" t="s">
        <v>12</v>
      </c>
    </row>
    <row r="18" spans="1:11" x14ac:dyDescent="0.15">
      <c r="A18" s="37"/>
      <c r="B18" s="37" t="e">
        <f>#REF!</f>
        <v>#REF!</v>
      </c>
      <c r="C18" s="37" t="e">
        <f>#REF!</f>
        <v>#REF!</v>
      </c>
      <c r="D18" s="37" t="e">
        <f>#REF!</f>
        <v>#REF!</v>
      </c>
      <c r="E18" s="37" t="e">
        <f>#REF!</f>
        <v>#REF!</v>
      </c>
      <c r="F18" s="37" t="e">
        <f>#REF!</f>
        <v>#REF!</v>
      </c>
    </row>
    <row r="19" spans="1:11" x14ac:dyDescent="0.15">
      <c r="A19" s="37" t="s">
        <v>13</v>
      </c>
      <c r="B19" s="37" t="e">
        <f>ROUND(VALUE(SUBSTITUTE(#REF!,"▲","-")),2)</f>
        <v>#REF!</v>
      </c>
      <c r="C19" s="37" t="e">
        <f>ROUND(VALUE(SUBSTITUTE(#REF!,"▲","-")),2)</f>
        <v>#REF!</v>
      </c>
      <c r="D19" s="37" t="e">
        <f>ROUND(VALUE(SUBSTITUTE(#REF!,"▲","-")),2)</f>
        <v>#REF!</v>
      </c>
      <c r="E19" s="37" t="e">
        <f>ROUND(VALUE(SUBSTITUTE(#REF!,"▲","-")),2)</f>
        <v>#REF!</v>
      </c>
      <c r="F19" s="37" t="e">
        <f>ROUND(VALUE(SUBSTITUTE(#REF!,"▲","-")),2)</f>
        <v>#REF!</v>
      </c>
    </row>
    <row r="20" spans="1:11" x14ac:dyDescent="0.15">
      <c r="A20" s="37" t="s">
        <v>14</v>
      </c>
      <c r="B20" s="37" t="e">
        <f>ROUND(VALUE(SUBSTITUTE(#REF!,"▲","-")),2)</f>
        <v>#REF!</v>
      </c>
      <c r="C20" s="37" t="e">
        <f>ROUND(VALUE(SUBSTITUTE(#REF!,"▲","-")),2)</f>
        <v>#REF!</v>
      </c>
      <c r="D20" s="37" t="e">
        <f>ROUND(VALUE(SUBSTITUTE(#REF!,"▲","-")),2)</f>
        <v>#REF!</v>
      </c>
      <c r="E20" s="37" t="e">
        <f>ROUND(VALUE(SUBSTITUTE(#REF!,"▲","-")),2)</f>
        <v>#REF!</v>
      </c>
      <c r="F20" s="37" t="e">
        <f>ROUND(VALUE(SUBSTITUTE(#REF!,"▲","-")),2)</f>
        <v>#REF!</v>
      </c>
    </row>
    <row r="21" spans="1:11" x14ac:dyDescent="0.15">
      <c r="A21" s="37" t="s">
        <v>15</v>
      </c>
      <c r="B21" s="37" t="e">
        <f>IF(ISNUMBER(VALUE(SUBSTITUTE(#REF!,"▲","-"))),ROUND(VALUE(SUBSTITUTE(#REF!,"▲","-")),2),NA())</f>
        <v>#N/A</v>
      </c>
      <c r="C21" s="37" t="e">
        <f>IF(ISNUMBER(VALUE(SUBSTITUTE(#REF!,"▲","-"))),ROUND(VALUE(SUBSTITUTE(#REF!,"▲","-")),2),NA())</f>
        <v>#N/A</v>
      </c>
      <c r="D21" s="37" t="e">
        <f>IF(ISNUMBER(VALUE(SUBSTITUTE(#REF!,"▲","-"))),ROUND(VALUE(SUBSTITUTE(#REF!,"▲","-")),2),NA())</f>
        <v>#N/A</v>
      </c>
      <c r="E21" s="37" t="e">
        <f>IF(ISNUMBER(VALUE(SUBSTITUTE(#REF!,"▲","-"))),ROUND(VALUE(SUBSTITUTE(#REF!,"▲","-")),2),NA())</f>
        <v>#N/A</v>
      </c>
      <c r="F21" s="37" t="e">
        <f>IF(ISNUMBER(VALUE(SUBSTITUTE(#REF!,"▲","-"))),ROUND(VALUE(SUBSTITUTE(#REF!,"▲","-")),2),NA())</f>
        <v>#N/A</v>
      </c>
    </row>
    <row r="24" spans="1:11" x14ac:dyDescent="0.15">
      <c r="A24" s="7" t="s">
        <v>16</v>
      </c>
    </row>
    <row r="25" spans="1:11" x14ac:dyDescent="0.15">
      <c r="A25" s="38"/>
      <c r="B25" s="38" t="e">
        <f>#REF!</f>
        <v>#REF!</v>
      </c>
      <c r="C25" s="38"/>
      <c r="D25" s="38" t="e">
        <f>#REF!</f>
        <v>#REF!</v>
      </c>
      <c r="E25" s="38"/>
      <c r="F25" s="38" t="e">
        <f>#REF!</f>
        <v>#REF!</v>
      </c>
      <c r="G25" s="38"/>
      <c r="H25" s="38" t="e">
        <f>#REF!</f>
        <v>#REF!</v>
      </c>
      <c r="I25" s="38"/>
      <c r="J25" s="38" t="e">
        <f>#REF!</f>
        <v>#REF!</v>
      </c>
      <c r="K25" s="38"/>
    </row>
    <row r="26" spans="1:11" x14ac:dyDescent="0.15">
      <c r="A26" s="38"/>
      <c r="B26" s="38" t="s">
        <v>17</v>
      </c>
      <c r="C26" s="38" t="s">
        <v>18</v>
      </c>
      <c r="D26" s="38" t="s">
        <v>17</v>
      </c>
      <c r="E26" s="38" t="s">
        <v>18</v>
      </c>
      <c r="F26" s="38" t="s">
        <v>17</v>
      </c>
      <c r="G26" s="38" t="s">
        <v>18</v>
      </c>
      <c r="H26" s="38" t="s">
        <v>17</v>
      </c>
      <c r="I26" s="38" t="s">
        <v>18</v>
      </c>
      <c r="J26" s="38" t="s">
        <v>17</v>
      </c>
      <c r="K26" s="38" t="s">
        <v>18</v>
      </c>
    </row>
    <row r="27" spans="1:11" x14ac:dyDescent="0.15">
      <c r="A27" s="38" t="e">
        <f>IF(#REF!="",NA(),#REF!)</f>
        <v>#REF!</v>
      </c>
      <c r="B27" s="38" t="e">
        <f>IF(ROUND(VALUE(SUBSTITUTE(#REF!,"▲", "-")), 2) &lt; 0, ABS(ROUND(VALUE(SUBSTITUTE(#REF!,"▲", "-")), 2)), NA())</f>
        <v>#REF!</v>
      </c>
      <c r="C27" s="38" t="e">
        <f>IF(ROUND(VALUE(SUBSTITUTE(#REF!,"▲", "-")), 2) &gt;= 0, ABS(ROUND(VALUE(SUBSTITUTE(#REF!,"▲", "-")), 2)), NA())</f>
        <v>#REF!</v>
      </c>
      <c r="D27" s="38" t="e">
        <f>IF(ROUND(VALUE(SUBSTITUTE(#REF!,"▲", "-")), 2) &lt; 0, ABS(ROUND(VALUE(SUBSTITUTE(#REF!,"▲", "-")), 2)), NA())</f>
        <v>#REF!</v>
      </c>
      <c r="E27" s="38" t="e">
        <f>IF(ROUND(VALUE(SUBSTITUTE(#REF!,"▲", "-")), 2) &gt;= 0, ABS(ROUND(VALUE(SUBSTITUTE(#REF!,"▲", "-")), 2)), NA())</f>
        <v>#REF!</v>
      </c>
      <c r="F27" s="38" t="e">
        <f>IF(ROUND(VALUE(SUBSTITUTE(#REF!,"▲", "-")), 2) &lt; 0, ABS(ROUND(VALUE(SUBSTITUTE(#REF!,"▲", "-")), 2)), NA())</f>
        <v>#REF!</v>
      </c>
      <c r="G27" s="38" t="e">
        <f>IF(ROUND(VALUE(SUBSTITUTE(#REF!,"▲", "-")), 2) &gt;= 0, ABS(ROUND(VALUE(SUBSTITUTE(#REF!,"▲", "-")), 2)), NA())</f>
        <v>#REF!</v>
      </c>
      <c r="H27" s="38" t="e">
        <f>IF(ROUND(VALUE(SUBSTITUTE(#REF!,"▲", "-")), 2) &lt; 0, ABS(ROUND(VALUE(SUBSTITUTE(#REF!,"▲", "-")), 2)), NA())</f>
        <v>#REF!</v>
      </c>
      <c r="I27" s="38" t="e">
        <f>IF(ROUND(VALUE(SUBSTITUTE(#REF!,"▲", "-")), 2) &gt;= 0, ABS(ROUND(VALUE(SUBSTITUTE(#REF!,"▲", "-")), 2)), NA())</f>
        <v>#REF!</v>
      </c>
      <c r="J27" s="38" t="e">
        <f>IF(ROUND(VALUE(SUBSTITUTE(#REF!,"▲", "-")), 2) &lt; 0, ABS(ROUND(VALUE(SUBSTITUTE(#REF!,"▲", "-")), 2)), NA())</f>
        <v>#REF!</v>
      </c>
      <c r="K27" s="38" t="e">
        <f>IF(ROUND(VALUE(SUBSTITUTE(#REF!,"▲", "-")), 2) &gt;= 0, ABS(ROUND(VALUE(SUBSTITUTE(#REF!,"▲", "-")), 2)), NA())</f>
        <v>#REF!</v>
      </c>
    </row>
    <row r="28" spans="1:11" x14ac:dyDescent="0.15">
      <c r="A28" s="38" t="e">
        <f>IF(#REF!="",NA(),#REF!)</f>
        <v>#REF!</v>
      </c>
      <c r="B28" s="38" t="e">
        <f>IF(ROUND(VALUE(SUBSTITUTE(#REF!,"▲", "-")), 2) &lt; 0, ABS(ROUND(VALUE(SUBSTITUTE(#REF!,"▲", "-")), 2)), NA())</f>
        <v>#REF!</v>
      </c>
      <c r="C28" s="38" t="e">
        <f>IF(ROUND(VALUE(SUBSTITUTE(#REF!,"▲", "-")), 2) &gt;= 0, ABS(ROUND(VALUE(SUBSTITUTE(#REF!,"▲", "-")), 2)), NA())</f>
        <v>#REF!</v>
      </c>
      <c r="D28" s="38" t="e">
        <f>IF(ROUND(VALUE(SUBSTITUTE(#REF!,"▲", "-")), 2) &lt; 0, ABS(ROUND(VALUE(SUBSTITUTE(#REF!,"▲", "-")), 2)), NA())</f>
        <v>#REF!</v>
      </c>
      <c r="E28" s="38" t="e">
        <f>IF(ROUND(VALUE(SUBSTITUTE(#REF!,"▲", "-")), 2) &gt;= 0, ABS(ROUND(VALUE(SUBSTITUTE(#REF!,"▲", "-")), 2)), NA())</f>
        <v>#REF!</v>
      </c>
      <c r="F28" s="38" t="e">
        <f>IF(ROUND(VALUE(SUBSTITUTE(#REF!,"▲", "-")), 2) &lt; 0, ABS(ROUND(VALUE(SUBSTITUTE(#REF!,"▲", "-")), 2)), NA())</f>
        <v>#REF!</v>
      </c>
      <c r="G28" s="38" t="e">
        <f>IF(ROUND(VALUE(SUBSTITUTE(#REF!,"▲", "-")), 2) &gt;= 0, ABS(ROUND(VALUE(SUBSTITUTE(#REF!,"▲", "-")), 2)), NA())</f>
        <v>#REF!</v>
      </c>
      <c r="H28" s="38" t="e">
        <f>IF(ROUND(VALUE(SUBSTITUTE(#REF!,"▲", "-")), 2) &lt; 0, ABS(ROUND(VALUE(SUBSTITUTE(#REF!,"▲", "-")), 2)), NA())</f>
        <v>#REF!</v>
      </c>
      <c r="I28" s="38" t="e">
        <f>IF(ROUND(VALUE(SUBSTITUTE(#REF!,"▲", "-")), 2) &gt;= 0, ABS(ROUND(VALUE(SUBSTITUTE(#REF!,"▲", "-")), 2)), NA())</f>
        <v>#REF!</v>
      </c>
      <c r="J28" s="38" t="e">
        <f>IF(ROUND(VALUE(SUBSTITUTE(#REF!,"▲", "-")), 2) &lt; 0, ABS(ROUND(VALUE(SUBSTITUTE(#REF!,"▲", "-")), 2)), NA())</f>
        <v>#REF!</v>
      </c>
      <c r="K28" s="38" t="e">
        <f>IF(ROUND(VALUE(SUBSTITUTE(#REF!,"▲", "-")), 2) &gt;= 0, ABS(ROUND(VALUE(SUBSTITUTE(#REF!,"▲", "-")), 2)), NA())</f>
        <v>#REF!</v>
      </c>
    </row>
    <row r="29" spans="1:11" x14ac:dyDescent="0.15">
      <c r="A29" s="38" t="e">
        <f>IF(#REF!="",NA(),#REF!)</f>
        <v>#REF!</v>
      </c>
      <c r="B29" s="38" t="e">
        <f>IF(ROUND(VALUE(SUBSTITUTE(#REF!,"▲", "-")), 2) &lt; 0, ABS(ROUND(VALUE(SUBSTITUTE(#REF!,"▲", "-")), 2)), NA())</f>
        <v>#REF!</v>
      </c>
      <c r="C29" s="38" t="e">
        <f>IF(ROUND(VALUE(SUBSTITUTE(#REF!,"▲", "-")), 2) &gt;= 0, ABS(ROUND(VALUE(SUBSTITUTE(#REF!,"▲", "-")), 2)), NA())</f>
        <v>#REF!</v>
      </c>
      <c r="D29" s="38" t="e">
        <f>IF(ROUND(VALUE(SUBSTITUTE(#REF!,"▲", "-")), 2) &lt; 0, ABS(ROUND(VALUE(SUBSTITUTE(#REF!,"▲", "-")), 2)), NA())</f>
        <v>#REF!</v>
      </c>
      <c r="E29" s="38" t="e">
        <f>IF(ROUND(VALUE(SUBSTITUTE(#REF!,"▲", "-")), 2) &gt;= 0, ABS(ROUND(VALUE(SUBSTITUTE(#REF!,"▲", "-")), 2)), NA())</f>
        <v>#REF!</v>
      </c>
      <c r="F29" s="38" t="e">
        <f>IF(ROUND(VALUE(SUBSTITUTE(#REF!,"▲", "-")), 2) &lt; 0, ABS(ROUND(VALUE(SUBSTITUTE(#REF!,"▲", "-")), 2)), NA())</f>
        <v>#REF!</v>
      </c>
      <c r="G29" s="38" t="e">
        <f>IF(ROUND(VALUE(SUBSTITUTE(#REF!,"▲", "-")), 2) &gt;= 0, ABS(ROUND(VALUE(SUBSTITUTE(#REF!,"▲", "-")), 2)), NA())</f>
        <v>#REF!</v>
      </c>
      <c r="H29" s="38" t="e">
        <f>IF(ROUND(VALUE(SUBSTITUTE(#REF!,"▲", "-")), 2) &lt; 0, ABS(ROUND(VALUE(SUBSTITUTE(#REF!,"▲", "-")), 2)), NA())</f>
        <v>#REF!</v>
      </c>
      <c r="I29" s="38" t="e">
        <f>IF(ROUND(VALUE(SUBSTITUTE(#REF!,"▲", "-")), 2) &gt;= 0, ABS(ROUND(VALUE(SUBSTITUTE(#REF!,"▲", "-")), 2)), NA())</f>
        <v>#REF!</v>
      </c>
      <c r="J29" s="38" t="e">
        <f>IF(ROUND(VALUE(SUBSTITUTE(#REF!,"▲", "-")), 2) &lt; 0, ABS(ROUND(VALUE(SUBSTITUTE(#REF!,"▲", "-")), 2)), NA())</f>
        <v>#REF!</v>
      </c>
      <c r="K29" s="38" t="e">
        <f>IF(ROUND(VALUE(SUBSTITUTE(#REF!,"▲", "-")), 2) &gt;= 0, ABS(ROUND(VALUE(SUBSTITUTE(#REF!,"▲", "-")), 2)), NA())</f>
        <v>#REF!</v>
      </c>
    </row>
    <row r="30" spans="1:11" x14ac:dyDescent="0.15">
      <c r="A30" s="38" t="e">
        <f>IF(#REF!="",NA(),#REF!)</f>
        <v>#REF!</v>
      </c>
      <c r="B30" s="38" t="e">
        <f>IF(ROUND(VALUE(SUBSTITUTE(#REF!,"▲", "-")), 2) &lt; 0, ABS(ROUND(VALUE(SUBSTITUTE(#REF!,"▲", "-")), 2)), NA())</f>
        <v>#REF!</v>
      </c>
      <c r="C30" s="38" t="e">
        <f>IF(ROUND(VALUE(SUBSTITUTE(#REF!,"▲", "-")), 2) &gt;= 0, ABS(ROUND(VALUE(SUBSTITUTE(#REF!,"▲", "-")), 2)), NA())</f>
        <v>#REF!</v>
      </c>
      <c r="D30" s="38" t="e">
        <f>IF(ROUND(VALUE(SUBSTITUTE(#REF!,"▲", "-")), 2) &lt; 0, ABS(ROUND(VALUE(SUBSTITUTE(#REF!,"▲", "-")), 2)), NA())</f>
        <v>#REF!</v>
      </c>
      <c r="E30" s="38" t="e">
        <f>IF(ROUND(VALUE(SUBSTITUTE(#REF!,"▲", "-")), 2) &gt;= 0, ABS(ROUND(VALUE(SUBSTITUTE(#REF!,"▲", "-")), 2)), NA())</f>
        <v>#REF!</v>
      </c>
      <c r="F30" s="38" t="e">
        <f>IF(ROUND(VALUE(SUBSTITUTE(#REF!,"▲", "-")), 2) &lt; 0, ABS(ROUND(VALUE(SUBSTITUTE(#REF!,"▲", "-")), 2)), NA())</f>
        <v>#REF!</v>
      </c>
      <c r="G30" s="38" t="e">
        <f>IF(ROUND(VALUE(SUBSTITUTE(#REF!,"▲", "-")), 2) &gt;= 0, ABS(ROUND(VALUE(SUBSTITUTE(#REF!,"▲", "-")), 2)), NA())</f>
        <v>#REF!</v>
      </c>
      <c r="H30" s="38" t="e">
        <f>IF(ROUND(VALUE(SUBSTITUTE(#REF!,"▲", "-")), 2) &lt; 0, ABS(ROUND(VALUE(SUBSTITUTE(#REF!,"▲", "-")), 2)), NA())</f>
        <v>#REF!</v>
      </c>
      <c r="I30" s="38" t="e">
        <f>IF(ROUND(VALUE(SUBSTITUTE(#REF!,"▲", "-")), 2) &gt;= 0, ABS(ROUND(VALUE(SUBSTITUTE(#REF!,"▲", "-")), 2)), NA())</f>
        <v>#REF!</v>
      </c>
      <c r="J30" s="38" t="e">
        <f>IF(ROUND(VALUE(SUBSTITUTE(#REF!,"▲", "-")), 2) &lt; 0, ABS(ROUND(VALUE(SUBSTITUTE(#REF!,"▲", "-")), 2)), NA())</f>
        <v>#REF!</v>
      </c>
      <c r="K30" s="38" t="e">
        <f>IF(ROUND(VALUE(SUBSTITUTE(#REF!,"▲", "-")), 2) &gt;= 0, ABS(ROUND(VALUE(SUBSTITUTE(#REF!,"▲", "-")), 2)), NA())</f>
        <v>#REF!</v>
      </c>
    </row>
    <row r="31" spans="1:11" x14ac:dyDescent="0.15">
      <c r="A31" s="38" t="e">
        <f>IF(#REF!="",NA(),#REF!)</f>
        <v>#REF!</v>
      </c>
      <c r="B31" s="38" t="e">
        <f>IF(ROUND(VALUE(SUBSTITUTE(#REF!,"▲", "-")), 2) &lt; 0, ABS(ROUND(VALUE(SUBSTITUTE(#REF!,"▲", "-")), 2)), NA())</f>
        <v>#REF!</v>
      </c>
      <c r="C31" s="38" t="e">
        <f>IF(ROUND(VALUE(SUBSTITUTE(#REF!,"▲", "-")), 2) &gt;= 0, ABS(ROUND(VALUE(SUBSTITUTE(#REF!,"▲", "-")), 2)), NA())</f>
        <v>#REF!</v>
      </c>
      <c r="D31" s="38" t="e">
        <f>IF(ROUND(VALUE(SUBSTITUTE(#REF!,"▲", "-")), 2) &lt; 0, ABS(ROUND(VALUE(SUBSTITUTE(#REF!,"▲", "-")), 2)), NA())</f>
        <v>#REF!</v>
      </c>
      <c r="E31" s="38" t="e">
        <f>IF(ROUND(VALUE(SUBSTITUTE(#REF!,"▲", "-")), 2) &gt;= 0, ABS(ROUND(VALUE(SUBSTITUTE(#REF!,"▲", "-")), 2)), NA())</f>
        <v>#REF!</v>
      </c>
      <c r="F31" s="38" t="e">
        <f>IF(ROUND(VALUE(SUBSTITUTE(#REF!,"▲", "-")), 2) &lt; 0, ABS(ROUND(VALUE(SUBSTITUTE(#REF!,"▲", "-")), 2)), NA())</f>
        <v>#REF!</v>
      </c>
      <c r="G31" s="38" t="e">
        <f>IF(ROUND(VALUE(SUBSTITUTE(#REF!,"▲", "-")), 2) &gt;= 0, ABS(ROUND(VALUE(SUBSTITUTE(#REF!,"▲", "-")), 2)), NA())</f>
        <v>#REF!</v>
      </c>
      <c r="H31" s="38" t="e">
        <f>IF(ROUND(VALUE(SUBSTITUTE(#REF!,"▲", "-")), 2) &lt; 0, ABS(ROUND(VALUE(SUBSTITUTE(#REF!,"▲", "-")), 2)), NA())</f>
        <v>#REF!</v>
      </c>
      <c r="I31" s="38" t="e">
        <f>IF(ROUND(VALUE(SUBSTITUTE(#REF!,"▲", "-")), 2) &gt;= 0, ABS(ROUND(VALUE(SUBSTITUTE(#REF!,"▲", "-")), 2)), NA())</f>
        <v>#REF!</v>
      </c>
      <c r="J31" s="38" t="e">
        <f>IF(ROUND(VALUE(SUBSTITUTE(#REF!,"▲", "-")), 2) &lt; 0, ABS(ROUND(VALUE(SUBSTITUTE(#REF!,"▲", "-")), 2)), NA())</f>
        <v>#REF!</v>
      </c>
      <c r="K31" s="38" t="e">
        <f>IF(ROUND(VALUE(SUBSTITUTE(#REF!,"▲", "-")), 2) &gt;= 0, ABS(ROUND(VALUE(SUBSTITUTE(#REF!,"▲", "-")), 2)), NA())</f>
        <v>#REF!</v>
      </c>
    </row>
    <row r="32" spans="1:11" x14ac:dyDescent="0.15">
      <c r="A32" s="38" t="e">
        <f>IF(#REF!="",NA(),#REF!)</f>
        <v>#REF!</v>
      </c>
      <c r="B32" s="38" t="e">
        <f>IF(ROUND(VALUE(SUBSTITUTE(#REF!,"▲", "-")), 2) &lt; 0, ABS(ROUND(VALUE(SUBSTITUTE(#REF!,"▲", "-")), 2)), NA())</f>
        <v>#REF!</v>
      </c>
      <c r="C32" s="38" t="e">
        <f>IF(ROUND(VALUE(SUBSTITUTE(#REF!,"▲", "-")), 2) &gt;= 0, ABS(ROUND(VALUE(SUBSTITUTE(#REF!,"▲", "-")), 2)), NA())</f>
        <v>#REF!</v>
      </c>
      <c r="D32" s="38" t="e">
        <f>IF(ROUND(VALUE(SUBSTITUTE(#REF!,"▲", "-")), 2) &lt; 0, ABS(ROUND(VALUE(SUBSTITUTE(#REF!,"▲", "-")), 2)), NA())</f>
        <v>#REF!</v>
      </c>
      <c r="E32" s="38" t="e">
        <f>IF(ROUND(VALUE(SUBSTITUTE(#REF!,"▲", "-")), 2) &gt;= 0, ABS(ROUND(VALUE(SUBSTITUTE(#REF!,"▲", "-")), 2)), NA())</f>
        <v>#REF!</v>
      </c>
      <c r="F32" s="38" t="e">
        <f>IF(ROUND(VALUE(SUBSTITUTE(#REF!,"▲", "-")), 2) &lt; 0, ABS(ROUND(VALUE(SUBSTITUTE(#REF!,"▲", "-")), 2)), NA())</f>
        <v>#REF!</v>
      </c>
      <c r="G32" s="38" t="e">
        <f>IF(ROUND(VALUE(SUBSTITUTE(#REF!,"▲", "-")), 2) &gt;= 0, ABS(ROUND(VALUE(SUBSTITUTE(#REF!,"▲", "-")), 2)), NA())</f>
        <v>#REF!</v>
      </c>
      <c r="H32" s="38" t="e">
        <f>IF(ROUND(VALUE(SUBSTITUTE(#REF!,"▲", "-")), 2) &lt; 0, ABS(ROUND(VALUE(SUBSTITUTE(#REF!,"▲", "-")), 2)), NA())</f>
        <v>#REF!</v>
      </c>
      <c r="I32" s="38" t="e">
        <f>IF(ROUND(VALUE(SUBSTITUTE(#REF!,"▲", "-")), 2) &gt;= 0, ABS(ROUND(VALUE(SUBSTITUTE(#REF!,"▲", "-")), 2)), NA())</f>
        <v>#REF!</v>
      </c>
      <c r="J32" s="38" t="e">
        <f>IF(ROUND(VALUE(SUBSTITUTE(#REF!,"▲", "-")), 2) &lt; 0, ABS(ROUND(VALUE(SUBSTITUTE(#REF!,"▲", "-")), 2)), NA())</f>
        <v>#REF!</v>
      </c>
      <c r="K32" s="38" t="e">
        <f>IF(ROUND(VALUE(SUBSTITUTE(#REF!,"▲", "-")), 2) &gt;= 0, ABS(ROUND(VALUE(SUBSTITUTE(#REF!,"▲", "-")), 2)), NA())</f>
        <v>#REF!</v>
      </c>
    </row>
    <row r="33" spans="1:16" x14ac:dyDescent="0.15">
      <c r="A33" s="38" t="e">
        <f>IF(#REF!="",NA(),#REF!)</f>
        <v>#REF!</v>
      </c>
      <c r="B33" s="38" t="e">
        <f>IF(ROUND(VALUE(SUBSTITUTE(#REF!,"▲", "-")), 2) &lt; 0, ABS(ROUND(VALUE(SUBSTITUTE(#REF!,"▲", "-")), 2)), NA())</f>
        <v>#REF!</v>
      </c>
      <c r="C33" s="38" t="e">
        <f>IF(ROUND(VALUE(SUBSTITUTE(#REF!,"▲", "-")), 2) &gt;= 0, ABS(ROUND(VALUE(SUBSTITUTE(#REF!,"▲", "-")), 2)), NA())</f>
        <v>#REF!</v>
      </c>
      <c r="D33" s="38" t="e">
        <f>IF(ROUND(VALUE(SUBSTITUTE(#REF!,"▲", "-")), 2) &lt; 0, ABS(ROUND(VALUE(SUBSTITUTE(#REF!,"▲", "-")), 2)), NA())</f>
        <v>#REF!</v>
      </c>
      <c r="E33" s="38" t="e">
        <f>IF(ROUND(VALUE(SUBSTITUTE(#REF!,"▲", "-")), 2) &gt;= 0, ABS(ROUND(VALUE(SUBSTITUTE(#REF!,"▲", "-")), 2)), NA())</f>
        <v>#REF!</v>
      </c>
      <c r="F33" s="38" t="e">
        <f>IF(ROUND(VALUE(SUBSTITUTE(#REF!,"▲", "-")), 2) &lt; 0, ABS(ROUND(VALUE(SUBSTITUTE(#REF!,"▲", "-")), 2)), NA())</f>
        <v>#REF!</v>
      </c>
      <c r="G33" s="38" t="e">
        <f>IF(ROUND(VALUE(SUBSTITUTE(#REF!,"▲", "-")), 2) &gt;= 0, ABS(ROUND(VALUE(SUBSTITUTE(#REF!,"▲", "-")), 2)), NA())</f>
        <v>#REF!</v>
      </c>
      <c r="H33" s="38" t="e">
        <f>IF(ROUND(VALUE(SUBSTITUTE(#REF!,"▲", "-")), 2) &lt; 0, ABS(ROUND(VALUE(SUBSTITUTE(#REF!,"▲", "-")), 2)), NA())</f>
        <v>#REF!</v>
      </c>
      <c r="I33" s="38" t="e">
        <f>IF(ROUND(VALUE(SUBSTITUTE(#REF!,"▲", "-")), 2) &gt;= 0, ABS(ROUND(VALUE(SUBSTITUTE(#REF!,"▲", "-")), 2)), NA())</f>
        <v>#REF!</v>
      </c>
      <c r="J33" s="38" t="e">
        <f>IF(ROUND(VALUE(SUBSTITUTE(#REF!,"▲", "-")), 2) &lt; 0, ABS(ROUND(VALUE(SUBSTITUTE(#REF!,"▲", "-")), 2)), NA())</f>
        <v>#REF!</v>
      </c>
      <c r="K33" s="38" t="e">
        <f>IF(ROUND(VALUE(SUBSTITUTE(#REF!,"▲", "-")), 2) &gt;= 0, ABS(ROUND(VALUE(SUBSTITUTE(#REF!,"▲", "-")), 2)), NA())</f>
        <v>#REF!</v>
      </c>
    </row>
    <row r="34" spans="1:16" x14ac:dyDescent="0.15">
      <c r="A34" s="38" t="e">
        <f>IF(#REF!="",NA(),#REF!)</f>
        <v>#REF!</v>
      </c>
      <c r="B34" s="38" t="e">
        <f>IF(ROUND(VALUE(SUBSTITUTE(#REF!,"▲", "-")), 2) &lt; 0, ABS(ROUND(VALUE(SUBSTITUTE(#REF!,"▲", "-")), 2)), NA())</f>
        <v>#REF!</v>
      </c>
      <c r="C34" s="38" t="e">
        <f>IF(ROUND(VALUE(SUBSTITUTE(#REF!,"▲", "-")), 2) &gt;= 0, ABS(ROUND(VALUE(SUBSTITUTE(#REF!,"▲", "-")), 2)), NA())</f>
        <v>#REF!</v>
      </c>
      <c r="D34" s="38" t="e">
        <f>IF(ROUND(VALUE(SUBSTITUTE(#REF!,"▲", "-")), 2) &lt; 0, ABS(ROUND(VALUE(SUBSTITUTE(#REF!,"▲", "-")), 2)), NA())</f>
        <v>#REF!</v>
      </c>
      <c r="E34" s="38" t="e">
        <f>IF(ROUND(VALUE(SUBSTITUTE(#REF!,"▲", "-")), 2) &gt;= 0, ABS(ROUND(VALUE(SUBSTITUTE(#REF!,"▲", "-")), 2)), NA())</f>
        <v>#REF!</v>
      </c>
      <c r="F34" s="38" t="e">
        <f>IF(ROUND(VALUE(SUBSTITUTE(#REF!,"▲", "-")), 2) &lt; 0, ABS(ROUND(VALUE(SUBSTITUTE(#REF!,"▲", "-")), 2)), NA())</f>
        <v>#REF!</v>
      </c>
      <c r="G34" s="38" t="e">
        <f>IF(ROUND(VALUE(SUBSTITUTE(#REF!,"▲", "-")), 2) &gt;= 0, ABS(ROUND(VALUE(SUBSTITUTE(#REF!,"▲", "-")), 2)), NA())</f>
        <v>#REF!</v>
      </c>
      <c r="H34" s="38" t="e">
        <f>IF(ROUND(VALUE(SUBSTITUTE(#REF!,"▲", "-")), 2) &lt; 0, ABS(ROUND(VALUE(SUBSTITUTE(#REF!,"▲", "-")), 2)), NA())</f>
        <v>#REF!</v>
      </c>
      <c r="I34" s="38" t="e">
        <f>IF(ROUND(VALUE(SUBSTITUTE(#REF!,"▲", "-")), 2) &gt;= 0, ABS(ROUND(VALUE(SUBSTITUTE(#REF!,"▲", "-")), 2)), NA())</f>
        <v>#REF!</v>
      </c>
      <c r="J34" s="38" t="e">
        <f>IF(ROUND(VALUE(SUBSTITUTE(#REF!,"▲", "-")), 2) &lt; 0, ABS(ROUND(VALUE(SUBSTITUTE(#REF!,"▲", "-")), 2)), NA())</f>
        <v>#REF!</v>
      </c>
      <c r="K34" s="38" t="e">
        <f>IF(ROUND(VALUE(SUBSTITUTE(#REF!,"▲", "-")), 2) &gt;= 0, ABS(ROUND(VALUE(SUBSTITUTE(#REF!,"▲", "-")), 2)), NA())</f>
        <v>#REF!</v>
      </c>
    </row>
    <row r="35" spans="1:16" x14ac:dyDescent="0.15">
      <c r="A35" s="38" t="e">
        <f>IF(#REF!="",NA(),#REF!)</f>
        <v>#REF!</v>
      </c>
      <c r="B35" s="38" t="e">
        <f>IF(ROUND(VALUE(SUBSTITUTE(#REF!,"▲", "-")), 2) &lt; 0, ABS(ROUND(VALUE(SUBSTITUTE(#REF!,"▲", "-")), 2)), NA())</f>
        <v>#REF!</v>
      </c>
      <c r="C35" s="38" t="e">
        <f>IF(ROUND(VALUE(SUBSTITUTE(#REF!,"▲", "-")), 2) &gt;= 0, ABS(ROUND(VALUE(SUBSTITUTE(#REF!,"▲", "-")), 2)), NA())</f>
        <v>#REF!</v>
      </c>
      <c r="D35" s="38" t="e">
        <f>IF(ROUND(VALUE(SUBSTITUTE(#REF!,"▲", "-")), 2) &lt; 0, ABS(ROUND(VALUE(SUBSTITUTE(#REF!,"▲", "-")), 2)), NA())</f>
        <v>#REF!</v>
      </c>
      <c r="E35" s="38" t="e">
        <f>IF(ROUND(VALUE(SUBSTITUTE(#REF!,"▲", "-")), 2) &gt;= 0, ABS(ROUND(VALUE(SUBSTITUTE(#REF!,"▲", "-")), 2)), NA())</f>
        <v>#REF!</v>
      </c>
      <c r="F35" s="38" t="e">
        <f>IF(ROUND(VALUE(SUBSTITUTE(#REF!,"▲", "-")), 2) &lt; 0, ABS(ROUND(VALUE(SUBSTITUTE(#REF!,"▲", "-")), 2)), NA())</f>
        <v>#REF!</v>
      </c>
      <c r="G35" s="38" t="e">
        <f>IF(ROUND(VALUE(SUBSTITUTE(#REF!,"▲", "-")), 2) &gt;= 0, ABS(ROUND(VALUE(SUBSTITUTE(#REF!,"▲", "-")), 2)), NA())</f>
        <v>#REF!</v>
      </c>
      <c r="H35" s="38" t="e">
        <f>IF(ROUND(VALUE(SUBSTITUTE(#REF!,"▲", "-")), 2) &lt; 0, ABS(ROUND(VALUE(SUBSTITUTE(#REF!,"▲", "-")), 2)), NA())</f>
        <v>#REF!</v>
      </c>
      <c r="I35" s="38" t="e">
        <f>IF(ROUND(VALUE(SUBSTITUTE(#REF!,"▲", "-")), 2) &gt;= 0, ABS(ROUND(VALUE(SUBSTITUTE(#REF!,"▲", "-")), 2)), NA())</f>
        <v>#REF!</v>
      </c>
      <c r="J35" s="38" t="e">
        <f>IF(ROUND(VALUE(SUBSTITUTE(#REF!,"▲", "-")), 2) &lt; 0, ABS(ROUND(VALUE(SUBSTITUTE(#REF!,"▲", "-")), 2)), NA())</f>
        <v>#REF!</v>
      </c>
      <c r="K35" s="38" t="e">
        <f>IF(ROUND(VALUE(SUBSTITUTE(#REF!,"▲", "-")), 2) &gt;= 0, ABS(ROUND(VALUE(SUBSTITUTE(#REF!,"▲", "-")), 2)), NA())</f>
        <v>#REF!</v>
      </c>
    </row>
    <row r="36" spans="1:16" x14ac:dyDescent="0.15">
      <c r="A36" s="38" t="e">
        <f>IF(#REF!="",NA(),#REF!)</f>
        <v>#REF!</v>
      </c>
      <c r="B36" s="38" t="e">
        <f>IF(ROUND(VALUE(SUBSTITUTE(#REF!,"▲", "-")), 2) &lt; 0, ABS(ROUND(VALUE(SUBSTITUTE(#REF!,"▲", "-")), 2)), NA())</f>
        <v>#REF!</v>
      </c>
      <c r="C36" s="38" t="e">
        <f>IF(ROUND(VALUE(SUBSTITUTE(#REF!,"▲", "-")), 2) &gt;= 0, ABS(ROUND(VALUE(SUBSTITUTE(#REF!,"▲", "-")), 2)), NA())</f>
        <v>#REF!</v>
      </c>
      <c r="D36" s="38" t="e">
        <f>IF(ROUND(VALUE(SUBSTITUTE(#REF!,"▲", "-")), 2) &lt; 0, ABS(ROUND(VALUE(SUBSTITUTE(#REF!,"▲", "-")), 2)), NA())</f>
        <v>#REF!</v>
      </c>
      <c r="E36" s="38" t="e">
        <f>IF(ROUND(VALUE(SUBSTITUTE(#REF!,"▲", "-")), 2) &gt;= 0, ABS(ROUND(VALUE(SUBSTITUTE(#REF!,"▲", "-")), 2)), NA())</f>
        <v>#REF!</v>
      </c>
      <c r="F36" s="38" t="e">
        <f>IF(ROUND(VALUE(SUBSTITUTE(#REF!,"▲", "-")), 2) &lt; 0, ABS(ROUND(VALUE(SUBSTITUTE(#REF!,"▲", "-")), 2)), NA())</f>
        <v>#REF!</v>
      </c>
      <c r="G36" s="38" t="e">
        <f>IF(ROUND(VALUE(SUBSTITUTE(#REF!,"▲", "-")), 2) &gt;= 0, ABS(ROUND(VALUE(SUBSTITUTE(#REF!,"▲", "-")), 2)), NA())</f>
        <v>#REF!</v>
      </c>
      <c r="H36" s="38" t="e">
        <f>IF(ROUND(VALUE(SUBSTITUTE(#REF!,"▲", "-")), 2) &lt; 0, ABS(ROUND(VALUE(SUBSTITUTE(#REF!,"▲", "-")), 2)), NA())</f>
        <v>#REF!</v>
      </c>
      <c r="I36" s="38" t="e">
        <f>IF(ROUND(VALUE(SUBSTITUTE(#REF!,"▲", "-")), 2) &gt;= 0, ABS(ROUND(VALUE(SUBSTITUTE(#REF!,"▲", "-")), 2)), NA())</f>
        <v>#REF!</v>
      </c>
      <c r="J36" s="38" t="e">
        <f>IF(ROUND(VALUE(SUBSTITUTE(#REF!,"▲", "-")), 2) &lt; 0, ABS(ROUND(VALUE(SUBSTITUTE(#REF!,"▲", "-")), 2)), NA())</f>
        <v>#REF!</v>
      </c>
      <c r="K36" s="38" t="e">
        <f>IF(ROUND(VALUE(SUBSTITUTE(#REF!,"▲", "-")), 2) &gt;= 0, ABS(ROUND(VALUE(SUBSTITUTE(#REF!,"▲", "-")), 2)), NA())</f>
        <v>#REF!</v>
      </c>
    </row>
    <row r="39" spans="1:16" x14ac:dyDescent="0.15">
      <c r="A39" s="7" t="s">
        <v>19</v>
      </c>
    </row>
    <row r="40" spans="1:16" x14ac:dyDescent="0.15">
      <c r="A40" s="39"/>
      <c r="B40" s="39" t="e">
        <f>#REF!</f>
        <v>#REF!</v>
      </c>
      <c r="C40" s="39"/>
      <c r="D40" s="39"/>
      <c r="E40" s="39" t="e">
        <f>#REF!</f>
        <v>#REF!</v>
      </c>
      <c r="F40" s="39"/>
      <c r="G40" s="39"/>
      <c r="H40" s="39" t="e">
        <f>#REF!</f>
        <v>#REF!</v>
      </c>
      <c r="I40" s="39"/>
      <c r="J40" s="39"/>
      <c r="K40" s="39" t="e">
        <f>#REF!</f>
        <v>#REF!</v>
      </c>
      <c r="L40" s="39"/>
      <c r="M40" s="39"/>
      <c r="N40" s="39" t="e">
        <f>#REF!</f>
        <v>#REF!</v>
      </c>
      <c r="O40" s="39"/>
      <c r="P40" s="39"/>
    </row>
    <row r="41" spans="1:16" x14ac:dyDescent="0.15">
      <c r="A41" s="39"/>
      <c r="B41" s="39" t="s">
        <v>20</v>
      </c>
      <c r="C41" s="39"/>
      <c r="D41" s="39" t="s">
        <v>21</v>
      </c>
      <c r="E41" s="39" t="s">
        <v>20</v>
      </c>
      <c r="F41" s="39"/>
      <c r="G41" s="39" t="s">
        <v>21</v>
      </c>
      <c r="H41" s="39" t="s">
        <v>20</v>
      </c>
      <c r="I41" s="39"/>
      <c r="J41" s="39" t="s">
        <v>21</v>
      </c>
      <c r="K41" s="39" t="s">
        <v>20</v>
      </c>
      <c r="L41" s="39"/>
      <c r="M41" s="39" t="s">
        <v>21</v>
      </c>
      <c r="N41" s="39" t="s">
        <v>20</v>
      </c>
      <c r="O41" s="39"/>
      <c r="P41" s="39" t="s">
        <v>21</v>
      </c>
    </row>
    <row r="42" spans="1:16" x14ac:dyDescent="0.15">
      <c r="A42" s="39" t="s">
        <v>22</v>
      </c>
      <c r="B42" s="39"/>
      <c r="C42" s="39"/>
      <c r="D42" s="39" t="e">
        <f>#REF!</f>
        <v>#REF!</v>
      </c>
      <c r="E42" s="39"/>
      <c r="F42" s="39"/>
      <c r="G42" s="39" t="e">
        <f>#REF!</f>
        <v>#REF!</v>
      </c>
      <c r="H42" s="39"/>
      <c r="I42" s="39"/>
      <c r="J42" s="39" t="e">
        <f>#REF!</f>
        <v>#REF!</v>
      </c>
      <c r="K42" s="39"/>
      <c r="L42" s="39"/>
      <c r="M42" s="39" t="e">
        <f>#REF!</f>
        <v>#REF!</v>
      </c>
      <c r="N42" s="39"/>
      <c r="O42" s="39"/>
      <c r="P42" s="39" t="e">
        <f>#REF!</f>
        <v>#REF!</v>
      </c>
    </row>
    <row r="43" spans="1:16" x14ac:dyDescent="0.15">
      <c r="A43" s="39" t="s">
        <v>23</v>
      </c>
      <c r="B43" s="39" t="e">
        <f>#REF!</f>
        <v>#REF!</v>
      </c>
      <c r="C43" s="39"/>
      <c r="D43" s="39"/>
      <c r="E43" s="39" t="e">
        <f>#REF!</f>
        <v>#REF!</v>
      </c>
      <c r="F43" s="39"/>
      <c r="G43" s="39"/>
      <c r="H43" s="39" t="e">
        <f>#REF!</f>
        <v>#REF!</v>
      </c>
      <c r="I43" s="39"/>
      <c r="J43" s="39"/>
      <c r="K43" s="39" t="e">
        <f>#REF!</f>
        <v>#REF!</v>
      </c>
      <c r="L43" s="39"/>
      <c r="M43" s="39"/>
      <c r="N43" s="39" t="e">
        <f>#REF!</f>
        <v>#REF!</v>
      </c>
      <c r="O43" s="39"/>
      <c r="P43" s="39"/>
    </row>
    <row r="44" spans="1:16" x14ac:dyDescent="0.15">
      <c r="A44" s="39" t="s">
        <v>24</v>
      </c>
      <c r="B44" s="39" t="e">
        <f>#REF!</f>
        <v>#REF!</v>
      </c>
      <c r="C44" s="39"/>
      <c r="D44" s="39"/>
      <c r="E44" s="39" t="e">
        <f>#REF!</f>
        <v>#REF!</v>
      </c>
      <c r="F44" s="39"/>
      <c r="G44" s="39"/>
      <c r="H44" s="39" t="e">
        <f>#REF!</f>
        <v>#REF!</v>
      </c>
      <c r="I44" s="39"/>
      <c r="J44" s="39"/>
      <c r="K44" s="39" t="e">
        <f>#REF!</f>
        <v>#REF!</v>
      </c>
      <c r="L44" s="39"/>
      <c r="M44" s="39"/>
      <c r="N44" s="39" t="e">
        <f>#REF!</f>
        <v>#REF!</v>
      </c>
      <c r="O44" s="39"/>
      <c r="P44" s="39"/>
    </row>
    <row r="45" spans="1:16" x14ac:dyDescent="0.15">
      <c r="A45" s="39" t="s">
        <v>25</v>
      </c>
      <c r="B45" s="39" t="e">
        <f>#REF!</f>
        <v>#REF!</v>
      </c>
      <c r="C45" s="39"/>
      <c r="D45" s="39"/>
      <c r="E45" s="39" t="e">
        <f>#REF!</f>
        <v>#REF!</v>
      </c>
      <c r="F45" s="39"/>
      <c r="G45" s="39"/>
      <c r="H45" s="39" t="e">
        <f>#REF!</f>
        <v>#REF!</v>
      </c>
      <c r="I45" s="39"/>
      <c r="J45" s="39"/>
      <c r="K45" s="39" t="e">
        <f>#REF!</f>
        <v>#REF!</v>
      </c>
      <c r="L45" s="39"/>
      <c r="M45" s="39"/>
      <c r="N45" s="39" t="e">
        <f>#REF!</f>
        <v>#REF!</v>
      </c>
      <c r="O45" s="39"/>
      <c r="P45" s="39"/>
    </row>
    <row r="46" spans="1:16" x14ac:dyDescent="0.15">
      <c r="A46" s="39" t="s">
        <v>26</v>
      </c>
      <c r="B46" s="39" t="e">
        <f>#REF!</f>
        <v>#REF!</v>
      </c>
      <c r="C46" s="39"/>
      <c r="D46" s="39"/>
      <c r="E46" s="39" t="e">
        <f>#REF!</f>
        <v>#REF!</v>
      </c>
      <c r="F46" s="39"/>
      <c r="G46" s="39"/>
      <c r="H46" s="39" t="e">
        <f>#REF!</f>
        <v>#REF!</v>
      </c>
      <c r="I46" s="39"/>
      <c r="J46" s="39"/>
      <c r="K46" s="39" t="e">
        <f>#REF!</f>
        <v>#REF!</v>
      </c>
      <c r="L46" s="39"/>
      <c r="M46" s="39"/>
      <c r="N46" s="39" t="e">
        <f>#REF!</f>
        <v>#REF!</v>
      </c>
      <c r="O46" s="39"/>
      <c r="P46" s="39"/>
    </row>
    <row r="47" spans="1:16" x14ac:dyDescent="0.15">
      <c r="A47" s="39" t="s">
        <v>27</v>
      </c>
      <c r="B47" s="39" t="e">
        <f>#REF!</f>
        <v>#REF!</v>
      </c>
      <c r="C47" s="39"/>
      <c r="D47" s="39"/>
      <c r="E47" s="39" t="e">
        <f>#REF!</f>
        <v>#REF!</v>
      </c>
      <c r="F47" s="39"/>
      <c r="G47" s="39"/>
      <c r="H47" s="39" t="e">
        <f>#REF!</f>
        <v>#REF!</v>
      </c>
      <c r="I47" s="39"/>
      <c r="J47" s="39"/>
      <c r="K47" s="39" t="e">
        <f>#REF!</f>
        <v>#REF!</v>
      </c>
      <c r="L47" s="39"/>
      <c r="M47" s="39"/>
      <c r="N47" s="39" t="e">
        <f>#REF!</f>
        <v>#REF!</v>
      </c>
      <c r="O47" s="39"/>
      <c r="P47" s="39"/>
    </row>
    <row r="48" spans="1:16" x14ac:dyDescent="0.15">
      <c r="A48" s="39" t="s">
        <v>28</v>
      </c>
      <c r="B48" s="39" t="e">
        <f>#REF!</f>
        <v>#REF!</v>
      </c>
      <c r="C48" s="39"/>
      <c r="D48" s="39"/>
      <c r="E48" s="39" t="e">
        <f>#REF!</f>
        <v>#REF!</v>
      </c>
      <c r="F48" s="39"/>
      <c r="G48" s="39"/>
      <c r="H48" s="39" t="e">
        <f>#REF!</f>
        <v>#REF!</v>
      </c>
      <c r="I48" s="39"/>
      <c r="J48" s="39"/>
      <c r="K48" s="39" t="e">
        <f>#REF!</f>
        <v>#REF!</v>
      </c>
      <c r="L48" s="39"/>
      <c r="M48" s="39"/>
      <c r="N48" s="39" t="e">
        <f>#REF!</f>
        <v>#REF!</v>
      </c>
      <c r="O48" s="39"/>
      <c r="P48" s="39"/>
    </row>
    <row r="49" spans="1:16" x14ac:dyDescent="0.15">
      <c r="A49" s="39" t="s">
        <v>29</v>
      </c>
      <c r="B49" s="39" t="e">
        <f>#REF!</f>
        <v>#REF!</v>
      </c>
      <c r="C49" s="39"/>
      <c r="D49" s="39"/>
      <c r="E49" s="39" t="e">
        <f>#REF!</f>
        <v>#REF!</v>
      </c>
      <c r="F49" s="39"/>
      <c r="G49" s="39"/>
      <c r="H49" s="39" t="e">
        <f>#REF!</f>
        <v>#REF!</v>
      </c>
      <c r="I49" s="39"/>
      <c r="J49" s="39"/>
      <c r="K49" s="39" t="e">
        <f>#REF!</f>
        <v>#REF!</v>
      </c>
      <c r="L49" s="39"/>
      <c r="M49" s="39"/>
      <c r="N49" s="39" t="e">
        <f>#REF!</f>
        <v>#REF!</v>
      </c>
      <c r="O49" s="39"/>
      <c r="P49" s="39"/>
    </row>
    <row r="50" spans="1:16" x14ac:dyDescent="0.15">
      <c r="A50" s="39" t="s">
        <v>30</v>
      </c>
      <c r="B50" s="39" t="e">
        <f>NA()</f>
        <v>#N/A</v>
      </c>
      <c r="C50" s="39" t="e">
        <f>IF(ISNUMBER(#REF!),#REF!,NA())</f>
        <v>#N/A</v>
      </c>
      <c r="D50" s="39" t="e">
        <f>NA()</f>
        <v>#N/A</v>
      </c>
      <c r="E50" s="39" t="e">
        <f>NA()</f>
        <v>#N/A</v>
      </c>
      <c r="F50" s="39" t="e">
        <f>IF(ISNUMBER(#REF!),#REF!,NA())</f>
        <v>#N/A</v>
      </c>
      <c r="G50" s="39" t="e">
        <f>NA()</f>
        <v>#N/A</v>
      </c>
      <c r="H50" s="39" t="e">
        <f>NA()</f>
        <v>#N/A</v>
      </c>
      <c r="I50" s="39" t="e">
        <f>IF(ISNUMBER(#REF!),#REF!,NA())</f>
        <v>#N/A</v>
      </c>
      <c r="J50" s="39" t="e">
        <f>NA()</f>
        <v>#N/A</v>
      </c>
      <c r="K50" s="39" t="e">
        <f>NA()</f>
        <v>#N/A</v>
      </c>
      <c r="L50" s="39" t="e">
        <f>IF(ISNUMBER(#REF!),#REF!,NA())</f>
        <v>#N/A</v>
      </c>
      <c r="M50" s="39" t="e">
        <f>NA()</f>
        <v>#N/A</v>
      </c>
      <c r="N50" s="39" t="e">
        <f>NA()</f>
        <v>#N/A</v>
      </c>
      <c r="O50" s="39" t="e">
        <f>IF(ISNUMBER(#REF!),#REF!,NA())</f>
        <v>#N/A</v>
      </c>
      <c r="P50" s="39" t="e">
        <f>NA()</f>
        <v>#N/A</v>
      </c>
    </row>
    <row r="53" spans="1:16" x14ac:dyDescent="0.15">
      <c r="A53" s="7" t="s">
        <v>31</v>
      </c>
    </row>
    <row r="54" spans="1:16" x14ac:dyDescent="0.15">
      <c r="A54" s="38"/>
      <c r="B54" s="38" t="e">
        <f>#REF!</f>
        <v>#REF!</v>
      </c>
      <c r="C54" s="38"/>
      <c r="D54" s="38"/>
      <c r="E54" s="38" t="e">
        <f>#REF!</f>
        <v>#REF!</v>
      </c>
      <c r="F54" s="38"/>
      <c r="G54" s="38"/>
      <c r="H54" s="38" t="e">
        <f>#REF!</f>
        <v>#REF!</v>
      </c>
      <c r="I54" s="38"/>
      <c r="J54" s="38"/>
      <c r="K54" s="38" t="e">
        <f>#REF!</f>
        <v>#REF!</v>
      </c>
      <c r="L54" s="38"/>
      <c r="M54" s="38"/>
      <c r="N54" s="38" t="e">
        <f>#REF!</f>
        <v>#REF!</v>
      </c>
      <c r="O54" s="38"/>
      <c r="P54" s="38"/>
    </row>
    <row r="55" spans="1:16" x14ac:dyDescent="0.15">
      <c r="A55" s="38"/>
      <c r="B55" s="38" t="s">
        <v>32</v>
      </c>
      <c r="C55" s="38"/>
      <c r="D55" s="38" t="s">
        <v>33</v>
      </c>
      <c r="E55" s="38" t="s">
        <v>32</v>
      </c>
      <c r="F55" s="38"/>
      <c r="G55" s="38" t="s">
        <v>33</v>
      </c>
      <c r="H55" s="38" t="s">
        <v>32</v>
      </c>
      <c r="I55" s="38"/>
      <c r="J55" s="38" t="s">
        <v>33</v>
      </c>
      <c r="K55" s="38" t="s">
        <v>32</v>
      </c>
      <c r="L55" s="38"/>
      <c r="M55" s="38" t="s">
        <v>33</v>
      </c>
      <c r="N55" s="38" t="s">
        <v>32</v>
      </c>
      <c r="O55" s="38"/>
      <c r="P55" s="38" t="s">
        <v>33</v>
      </c>
    </row>
    <row r="56" spans="1:16" x14ac:dyDescent="0.15">
      <c r="A56" s="38" t="s">
        <v>10</v>
      </c>
      <c r="B56" s="38"/>
      <c r="C56" s="38"/>
      <c r="D56" s="38" t="e">
        <f>#REF!</f>
        <v>#REF!</v>
      </c>
      <c r="E56" s="38"/>
      <c r="F56" s="38"/>
      <c r="G56" s="38" t="e">
        <f>#REF!</f>
        <v>#REF!</v>
      </c>
      <c r="H56" s="38"/>
      <c r="I56" s="38"/>
      <c r="J56" s="38" t="e">
        <f>#REF!</f>
        <v>#REF!</v>
      </c>
      <c r="K56" s="38"/>
      <c r="L56" s="38"/>
      <c r="M56" s="38" t="e">
        <f>#REF!</f>
        <v>#REF!</v>
      </c>
      <c r="N56" s="38"/>
      <c r="O56" s="38"/>
      <c r="P56" s="38" t="e">
        <f>#REF!</f>
        <v>#REF!</v>
      </c>
    </row>
    <row r="57" spans="1:16" x14ac:dyDescent="0.15">
      <c r="A57" s="38" t="s">
        <v>9</v>
      </c>
      <c r="B57" s="38"/>
      <c r="C57" s="38"/>
      <c r="D57" s="38" t="e">
        <f>#REF!</f>
        <v>#REF!</v>
      </c>
      <c r="E57" s="38"/>
      <c r="F57" s="38"/>
      <c r="G57" s="38" t="e">
        <f>#REF!</f>
        <v>#REF!</v>
      </c>
      <c r="H57" s="38"/>
      <c r="I57" s="38"/>
      <c r="J57" s="38" t="e">
        <f>#REF!</f>
        <v>#REF!</v>
      </c>
      <c r="K57" s="38"/>
      <c r="L57" s="38"/>
      <c r="M57" s="38" t="e">
        <f>#REF!</f>
        <v>#REF!</v>
      </c>
      <c r="N57" s="38"/>
      <c r="O57" s="38"/>
      <c r="P57" s="38" t="e">
        <f>#REF!</f>
        <v>#REF!</v>
      </c>
    </row>
    <row r="58" spans="1:16" x14ac:dyDescent="0.15">
      <c r="A58" s="38" t="s">
        <v>8</v>
      </c>
      <c r="B58" s="38"/>
      <c r="C58" s="38"/>
      <c r="D58" s="38" t="e">
        <f>#REF!</f>
        <v>#REF!</v>
      </c>
      <c r="E58" s="38"/>
      <c r="F58" s="38"/>
      <c r="G58" s="38" t="e">
        <f>#REF!</f>
        <v>#REF!</v>
      </c>
      <c r="H58" s="38"/>
      <c r="I58" s="38"/>
      <c r="J58" s="38" t="e">
        <f>#REF!</f>
        <v>#REF!</v>
      </c>
      <c r="K58" s="38"/>
      <c r="L58" s="38"/>
      <c r="M58" s="38" t="e">
        <f>#REF!</f>
        <v>#REF!</v>
      </c>
      <c r="N58" s="38"/>
      <c r="O58" s="38"/>
      <c r="P58" s="38" t="e">
        <f>#REF!</f>
        <v>#REF!</v>
      </c>
    </row>
    <row r="59" spans="1:16" x14ac:dyDescent="0.15">
      <c r="A59" s="38" t="s">
        <v>7</v>
      </c>
      <c r="B59" s="38" t="e">
        <f>#REF!</f>
        <v>#REF!</v>
      </c>
      <c r="C59" s="38"/>
      <c r="D59" s="38"/>
      <c r="E59" s="38" t="e">
        <f>#REF!</f>
        <v>#REF!</v>
      </c>
      <c r="F59" s="38"/>
      <c r="G59" s="38"/>
      <c r="H59" s="38" t="e">
        <f>#REF!</f>
        <v>#REF!</v>
      </c>
      <c r="I59" s="38"/>
      <c r="J59" s="38"/>
      <c r="K59" s="38" t="e">
        <f>#REF!</f>
        <v>#REF!</v>
      </c>
      <c r="L59" s="38"/>
      <c r="M59" s="38"/>
      <c r="N59" s="38" t="e">
        <f>#REF!</f>
        <v>#REF!</v>
      </c>
      <c r="O59" s="38"/>
      <c r="P59" s="38"/>
    </row>
    <row r="60" spans="1:16" x14ac:dyDescent="0.15">
      <c r="A60" s="38" t="s">
        <v>6</v>
      </c>
      <c r="B60" s="38" t="e">
        <f>#REF!</f>
        <v>#REF!</v>
      </c>
      <c r="C60" s="38"/>
      <c r="D60" s="38"/>
      <c r="E60" s="38" t="e">
        <f>#REF!</f>
        <v>#REF!</v>
      </c>
      <c r="F60" s="38"/>
      <c r="G60" s="38"/>
      <c r="H60" s="38" t="e">
        <f>#REF!</f>
        <v>#REF!</v>
      </c>
      <c r="I60" s="38"/>
      <c r="J60" s="38"/>
      <c r="K60" s="38" t="e">
        <f>#REF!</f>
        <v>#REF!</v>
      </c>
      <c r="L60" s="38"/>
      <c r="M60" s="38"/>
      <c r="N60" s="38" t="e">
        <f>#REF!</f>
        <v>#REF!</v>
      </c>
      <c r="O60" s="38"/>
      <c r="P60" s="38"/>
    </row>
    <row r="61" spans="1:16" x14ac:dyDescent="0.15">
      <c r="A61" s="38" t="s">
        <v>5</v>
      </c>
      <c r="B61" s="38" t="e">
        <f>#REF!</f>
        <v>#REF!</v>
      </c>
      <c r="C61" s="38"/>
      <c r="D61" s="38"/>
      <c r="E61" s="38" t="e">
        <f>#REF!</f>
        <v>#REF!</v>
      </c>
      <c r="F61" s="38"/>
      <c r="G61" s="38"/>
      <c r="H61" s="38" t="e">
        <f>#REF!</f>
        <v>#REF!</v>
      </c>
      <c r="I61" s="38"/>
      <c r="J61" s="38"/>
      <c r="K61" s="38" t="e">
        <f>#REF!</f>
        <v>#REF!</v>
      </c>
      <c r="L61" s="38"/>
      <c r="M61" s="38"/>
      <c r="N61" s="38" t="e">
        <f>#REF!</f>
        <v>#REF!</v>
      </c>
      <c r="O61" s="38"/>
      <c r="P61" s="38"/>
    </row>
    <row r="62" spans="1:16" x14ac:dyDescent="0.15">
      <c r="A62" s="38" t="s">
        <v>4</v>
      </c>
      <c r="B62" s="38" t="e">
        <f>#REF!</f>
        <v>#REF!</v>
      </c>
      <c r="C62" s="38"/>
      <c r="D62" s="38"/>
      <c r="E62" s="38" t="e">
        <f>#REF!</f>
        <v>#REF!</v>
      </c>
      <c r="F62" s="38"/>
      <c r="G62" s="38"/>
      <c r="H62" s="38" t="e">
        <f>#REF!</f>
        <v>#REF!</v>
      </c>
      <c r="I62" s="38"/>
      <c r="J62" s="38"/>
      <c r="K62" s="38" t="e">
        <f>#REF!</f>
        <v>#REF!</v>
      </c>
      <c r="L62" s="38"/>
      <c r="M62" s="38"/>
      <c r="N62" s="38" t="e">
        <f>#REF!</f>
        <v>#REF!</v>
      </c>
      <c r="O62" s="38"/>
      <c r="P62" s="38"/>
    </row>
    <row r="63" spans="1:16" x14ac:dyDescent="0.15">
      <c r="A63" s="38" t="s">
        <v>3</v>
      </c>
      <c r="B63" s="38" t="e">
        <f>#REF!</f>
        <v>#REF!</v>
      </c>
      <c r="C63" s="38"/>
      <c r="D63" s="38"/>
      <c r="E63" s="38" t="e">
        <f>#REF!</f>
        <v>#REF!</v>
      </c>
      <c r="F63" s="38"/>
      <c r="G63" s="38"/>
      <c r="H63" s="38" t="e">
        <f>#REF!</f>
        <v>#REF!</v>
      </c>
      <c r="I63" s="38"/>
      <c r="J63" s="38"/>
      <c r="K63" s="38" t="e">
        <f>#REF!</f>
        <v>#REF!</v>
      </c>
      <c r="L63" s="38"/>
      <c r="M63" s="38"/>
      <c r="N63" s="38" t="e">
        <f>#REF!</f>
        <v>#REF!</v>
      </c>
      <c r="O63" s="38"/>
      <c r="P63" s="38"/>
    </row>
    <row r="64" spans="1:16" x14ac:dyDescent="0.15">
      <c r="A64" s="38" t="s">
        <v>2</v>
      </c>
      <c r="B64" s="38" t="e">
        <f>#REF!</f>
        <v>#REF!</v>
      </c>
      <c r="C64" s="38"/>
      <c r="D64" s="38"/>
      <c r="E64" s="38" t="e">
        <f>#REF!</f>
        <v>#REF!</v>
      </c>
      <c r="F64" s="38"/>
      <c r="G64" s="38"/>
      <c r="H64" s="38" t="e">
        <f>#REF!</f>
        <v>#REF!</v>
      </c>
      <c r="I64" s="38"/>
      <c r="J64" s="38"/>
      <c r="K64" s="38" t="e">
        <f>#REF!</f>
        <v>#REF!</v>
      </c>
      <c r="L64" s="38"/>
      <c r="M64" s="38"/>
      <c r="N64" s="38" t="e">
        <f>#REF!</f>
        <v>#REF!</v>
      </c>
      <c r="O64" s="38"/>
      <c r="P64" s="38"/>
    </row>
    <row r="65" spans="1:16" x14ac:dyDescent="0.15">
      <c r="A65" s="38" t="s">
        <v>1</v>
      </c>
      <c r="B65" s="38" t="e">
        <f>#REF!</f>
        <v>#REF!</v>
      </c>
      <c r="C65" s="38"/>
      <c r="D65" s="38"/>
      <c r="E65" s="38" t="e">
        <f>#REF!</f>
        <v>#REF!</v>
      </c>
      <c r="F65" s="38"/>
      <c r="G65" s="38"/>
      <c r="H65" s="38" t="e">
        <f>#REF!</f>
        <v>#REF!</v>
      </c>
      <c r="I65" s="38"/>
      <c r="J65" s="38"/>
      <c r="K65" s="38" t="e">
        <f>#REF!</f>
        <v>#REF!</v>
      </c>
      <c r="L65" s="38"/>
      <c r="M65" s="38"/>
      <c r="N65" s="38" t="e">
        <f>#REF!</f>
        <v>#REF!</v>
      </c>
      <c r="O65" s="38"/>
      <c r="P65" s="38"/>
    </row>
    <row r="66" spans="1:16" x14ac:dyDescent="0.15">
      <c r="A66" s="38" t="s">
        <v>0</v>
      </c>
      <c r="B66" s="38" t="e">
        <f>#REF!</f>
        <v>#REF!</v>
      </c>
      <c r="C66" s="38"/>
      <c r="D66" s="38"/>
      <c r="E66" s="38" t="e">
        <f>#REF!</f>
        <v>#REF!</v>
      </c>
      <c r="F66" s="38"/>
      <c r="G66" s="38"/>
      <c r="H66" s="38" t="e">
        <f>#REF!</f>
        <v>#REF!</v>
      </c>
      <c r="I66" s="38"/>
      <c r="J66" s="38"/>
      <c r="K66" s="38" t="e">
        <f>#REF!</f>
        <v>#REF!</v>
      </c>
      <c r="L66" s="38"/>
      <c r="M66" s="38"/>
      <c r="N66" s="38" t="e">
        <f>#REF!</f>
        <v>#REF!</v>
      </c>
      <c r="O66" s="38"/>
      <c r="P66" s="38"/>
    </row>
    <row r="67" spans="1:16" x14ac:dyDescent="0.15">
      <c r="A67" s="38" t="s">
        <v>34</v>
      </c>
      <c r="B67" s="38" t="e">
        <f>NA()</f>
        <v>#N/A</v>
      </c>
      <c r="C67" s="38" t="e">
        <f>IF(ISNUMBER(#REF!), IF(#REF! &lt; 0, 0,#REF!), NA())</f>
        <v>#N/A</v>
      </c>
      <c r="D67" s="38" t="e">
        <f>NA()</f>
        <v>#N/A</v>
      </c>
      <c r="E67" s="38" t="e">
        <f>NA()</f>
        <v>#N/A</v>
      </c>
      <c r="F67" s="38" t="e">
        <f>IF(ISNUMBER(#REF!), IF(#REF! &lt; 0, 0,#REF!), NA())</f>
        <v>#N/A</v>
      </c>
      <c r="G67" s="38" t="e">
        <f>NA()</f>
        <v>#N/A</v>
      </c>
      <c r="H67" s="38" t="e">
        <f>NA()</f>
        <v>#N/A</v>
      </c>
      <c r="I67" s="38" t="e">
        <f>IF(ISNUMBER(#REF!), IF(#REF! &lt; 0, 0,#REF!), NA())</f>
        <v>#N/A</v>
      </c>
      <c r="J67" s="38" t="e">
        <f>NA()</f>
        <v>#N/A</v>
      </c>
      <c r="K67" s="38" t="e">
        <f>NA()</f>
        <v>#N/A</v>
      </c>
      <c r="L67" s="38" t="e">
        <f>IF(ISNUMBER(#REF!), IF(#REF! &lt; 0, 0,#REF!), NA())</f>
        <v>#N/A</v>
      </c>
      <c r="M67" s="38" t="e">
        <f>NA()</f>
        <v>#N/A</v>
      </c>
      <c r="N67" s="38" t="e">
        <f>NA()</f>
        <v>#N/A</v>
      </c>
      <c r="O67" s="38" t="e">
        <f>IF(ISNUMBER(#REF!), IF(#REF! &lt; 0, 0,#REF!), NA())</f>
        <v>#N/A</v>
      </c>
      <c r="P67" s="38" t="e">
        <f>NA()</f>
        <v>#N/A</v>
      </c>
    </row>
    <row r="70" spans="1:16" x14ac:dyDescent="0.15">
      <c r="A70" s="40" t="s">
        <v>35</v>
      </c>
      <c r="B70" s="40"/>
      <c r="C70" s="40"/>
      <c r="D70" s="40"/>
      <c r="E70" s="40"/>
      <c r="F70" s="40"/>
    </row>
    <row r="71" spans="1:16" x14ac:dyDescent="0.15">
      <c r="A71" s="41"/>
      <c r="B71" s="41" t="e">
        <f>#REF!</f>
        <v>#REF!</v>
      </c>
      <c r="C71" s="41" t="e">
        <f>#REF!</f>
        <v>#REF!</v>
      </c>
      <c r="D71" s="41" t="e">
        <f>#REF!</f>
        <v>#REF!</v>
      </c>
    </row>
    <row r="72" spans="1:16" x14ac:dyDescent="0.15">
      <c r="A72" s="41" t="s">
        <v>36</v>
      </c>
      <c r="B72" s="42" t="e">
        <f>#REF!</f>
        <v>#REF!</v>
      </c>
      <c r="C72" s="42" t="e">
        <f>#REF!</f>
        <v>#REF!</v>
      </c>
      <c r="D72" s="42" t="e">
        <f>#REF!</f>
        <v>#REF!</v>
      </c>
    </row>
    <row r="73" spans="1:16" x14ac:dyDescent="0.15">
      <c r="A73" s="41" t="s">
        <v>37</v>
      </c>
      <c r="B73" s="42" t="e">
        <f>#REF!</f>
        <v>#REF!</v>
      </c>
      <c r="C73" s="42" t="e">
        <f>#REF!</f>
        <v>#REF!</v>
      </c>
      <c r="D73" s="42" t="e">
        <f>#REF!</f>
        <v>#REF!</v>
      </c>
    </row>
    <row r="74" spans="1:16" x14ac:dyDescent="0.15">
      <c r="A74" s="41" t="s">
        <v>38</v>
      </c>
      <c r="B74" s="42" t="e">
        <f>#REF!</f>
        <v>#REF!</v>
      </c>
      <c r="C74" s="42" t="e">
        <f>#REF!</f>
        <v>#REF!</v>
      </c>
      <c r="D74" s="42" t="e">
        <f>#REF!</f>
        <v>#REF!</v>
      </c>
    </row>
  </sheetData>
  <sheetProtection algorithmName="SHA-512" hashValue="tPSmQ+4nmKmMsTv6i7OY2Ugf1JSDhPfPgTJYHEGPYqV6hhkC9U3GbxonR+kqNVNbYDAIigeWv78ptgTWa2+ukg==" saltValue="/59pVdtXzqDMCzBUpzop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財政比較分析表</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2022-03-10T08:12:44Z</cp:lastPrinted>
  <dcterms:created xsi:type="dcterms:W3CDTF">2022-02-02T03:30:45Z</dcterms:created>
  <dcterms:modified xsi:type="dcterms:W3CDTF">2022-03-30T01:52:05Z</dcterms:modified>
  <cp:category/>
</cp:coreProperties>
</file>