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720\Desktop\HP公開用\"/>
    </mc:Choice>
  </mc:AlternateContent>
  <bookViews>
    <workbookView xWindow="240" yWindow="60" windowWidth="14940" windowHeight="7875" tabRatio="86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AU63" i="11" l="1"/>
  <c r="AP63" i="11"/>
  <c r="DQ102" i="11"/>
  <c r="DL102" i="11"/>
  <c r="DG102" i="11"/>
  <c r="DB102" i="11"/>
  <c r="CW102" i="11"/>
  <c r="CR102" i="11"/>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BW42" i="9"/>
  <c r="BE42" i="9"/>
  <c r="AM42" i="9"/>
  <c r="U42" i="9"/>
  <c r="C42" i="9"/>
  <c r="BE41" i="9"/>
  <c r="AM41" i="9"/>
  <c r="U41" i="9"/>
  <c r="C41" i="9"/>
  <c r="BE40" i="9"/>
  <c r="AM40" i="9"/>
  <c r="U40" i="9"/>
  <c r="C40" i="9"/>
  <c r="BE39" i="9"/>
  <c r="AM39" i="9"/>
  <c r="U39" i="9"/>
  <c r="C39" i="9"/>
  <c r="BE38" i="9"/>
  <c r="AM38" i="9"/>
  <c r="U38" i="9"/>
  <c r="C38" i="9"/>
  <c r="AM37" i="9"/>
  <c r="C37" i="9"/>
  <c r="AM36" i="9"/>
  <c r="C36" i="9"/>
  <c r="AM35"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BE34" i="9" s="1"/>
  <c r="BE35" i="9" s="1"/>
  <c r="BE36" i="9" s="1"/>
  <c r="BE37" i="9" s="1"/>
  <c r="BW34" i="9" l="1"/>
  <c r="BW35" i="9" s="1"/>
  <c r="BW36" i="9" s="1"/>
  <c r="BW37" i="9" s="1"/>
  <c r="BW38" i="9" s="1"/>
  <c r="BW39" i="9" s="1"/>
  <c r="BW40" i="9" s="1"/>
  <c r="BW41" i="9" s="1"/>
  <c r="CO34" i="9" l="1"/>
  <c r="CO35" i="9" s="1"/>
  <c r="CO36" i="9" s="1"/>
  <c r="CO37" i="9" s="1"/>
  <c r="CO38" i="9" s="1"/>
  <c r="CO39" i="9" s="1"/>
  <c r="CO40" i="9" s="1"/>
  <c r="CO41" i="9" s="1"/>
  <c r="CO42" i="9" s="1"/>
</calcChain>
</file>

<file path=xl/sharedStrings.xml><?xml version="1.0" encoding="utf-8"?>
<sst xmlns="http://schemas.openxmlformats.org/spreadsheetml/2006/main" count="989" uniqueCount="569">
  <si>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</si>
  <si>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</si>
  <si>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</si>
  <si>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</si>
  <si>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</si>
  <si>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</si>
  <si>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</si>
  <si>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</si>
  <si>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</si>
  <si>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</si>
  <si>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</si>
  <si>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</si>
  <si>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</si>
  <si>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</si>
  <si>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</si>
  <si>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</si>
  <si>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</si>
  <si>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</si>
  <si>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</si>
  <si>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</si>
  <si>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</si>
  <si>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</si>
  <si>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</si>
  <si>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</si>
  <si>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</si>
  <si>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</si>
  <si>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</si>
  <si>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</si>
  <si>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</si>
  <si>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</si>
  <si>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</si>
  <si>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</si>
  <si>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</si>
  <si>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</si>
  <si>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</si>
  <si>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</si>
  <si>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</si>
  <si>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</si>
  <si>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</si>
  <si>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</si>
  <si>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</si>
  <si>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</si>
  <si>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</si>
  <si>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</si>
  <si>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</si>
  <si>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</si>
  <si>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</si>
  <si>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</si>
  <si>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</si>
  <si>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</si>
  <si>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</si>
  <si>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</si>
  <si>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</si>
  <si>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</si>
  <si>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</si>
  <si>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</si>
  <si>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</si>
  <si>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</si>
  <si>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</si>
  <si>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</si>
  <si>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</si>
  <si>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</si>
  <si>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</si>
  <si>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</si>
  <si>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</si>
  <si>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</si>
  <si>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</si>
  <si>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</si>
  <si>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</si>
  <si>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</si>
  <si>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</si>
  <si>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</si>
  <si>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</si>
  <si>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</si>
  <si>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</si>
  <si>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</si>
  <si>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</si>
  <si>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</si>
  <si>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</si>
  <si>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</si>
  <si>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</si>
  <si>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</si>
  <si>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</si>
  <si>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</si>
  <si>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</si>
  <si>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</si>
  <si>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</si>
  <si>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</si>
  <si>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</si>
  <si>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</si>
  <si>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</si>
  <si>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</si>
  <si>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</si>
  <si>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</si>
  <si>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</si>
  <si>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</si>
  <si>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</si>
  <si>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</si>
  <si>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</si>
  <si>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</si>
  <si>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</si>
  <si>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</si>
  <si>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</si>
  <si>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</si>
  <si>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</si>
  <si>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</si>
  <si>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</si>
  <si>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</si>
  <si>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</si>
  <si>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</si>
  <si>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</si>
  <si>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</si>
  <si>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</si>
  <si>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</si>
  <si>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</si>
  <si>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</si>
  <si>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</si>
  <si>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</si>
  <si>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</si>
  <si>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</si>
  <si>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</si>
  <si>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</si>
  <si>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</si>
  <si>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</si>
  <si>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</si>
  <si>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</si>
  <si>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</si>
  <si>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</si>
  <si>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</si>
  <si>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</si>
  <si>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</si>
  <si>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</si>
  <si>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</si>
  <si>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</si>
  <si>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</si>
  <si>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</si>
  <si>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</si>
  <si>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</si>
  <si>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</si>
  <si>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</si>
  <si>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</si>
  <si>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</si>
  <si>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</si>
  <si>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</si>
  <si>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</si>
  <si>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</si>
  <si>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</si>
  <si>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</si>
  <si>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</si>
  <si>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</si>
  <si>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</si>
  <si>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</si>
  <si>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</si>
  <si>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</si>
  <si>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</si>
  <si>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</si>
  <si>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</si>
  <si>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</si>
  <si>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</si>
  <si>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</si>
  <si>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</si>
  <si>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</si>
  <si>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</si>
  <si>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</si>
  <si>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</si>
  <si>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</si>
  <si>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</si>
  <si>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</si>
  <si>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</si>
  <si>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</si>
  <si>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</si>
  <si>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</si>
  <si>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</si>
  <si>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</si>
  <si>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</si>
  <si>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</si>
  <si>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</si>
  <si>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</si>
  <si>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</si>
  <si>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</si>
  <si>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</si>
  <si>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</si>
  <si>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</si>
  <si>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</si>
  <si>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</si>
  <si>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</si>
  <si>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</si>
  <si>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</si>
  <si>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</si>
  <si>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</si>
  <si>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岩手県北上市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</si>
  <si>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</si>
  <si>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</si>
  <si>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</si>
  <si>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</si>
  <si>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</si>
  <si>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</si>
  <si>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</si>
  <si>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</si>
  <si>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</si>
  <si>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</si>
  <si>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</si>
  <si>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</si>
  <si>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</si>
  <si>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</si>
  <si>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</si>
  <si>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</si>
  <si>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</si>
  <si>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</si>
  <si>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</si>
  <si>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</si>
  <si>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</si>
  <si>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</si>
  <si>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</si>
  <si>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</si>
  <si>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</si>
  <si>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</si>
  <si>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</si>
  <si>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</si>
  <si>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</si>
  <si>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</si>
  <si>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</si>
  <si>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</si>
  <si>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</si>
  <si>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</si>
  <si>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</si>
  <si>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</si>
  <si>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</si>
  <si>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</si>
  <si>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</si>
  <si>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</si>
  <si>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</si>
  <si>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</si>
  <si>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</si>
  <si>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</si>
  <si>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</si>
  <si>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</si>
  <si>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</si>
  <si>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</si>
  <si>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</si>
  <si>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</si>
  <si>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</si>
  <si>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</si>
  <si>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</si>
  <si>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</si>
  <si>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</si>
  <si>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</si>
  <si>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</si>
  <si>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</si>
  <si>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</si>
  <si>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</si>
  <si>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</si>
  <si>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</si>
  <si>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</si>
  <si>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</si>
  <si>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</si>
  <si>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</si>
  <si>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</si>
  <si>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</si>
  <si>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</si>
  <si>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</si>
  <si>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</si>
  <si>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</si>
  <si>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</si>
  <si>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</si>
  <si>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</si>
  <si>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</si>
  <si>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</si>
  <si>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</si>
  <si>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</si>
  <si>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</si>
  <si>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</si>
  <si>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</si>
  <si>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</si>
  <si>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</si>
  <si>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</si>
  <si>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</si>
  <si>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</si>
  <si>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</si>
  <si>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</si>
  <si>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</si>
  <si>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</si>
  <si>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</si>
  <si>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</si>
  <si>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</si>
  <si>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</si>
  <si>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</si>
  <si>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</si>
  <si>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</si>
  <si>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</si>
  <si>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</si>
  <si>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</si>
  <si>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</si>
  <si>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</si>
  <si>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</si>
  <si>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</si>
  <si>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</si>
  <si>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</si>
  <si>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</si>
  <si>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</si>
  <si>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</si>
  <si>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</si>
  <si>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</si>
  <si>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</si>
  <si>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</si>
  <si>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</si>
  <si>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</si>
  <si>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</si>
  <si>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</si>
  <si>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</si>
  <si>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</si>
  <si>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</si>
  <si>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</si>
  <si>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</si>
  <si>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</si>
  <si>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</si>
  <si>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</si>
  <si>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</si>
  <si>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</si>
  <si>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</si>
  <si>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</si>
  <si>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</si>
  <si>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</si>
  <si>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</si>
  <si>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</si>
  <si>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</si>
  <si>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</si>
  <si>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</si>
  <si>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</si>
  <si>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</si>
  <si>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</si>
  <si>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</si>
  <si>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</si>
  <si>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</si>
  <si>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</si>
  <si>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</si>
  <si>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</si>
  <si>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</si>
  <si>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岩手県北上市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</si>
  <si>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</si>
  <si>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</si>
  <si>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</si>
  <si>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</si>
  <si>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</si>
  <si>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</si>
  <si>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</si>
  <si>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</si>
  <si>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</si>
  <si>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</si>
  <si>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</si>
  <si>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</si>
  <si>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</si>
  <si>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</si>
  <si>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</si>
  <si>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</si>
  <si>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</si>
  <si>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</si>
  <si>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</si>
  <si>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</si>
  <si>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</si>
  <si>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</si>
  <si>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</si>
  <si>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</si>
  <si>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</si>
  <si>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</si>
  <si>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</si>
  <si>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</si>
  <si>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</si>
  <si>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</si>
  <si>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</si>
  <si>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</si>
  <si>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</si>
  <si>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</si>
  <si>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t>
    <phoneticPr fontId="5"/>
  </si>
  <si>
    <t>介護保険</t>
    <phoneticPr fontId="5"/>
  </si>
  <si>
    <t>駐車場事業</t>
    <phoneticPr fontId="5"/>
  </si>
  <si>
    <t>下水道事業</t>
    <phoneticPr fontId="5"/>
  </si>
  <si>
    <t>法適用企業</t>
    <phoneticPr fontId="5"/>
  </si>
  <si>
    <t>農業集落排水事業</t>
    <phoneticPr fontId="5"/>
  </si>
  <si>
    <t>法非適用企業</t>
    <phoneticPr fontId="5"/>
  </si>
  <si>
    <t>電気事業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</si>
  <si>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</si>
  <si>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</si>
  <si>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</si>
  <si>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</si>
  <si>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</si>
  <si>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</si>
  <si>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</si>
  <si>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</si>
  <si>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</si>
  <si>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</si>
  <si>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</si>
  <si>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</si>
  <si>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</si>
  <si>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</si>
  <si>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</si>
  <si>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</si>
  <si>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</si>
  <si>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</si>
  <si>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</si>
  <si>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</si>
  <si>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</si>
  <si>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</si>
  <si>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</si>
  <si>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</si>
  <si>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</si>
  <si>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</si>
  <si>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</si>
  <si>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</si>
  <si>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</si>
  <si>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</si>
  <si>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</si>
  <si>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</si>
  <si>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</si>
  <si>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</si>
  <si>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</si>
  <si>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</si>
  <si>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</si>
  <si>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</si>
  <si>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</si>
  <si>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</si>
  <si>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</si>
  <si>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</si>
  <si>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</si>
  <si>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</si>
  <si>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</si>
  <si>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</si>
  <si>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</si>
  <si>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</si>
  <si>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</si>
  <si>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</si>
  <si>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</si>
  <si>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</si>
  <si>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</si>
  <si>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</si>
  <si>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</si>
  <si>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</si>
  <si>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t>
    <phoneticPr fontId="5"/>
  </si>
  <si>
    <t>(Ｆ)</t>
    <phoneticPr fontId="5"/>
  </si>
  <si>
    <t>工業団地事業</t>
    <phoneticPr fontId="5"/>
  </si>
  <si>
    <t>将来負担比率（(Ｅ)－(Ｆ)）／（(Ｃ)－(Ｄ)）×１００</t>
    <rPh sb="0" eb="2">
      <t>ショウライ</t>
    </rPh>
    <rPh sb="2" eb="4">
      <t>フタン</t>
    </rPh>
    <rPh sb="4" eb="6">
      <t>ヒリツ</t>
    </rPh>
    <phoneticPr fontId="5"/>
  </si>
  <si>
    <t>介護保険</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</si>
  <si>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</si>
  <si>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</si>
  <si>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</si>
  <si>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</si>
  <si>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</si>
  <si>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</si>
  <si>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</si>
  <si>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</si>
  <si>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</si>
  <si>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</si>
  <si>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</si>
  <si>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</si>
  <si>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</si>
  <si>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</si>
  <si>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</si>
  <si>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</si>
  <si>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</si>
  <si>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</si>
  <si>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</si>
  <si>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</si>
  <si>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</si>
  <si>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</si>
  <si>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</si>
  <si>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</si>
  <si>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</si>
  <si>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</si>
  <si>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</si>
  <si>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</si>
  <si>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</si>
  <si>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</si>
  <si>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</si>
  <si>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</si>
  <si>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</si>
  <si>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</si>
  <si>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</si>
  <si>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</si>
  <si>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</si>
  <si>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</si>
  <si>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</si>
  <si>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</si>
  <si>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</si>
  <si>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</si>
  <si>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</si>
  <si>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</si>
  <si>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</si>
  <si>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</si>
  <si>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</si>
  <si>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</si>
  <si>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</si>
  <si>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</si>
  <si>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</si>
  <si>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</si>
  <si>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</si>
  <si>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</si>
  <si>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</si>
  <si>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</si>
  <si>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</si>
  <si>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</si>
  <si>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</si>
  <si>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</si>
  <si>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</si>
  <si>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</si>
  <si>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</si>
  <si>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</si>
  <si>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</si>
  <si>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</si>
  <si>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</si>
  <si>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</si>
  <si>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</si>
  <si>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</si>
  <si>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</si>
  <si>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</si>
  <si>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</si>
  <si>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</si>
  <si>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</si>
  <si>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</si>
  <si>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</si>
  <si>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</si>
  <si>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</si>
  <si>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</si>
  <si>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</si>
  <si>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</si>
  <si>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0.30</t>
  </si>
  <si>
    <t>▲ 0.32</t>
  </si>
  <si>
    <t>工業団地事業</t>
  </si>
  <si>
    <t>▲ 0.70</t>
  </si>
  <si>
    <t>▲ 0.02</t>
  </si>
  <si>
    <t>下水道事業</t>
  </si>
  <si>
    <t>一般会計</t>
  </si>
  <si>
    <t>宅地造成事業</t>
  </si>
  <si>
    <t>電気事業</t>
  </si>
  <si>
    <t>国民健康保険</t>
  </si>
  <si>
    <t>後期高齢者医療</t>
  </si>
  <si>
    <t>介護保険</t>
  </si>
  <si>
    <t>その他会計（赤字）</t>
  </si>
  <si>
    <t>その他会計（黒字）</t>
  </si>
  <si>
    <t>-</t>
    <phoneticPr fontId="2"/>
  </si>
  <si>
    <t>北上地区消防組合</t>
    <rPh sb="0" eb="2">
      <t>キタカミ</t>
    </rPh>
    <rPh sb="2" eb="4">
      <t>チク</t>
    </rPh>
    <rPh sb="4" eb="6">
      <t>ショウボウ</t>
    </rPh>
    <rPh sb="6" eb="8">
      <t>クミアイ</t>
    </rPh>
    <phoneticPr fontId="24"/>
  </si>
  <si>
    <t>北上地区広域行政組合</t>
    <rPh sb="0" eb="2">
      <t>キタカミ</t>
    </rPh>
    <rPh sb="2" eb="4">
      <t>チク</t>
    </rPh>
    <rPh sb="4" eb="6">
      <t>コウイキ</t>
    </rPh>
    <rPh sb="6" eb="8">
      <t>ギョウセイ</t>
    </rPh>
    <rPh sb="8" eb="10">
      <t>クミアイ</t>
    </rPh>
    <phoneticPr fontId="24"/>
  </si>
  <si>
    <t>岩手中部広域行政組合</t>
    <rPh sb="0" eb="2">
      <t>イワテ</t>
    </rPh>
    <rPh sb="2" eb="4">
      <t>チュウブ</t>
    </rPh>
    <rPh sb="4" eb="6">
      <t>コウイキ</t>
    </rPh>
    <rPh sb="6" eb="8">
      <t>ギョウセイ</t>
    </rPh>
    <rPh sb="8" eb="10">
      <t>クミアイ</t>
    </rPh>
    <phoneticPr fontId="24"/>
  </si>
  <si>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4"/>
  </si>
  <si>
    <t>岩手県市町村総合事務組合（交通災害共済事業特別会計）</t>
    <rPh sb="0" eb="3">
      <t>イワテケン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4"/>
  </si>
  <si>
    <t>岩手中部水道企業団</t>
    <rPh sb="0" eb="2">
      <t>イワテ</t>
    </rPh>
    <rPh sb="2" eb="4">
      <t>チュウブ</t>
    </rPh>
    <rPh sb="4" eb="6">
      <t>スイドウ</t>
    </rPh>
    <rPh sb="6" eb="8">
      <t>キギョウ</t>
    </rPh>
    <rPh sb="8" eb="9">
      <t>ダン</t>
    </rPh>
    <phoneticPr fontId="24"/>
  </si>
  <si>
    <t>岩手県後期高齢者医療広域連合（一般会計）</t>
    <rPh sb="0" eb="3">
      <t>イワテケン</t>
    </rPh>
    <rPh sb="3" eb="5">
      <t>コウキ</t>
    </rPh>
    <rPh sb="5" eb="8">
      <t>コウレイシャ</t>
    </rPh>
    <rPh sb="8" eb="10">
      <t>イリョウ</t>
    </rPh>
    <rPh sb="10" eb="12">
      <t>コウイキ</t>
    </rPh>
    <rPh sb="12" eb="14">
      <t>レンゴウ</t>
    </rPh>
    <rPh sb="15" eb="17">
      <t>イッパン</t>
    </rPh>
    <rPh sb="17" eb="19">
      <t>カイケイ</t>
    </rPh>
    <phoneticPr fontId="24"/>
  </si>
  <si>
    <t>岩手県後期高齢者医療広域連合（後期高齢者医療特別会計）</t>
    <rPh sb="0" eb="3">
      <t>イワテケン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</si>
  <si>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(一財)きたかみ地域振興財団</t>
    <rPh sb="1" eb="2">
      <t>イチ</t>
    </rPh>
    <rPh sb="2" eb="3">
      <t>ザイ</t>
    </rPh>
    <rPh sb="8" eb="10">
      <t>チイキ</t>
    </rPh>
    <rPh sb="10" eb="12">
      <t>シンコウ</t>
    </rPh>
    <rPh sb="12" eb="14">
      <t>ザイダン</t>
    </rPh>
    <phoneticPr fontId="30"/>
  </si>
  <si>
    <t>(公財)和賀町福祉等基金</t>
    <rPh sb="1" eb="2">
      <t>コウ</t>
    </rPh>
    <rPh sb="2" eb="3">
      <t>ザイ</t>
    </rPh>
    <rPh sb="4" eb="6">
      <t>ワガ</t>
    </rPh>
    <rPh sb="6" eb="7">
      <t>チョウ</t>
    </rPh>
    <rPh sb="7" eb="9">
      <t>フクシ</t>
    </rPh>
    <rPh sb="9" eb="10">
      <t>トウ</t>
    </rPh>
    <rPh sb="10" eb="12">
      <t>キキン</t>
    </rPh>
    <phoneticPr fontId="30"/>
  </si>
  <si>
    <t>(公財)北上市体育協会</t>
    <rPh sb="4" eb="7">
      <t>キタカミシ</t>
    </rPh>
    <rPh sb="7" eb="9">
      <t>タイイク</t>
    </rPh>
    <rPh sb="9" eb="11">
      <t>キョウカイ</t>
    </rPh>
    <phoneticPr fontId="30"/>
  </si>
  <si>
    <t>(公財)江釣子福祉基金</t>
    <rPh sb="4" eb="7">
      <t>エヅリコ</t>
    </rPh>
    <rPh sb="7" eb="9">
      <t>フクシ</t>
    </rPh>
    <rPh sb="9" eb="11">
      <t>キキン</t>
    </rPh>
    <phoneticPr fontId="30"/>
  </si>
  <si>
    <t>(一社)北上市機械化農業公社</t>
    <rPh sb="1" eb="2">
      <t>イチ</t>
    </rPh>
    <rPh sb="2" eb="3">
      <t>シャ</t>
    </rPh>
    <rPh sb="4" eb="7">
      <t>キタカミシ</t>
    </rPh>
    <rPh sb="7" eb="10">
      <t>キカイカ</t>
    </rPh>
    <rPh sb="10" eb="12">
      <t>ノウギョウ</t>
    </rPh>
    <rPh sb="12" eb="14">
      <t>コウシャ</t>
    </rPh>
    <phoneticPr fontId="30"/>
  </si>
  <si>
    <t>北上開発ビル管理(株)</t>
    <rPh sb="0" eb="2">
      <t>キタカミ</t>
    </rPh>
    <rPh sb="2" eb="4">
      <t>カイハツ</t>
    </rPh>
    <rPh sb="6" eb="8">
      <t>カンリ</t>
    </rPh>
    <rPh sb="8" eb="11">
      <t>カブ</t>
    </rPh>
    <phoneticPr fontId="30"/>
  </si>
  <si>
    <t>(株)北上ケーブルテレビ</t>
    <rPh sb="0" eb="3">
      <t>カブ</t>
    </rPh>
    <rPh sb="3" eb="5">
      <t>キタカミ</t>
    </rPh>
    <phoneticPr fontId="30"/>
  </si>
  <si>
    <t>(一財)北上市文化創造</t>
    <rPh sb="1" eb="2">
      <t>イチ</t>
    </rPh>
    <rPh sb="4" eb="6">
      <t>キタカミ</t>
    </rPh>
    <rPh sb="6" eb="7">
      <t>シ</t>
    </rPh>
    <rPh sb="7" eb="9">
      <t>ブンカ</t>
    </rPh>
    <rPh sb="9" eb="11">
      <t>ソウゾウ</t>
    </rPh>
    <phoneticPr fontId="30"/>
  </si>
  <si>
    <t>(一財)日本現代詩歌文学館運営協会</t>
    <rPh sb="1" eb="2">
      <t>イチ</t>
    </rPh>
    <rPh sb="2" eb="3">
      <t>ザイ</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</si>
  <si>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</si>
  <si>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</si>
  <si>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</si>
  <si>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平均を上回っている。過去の公共施設整備や債務が累積した土地開発公社を清算するために発行した地方債の残高が依然として多額である状況に加え、公共施設の老朽化による維持管理費用や改築・更新需要の増加が見込まれる。
　今後、財政状況に与える影響を注視しながら、インフラ資産マネジメントに関する基本計画（公共施設等総合管理計画）及び個別施設計画に基づき、適切な施策を講じることとしている。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3" eb="25">
      <t>ルイジ</t>
    </rPh>
    <rPh sb="25" eb="27">
      <t>ダンタイ</t>
    </rPh>
    <rPh sb="27" eb="29">
      <t>ヘイキン</t>
    </rPh>
    <rPh sb="30" eb="32">
      <t>ウワマワ</t>
    </rPh>
    <rPh sb="37" eb="39">
      <t>カコ</t>
    </rPh>
    <rPh sb="40" eb="42">
      <t>コウキョウ</t>
    </rPh>
    <rPh sb="42" eb="44">
      <t>シセツ</t>
    </rPh>
    <rPh sb="44" eb="46">
      <t>セイビ</t>
    </rPh>
    <rPh sb="47" eb="49">
      <t>サイム</t>
    </rPh>
    <rPh sb="50" eb="52">
      <t>ルイセキ</t>
    </rPh>
    <rPh sb="54" eb="56">
      <t>トチ</t>
    </rPh>
    <rPh sb="56" eb="58">
      <t>カイハツ</t>
    </rPh>
    <rPh sb="58" eb="60">
      <t>コウシャ</t>
    </rPh>
    <rPh sb="61" eb="63">
      <t>セイサン</t>
    </rPh>
    <rPh sb="68" eb="70">
      <t>ハッコウ</t>
    </rPh>
    <rPh sb="72" eb="75">
      <t>チホウサイ</t>
    </rPh>
    <rPh sb="76" eb="78">
      <t>ザンダカ</t>
    </rPh>
    <rPh sb="79" eb="81">
      <t>イゼン</t>
    </rPh>
    <rPh sb="84" eb="86">
      <t>タガク</t>
    </rPh>
    <rPh sb="89" eb="91">
      <t>ジョウキョウ</t>
    </rPh>
    <rPh sb="92" eb="93">
      <t>クワ</t>
    </rPh>
    <rPh sb="95" eb="97">
      <t>コウキョウ</t>
    </rPh>
    <rPh sb="97" eb="99">
      <t>シセツ</t>
    </rPh>
    <rPh sb="100" eb="103">
      <t>ロウキュウカ</t>
    </rPh>
    <rPh sb="106" eb="108">
      <t>イジ</t>
    </rPh>
    <rPh sb="108" eb="110">
      <t>カンリ</t>
    </rPh>
    <rPh sb="110" eb="112">
      <t>ヒヨウ</t>
    </rPh>
    <rPh sb="113" eb="115">
      <t>カイチク</t>
    </rPh>
    <rPh sb="116" eb="118">
      <t>コウシン</t>
    </rPh>
    <rPh sb="118" eb="120">
      <t>ジュヨウ</t>
    </rPh>
    <rPh sb="121" eb="123">
      <t>ゾウカ</t>
    </rPh>
    <rPh sb="124" eb="126">
      <t>ミコ</t>
    </rPh>
    <rPh sb="132" eb="134">
      <t>コンゴ</t>
    </rPh>
    <rPh sb="135" eb="137">
      <t>ザイセイ</t>
    </rPh>
    <rPh sb="137" eb="139">
      <t>ジョウキョウ</t>
    </rPh>
    <rPh sb="140" eb="141">
      <t>アタ</t>
    </rPh>
    <rPh sb="143" eb="145">
      <t>エイキョウ</t>
    </rPh>
    <rPh sb="146" eb="148">
      <t>チュウシ</t>
    </rPh>
    <rPh sb="174" eb="176">
      <t>コウキョウ</t>
    </rPh>
    <rPh sb="176" eb="178">
      <t>シセツ</t>
    </rPh>
    <rPh sb="178" eb="179">
      <t>トウ</t>
    </rPh>
    <rPh sb="179" eb="181">
      <t>ソウゴウ</t>
    </rPh>
    <rPh sb="181" eb="183">
      <t>カンリ</t>
    </rPh>
    <rPh sb="183" eb="185">
      <t>ケイカク</t>
    </rPh>
    <rPh sb="186" eb="187">
      <t>オヨ</t>
    </rPh>
    <rPh sb="188" eb="190">
      <t>コベツ</t>
    </rPh>
    <rPh sb="190" eb="192">
      <t>シセツ</t>
    </rPh>
    <rPh sb="192" eb="194">
      <t>ケイカク</t>
    </rPh>
    <rPh sb="195" eb="196">
      <t>モト</t>
    </rPh>
    <rPh sb="199" eb="201">
      <t>テキセツ</t>
    </rPh>
    <rPh sb="202" eb="204">
      <t>シサク</t>
    </rPh>
    <rPh sb="205" eb="206">
      <t>コウ</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</si>
  <si>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</si>
  <si>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</si>
  <si>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</si>
  <si>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</si>
  <si>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</si>
  <si>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</si>
  <si>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率ともに類似団体平均を上回っている。実質公債費比率は、平成15年度に完成した北上市文化交流センターさくらホール建設に伴って発行した地方債の償還がピークを迎えて高止まっているが、償還終了に従って減少に向かう見通しである。将来負担比率についても、地方債新規発行額の抑制に努め、今後も引き続き減少する見込みである。</t>
    <rPh sb="1" eb="3">
      <t>ショウライ</t>
    </rPh>
    <rPh sb="3" eb="5">
      <t>フタン</t>
    </rPh>
    <rPh sb="5" eb="7">
      <t>ヒリツ</t>
    </rPh>
    <rPh sb="7" eb="8">
      <t>オヨ</t>
    </rPh>
    <rPh sb="9" eb="11">
      <t>ジッシツ</t>
    </rPh>
    <rPh sb="11" eb="14">
      <t>コウサイヒ</t>
    </rPh>
    <rPh sb="14" eb="15">
      <t>リツ</t>
    </rPh>
    <rPh sb="18" eb="20">
      <t>ルイジ</t>
    </rPh>
    <rPh sb="20" eb="22">
      <t>ダンタイ</t>
    </rPh>
    <rPh sb="22" eb="24">
      <t>ヘイキン</t>
    </rPh>
    <rPh sb="25" eb="27">
      <t>ウワマワ</t>
    </rPh>
    <rPh sb="32" eb="34">
      <t>ジッシツ</t>
    </rPh>
    <rPh sb="34" eb="37">
      <t>コウサイヒ</t>
    </rPh>
    <rPh sb="37" eb="39">
      <t>ヒリツ</t>
    </rPh>
    <rPh sb="41" eb="43">
      <t>ヘイセイ</t>
    </rPh>
    <rPh sb="45" eb="47">
      <t>ネンド</t>
    </rPh>
    <rPh sb="48" eb="50">
      <t>カンセイ</t>
    </rPh>
    <rPh sb="52" eb="55">
      <t>キタカミシ</t>
    </rPh>
    <rPh sb="55" eb="57">
      <t>ブンカ</t>
    </rPh>
    <rPh sb="57" eb="59">
      <t>コウリュウ</t>
    </rPh>
    <rPh sb="69" eb="71">
      <t>ケンセツ</t>
    </rPh>
    <rPh sb="72" eb="73">
      <t>トモナ</t>
    </rPh>
    <rPh sb="75" eb="77">
      <t>ハッコウ</t>
    </rPh>
    <rPh sb="79" eb="82">
      <t>チホウサイ</t>
    </rPh>
    <rPh sb="83" eb="85">
      <t>ショウカン</t>
    </rPh>
    <rPh sb="90" eb="91">
      <t>ムカ</t>
    </rPh>
    <rPh sb="102" eb="104">
      <t>ショウカン</t>
    </rPh>
    <rPh sb="104" eb="106">
      <t>シュウリョウ</t>
    </rPh>
    <rPh sb="107" eb="108">
      <t>シタガ</t>
    </rPh>
    <rPh sb="110" eb="112">
      <t>ゲンショウ</t>
    </rPh>
    <rPh sb="113" eb="114">
      <t>ム</t>
    </rPh>
    <rPh sb="116" eb="118">
      <t>ミトオ</t>
    </rPh>
    <rPh sb="123" eb="125">
      <t>ショウライ</t>
    </rPh>
    <rPh sb="125" eb="127">
      <t>フタン</t>
    </rPh>
    <rPh sb="127" eb="129">
      <t>ヒリツ</t>
    </rPh>
    <rPh sb="135" eb="138">
      <t>チホウサイ</t>
    </rPh>
    <rPh sb="138" eb="140">
      <t>シンキ</t>
    </rPh>
    <rPh sb="140" eb="143">
      <t>ハッコウガク</t>
    </rPh>
    <rPh sb="144" eb="146">
      <t>ヨクセイ</t>
    </rPh>
    <rPh sb="147" eb="148">
      <t>ツト</t>
    </rPh>
    <rPh sb="150" eb="152">
      <t>コンゴ</t>
    </rPh>
    <rPh sb="153" eb="154">
      <t>ヒ</t>
    </rPh>
    <rPh sb="155" eb="156">
      <t>ツヅ</t>
    </rPh>
    <rPh sb="157" eb="159">
      <t>ゲンショウ</t>
    </rPh>
    <rPh sb="161" eb="163">
      <t>ミコ</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</si>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</sst>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3"/>
      <charset val="128"/>
      <scheme val="minor"/>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8"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30"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54227</c:v>
                </c:pt>
              </c:numCache>
            </c:numRef>
          </c:val>
          <c:smooth val="0"/>
          <c:extLst>
            <c:ext xmlns:c16="http://schemas.microsoft.com/office/drawing/2014/chart" uri="{C3380CC4-5D6E-409C-BE32-E72D297353CC}">
              <c16:uniqueId val="{00000000-D9FE-4C1B-ADF5-66CDD70BA5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18271</c:v>
                </c:pt>
                <c:pt idx="1">
                  <c:v>17888</c:v>
                </c:pt>
                <c:pt idx="2">
                  <c:v>39173</c:v>
                </c:pt>
                <c:pt idx="3">
                  <c:v>42335</c:v>
                </c:pt>
                <c:pt idx="4">
                  <c:v>34172</c:v>
                </c:pt>
              </c:numCache>
            </c:numRef>
          </c:val>
          <c:smooth val="0"/>
          <c:extLst>
            <c:ext xmlns:c16="http://schemas.microsoft.com/office/drawing/2014/chart" uri="{C3380CC4-5D6E-409C-BE32-E72D297353CC}">
              <c16:uniqueId val="{00000001-D9FE-4C1B-ADF5-66CDD70BA5FD}"/>
            </c:ext>
          </c:extLst>
        </c:ser>
        <c:dLbls>
          <c:showLegendKey val="0"/>
          <c:showVal val="0"/>
          <c:showCatName val="0"/>
          <c:showSerName val="0"/>
          <c:showPercent val="0"/>
          <c:showBubbleSize val="0"/>
        </c:dLbls>
        <c:marker val="1"/>
        <c:smooth val="0"/>
        <c:axId val="127656704"/>
        <c:axId val="127657472"/>
      </c:lineChart>
      <c:catAx>
        <c:axId val="127656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657472"/>
        <c:crosses val="autoZero"/>
        <c:auto val="1"/>
        <c:lblAlgn val="ctr"/>
        <c:lblOffset val="100"/>
        <c:tickLblSkip val="1"/>
        <c:tickMarkSkip val="1"/>
        <c:noMultiLvlLbl val="0"/>
      </c:catAx>
      <c:valAx>
        <c:axId val="127657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65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6.53</c:v>
                </c:pt>
                <c:pt idx="1">
                  <c:v>5.47</c:v>
                </c:pt>
                <c:pt idx="2">
                  <c:v>3.5</c:v>
                </c:pt>
                <c:pt idx="3">
                  <c:v>2.92</c:v>
                </c:pt>
                <c:pt idx="4">
                  <c:v>1.65</c:v>
                </c:pt>
              </c:numCache>
            </c:numRef>
          </c:val>
          <c:extLst>
            <c:ext xmlns:c16="http://schemas.microsoft.com/office/drawing/2014/chart" uri="{C3380CC4-5D6E-409C-BE32-E72D297353CC}">
              <c16:uniqueId val="{00000000-C0EB-4832-A85C-F581370A38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3.93</c:v>
                </c:pt>
                <c:pt idx="1">
                  <c:v>4.0599999999999996</c:v>
                </c:pt>
                <c:pt idx="2">
                  <c:v>4.08</c:v>
                </c:pt>
                <c:pt idx="3">
                  <c:v>4.1399999999999997</c:v>
                </c:pt>
                <c:pt idx="4">
                  <c:v>4.09</c:v>
                </c:pt>
              </c:numCache>
            </c:numRef>
          </c:val>
          <c:extLst>
            <c:ext xmlns:c16="http://schemas.microsoft.com/office/drawing/2014/chart" uri="{C3380CC4-5D6E-409C-BE32-E72D297353CC}">
              <c16:uniqueId val="{00000001-C0EB-4832-A85C-F581370A38AE}"/>
            </c:ext>
          </c:extLst>
        </c:ser>
        <c:dLbls>
          <c:showLegendKey val="0"/>
          <c:showVal val="0"/>
          <c:showCatName val="0"/>
          <c:showSerName val="0"/>
          <c:showPercent val="0"/>
          <c:showBubbleSize val="0"/>
        </c:dLbls>
        <c:gapWidth val="250"/>
        <c:overlap val="100"/>
        <c:axId val="132252800"/>
        <c:axId val="132254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2.06</c:v>
                </c:pt>
                <c:pt idx="1">
                  <c:v>-0.3</c:v>
                </c:pt>
                <c:pt idx="2">
                  <c:v>-0.32</c:v>
                </c:pt>
                <c:pt idx="3">
                  <c:v>9.6999999999999993</c:v>
                </c:pt>
                <c:pt idx="4">
                  <c:v>1.87</c:v>
                </c:pt>
              </c:numCache>
            </c:numRef>
          </c:val>
          <c:smooth val="0"/>
          <c:extLst>
            <c:ext xmlns:c16="http://schemas.microsoft.com/office/drawing/2014/chart" uri="{C3380CC4-5D6E-409C-BE32-E72D297353CC}">
              <c16:uniqueId val="{00000002-C0EB-4832-A85C-F581370A38AE}"/>
            </c:ext>
          </c:extLst>
        </c:ser>
        <c:dLbls>
          <c:showLegendKey val="0"/>
          <c:showVal val="0"/>
          <c:showCatName val="0"/>
          <c:showSerName val="0"/>
          <c:showPercent val="0"/>
          <c:showBubbleSize val="0"/>
        </c:dLbls>
        <c:marker val="1"/>
        <c:smooth val="0"/>
        <c:axId val="132252800"/>
        <c:axId val="132254336"/>
      </c:lineChart>
      <c:catAx>
        <c:axId val="132252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2254336"/>
        <c:crosses val="autoZero"/>
        <c:auto val="1"/>
        <c:lblAlgn val="ctr"/>
        <c:lblOffset val="100"/>
        <c:tickLblSkip val="1"/>
        <c:tickMarkSkip val="1"/>
        <c:noMultiLvlLbl val="0"/>
      </c:catAx>
      <c:valAx>
        <c:axId val="132254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252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8.0399999999999991</c:v>
                </c:pt>
                <c:pt idx="2">
                  <c:v>#N/A</c:v>
                </c:pt>
                <c:pt idx="3">
                  <c:v>7.73</c:v>
                </c:pt>
                <c:pt idx="4">
                  <c:v>#N/A</c:v>
                </c:pt>
                <c:pt idx="5">
                  <c:v>13.35</c:v>
                </c:pt>
                <c:pt idx="6">
                  <c:v>#N/A</c:v>
                </c:pt>
                <c:pt idx="7">
                  <c:v>0</c:v>
                </c:pt>
                <c:pt idx="8">
                  <c:v>#N/A</c:v>
                </c:pt>
                <c:pt idx="9">
                  <c:v>0</c:v>
                </c:pt>
              </c:numCache>
            </c:numRef>
          </c:val>
          <c:extLst>
            <c:ext xmlns:c16="http://schemas.microsoft.com/office/drawing/2014/chart" uri="{C3380CC4-5D6E-409C-BE32-E72D297353CC}">
              <c16:uniqueId val="{00000000-37B1-47DD-B9A8-8CA66A23BC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B1-47DD-B9A8-8CA66A23BCB0}"/>
            </c:ext>
          </c:extLst>
        </c:ser>
        <c:ser>
          <c:idx val="2"/>
          <c:order val="2"/>
          <c:tx>
            <c:strRef>
              <c:f>データシート!$A$29</c:f>
              <c:strCache>
                <c:ptCount val="1"/>
                <c:pt idx="0">
                  <c:v>介護保険</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0.16</c:v>
                </c:pt>
                <c:pt idx="2">
                  <c:v>#N/A</c:v>
                </c:pt>
                <c:pt idx="3">
                  <c:v>0.62</c:v>
                </c:pt>
                <c:pt idx="4">
                  <c:v>#N/A</c:v>
                </c:pt>
                <c:pt idx="5">
                  <c:v>0.51</c:v>
                </c:pt>
                <c:pt idx="6">
                  <c:v>#N/A</c:v>
                </c:pt>
                <c:pt idx="7">
                  <c:v>0.03</c:v>
                </c:pt>
                <c:pt idx="8">
                  <c:v>#N/A</c:v>
                </c:pt>
                <c:pt idx="9">
                  <c:v>0</c:v>
                </c:pt>
              </c:numCache>
            </c:numRef>
          </c:val>
          <c:extLst>
            <c:ext xmlns:c16="http://schemas.microsoft.com/office/drawing/2014/chart" uri="{C3380CC4-5D6E-409C-BE32-E72D297353CC}">
              <c16:uniqueId val="{00000002-37B1-47DD-B9A8-8CA66A23BCB0}"/>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7B1-47DD-B9A8-8CA66A23BCB0}"/>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0.2</c:v>
                </c:pt>
                <c:pt idx="4">
                  <c:v>#N/A</c:v>
                </c:pt>
                <c:pt idx="5">
                  <c:v>0.48</c:v>
                </c:pt>
                <c:pt idx="6">
                  <c:v>#N/A</c:v>
                </c:pt>
                <c:pt idx="7">
                  <c:v>0.43</c:v>
                </c:pt>
                <c:pt idx="8">
                  <c:v>#N/A</c:v>
                </c:pt>
                <c:pt idx="9">
                  <c:v>0.23</c:v>
                </c:pt>
              </c:numCache>
            </c:numRef>
          </c:val>
          <c:extLst>
            <c:ext xmlns:c16="http://schemas.microsoft.com/office/drawing/2014/chart" uri="{C3380CC4-5D6E-409C-BE32-E72D297353CC}">
              <c16:uniqueId val="{00000004-37B1-47DD-B9A8-8CA66A23BCB0}"/>
            </c:ext>
          </c:extLst>
        </c:ser>
        <c:ser>
          <c:idx val="5"/>
          <c:order val="5"/>
          <c:tx>
            <c:strRef>
              <c:f>データシート!$A$32</c:f>
              <c:strCache>
                <c:ptCount val="1"/>
                <c:pt idx="0">
                  <c:v>電気事業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0.01</c:v>
                </c:pt>
                <c:pt idx="6">
                  <c:v>#N/A</c:v>
                </c:pt>
                <c:pt idx="7">
                  <c:v>0.7</c:v>
                </c:pt>
                <c:pt idx="8">
                  <c:v>#N/A</c:v>
                </c:pt>
                <c:pt idx="9">
                  <c:v>0.6</c:v>
                </c:pt>
              </c:numCache>
            </c:numRef>
          </c:val>
          <c:extLst>
            <c:ext xmlns:c16="http://schemas.microsoft.com/office/drawing/2014/chart" uri="{C3380CC4-5D6E-409C-BE32-E72D297353CC}">
              <c16:uniqueId val="{00000005-37B1-47DD-B9A8-8CA66A23BCB0}"/>
            </c:ext>
          </c:extLst>
        </c:ser>
        <c:ser>
          <c:idx val="6"/>
          <c:order val="6"/>
          <c:tx>
            <c:strRef>
              <c:f>データシート!$A$33</c:f>
              <c:strCache>
                <c:ptCount val="1"/>
                <c:pt idx="0">
                  <c:v>宅地造成事業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0.22</c:v>
                </c:pt>
                <c:pt idx="2">
                  <c:v>#N/A</c:v>
                </c:pt>
                <c:pt idx="3">
                  <c:v>0.15</c:v>
                </c:pt>
                <c:pt idx="4">
                  <c:v>#N/A</c:v>
                </c:pt>
                <c:pt idx="5">
                  <c:v>7.0000000000000007E-2</c:v>
                </c:pt>
                <c:pt idx="6">
                  <c:v>#N/A</c:v>
                </c:pt>
                <c:pt idx="7">
                  <c:v>1.21</c:v>
                </c:pt>
                <c:pt idx="8">
                  <c:v>#N/A</c:v>
                </c:pt>
                <c:pt idx="9">
                  <c:v>1.21</c:v>
                </c:pt>
              </c:numCache>
            </c:numRef>
          </c:val>
          <c:extLst>
            <c:ext xmlns:c16="http://schemas.microsoft.com/office/drawing/2014/chart" uri="{C3380CC4-5D6E-409C-BE32-E72D297353CC}">
              <c16:uniqueId val="{00000006-37B1-47DD-B9A8-8CA66A23BCB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6.53</c:v>
                </c:pt>
                <c:pt idx="2">
                  <c:v>#N/A</c:v>
                </c:pt>
                <c:pt idx="3">
                  <c:v>5.47</c:v>
                </c:pt>
                <c:pt idx="4">
                  <c:v>#N/A</c:v>
                </c:pt>
                <c:pt idx="5">
                  <c:v>3.5</c:v>
                </c:pt>
                <c:pt idx="6">
                  <c:v>#N/A</c:v>
                </c:pt>
                <c:pt idx="7">
                  <c:v>2.91</c:v>
                </c:pt>
                <c:pt idx="8">
                  <c:v>#N/A</c:v>
                </c:pt>
                <c:pt idx="9">
                  <c:v>1.65</c:v>
                </c:pt>
              </c:numCache>
            </c:numRef>
          </c:val>
          <c:extLst>
            <c:ext xmlns:c16="http://schemas.microsoft.com/office/drawing/2014/chart" uri="{C3380CC4-5D6E-409C-BE32-E72D297353CC}">
              <c16:uniqueId val="{00000007-37B1-47DD-B9A8-8CA66A23BCB0}"/>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0</c:v>
                </c:pt>
                <c:pt idx="2">
                  <c:v>#N/A</c:v>
                </c:pt>
                <c:pt idx="3">
                  <c:v>0.47</c:v>
                </c:pt>
                <c:pt idx="4">
                  <c:v>#N/A</c:v>
                </c:pt>
                <c:pt idx="5">
                  <c:v>1.5</c:v>
                </c:pt>
                <c:pt idx="6">
                  <c:v>#N/A</c:v>
                </c:pt>
                <c:pt idx="7">
                  <c:v>1.73</c:v>
                </c:pt>
                <c:pt idx="8">
                  <c:v>#N/A</c:v>
                </c:pt>
                <c:pt idx="9">
                  <c:v>1.84</c:v>
                </c:pt>
              </c:numCache>
            </c:numRef>
          </c:val>
          <c:extLst>
            <c:ext xmlns:c16="http://schemas.microsoft.com/office/drawing/2014/chart" uri="{C3380CC4-5D6E-409C-BE32-E72D297353CC}">
              <c16:uniqueId val="{00000008-37B1-47DD-B9A8-8CA66A23BCB0}"/>
            </c:ext>
          </c:extLst>
        </c:ser>
        <c:ser>
          <c:idx val="9"/>
          <c:order val="9"/>
          <c:tx>
            <c:strRef>
              <c:f>データシート!$A$36</c:f>
              <c:strCache>
                <c:ptCount val="1"/>
                <c:pt idx="0">
                  <c:v>工業団地事業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0.7</c:v>
                </c:pt>
                <c:pt idx="1">
                  <c:v>#N/A</c:v>
                </c:pt>
                <c:pt idx="2">
                  <c:v>0.02</c:v>
                </c:pt>
                <c:pt idx="3">
                  <c:v>#N/A</c:v>
                </c:pt>
                <c:pt idx="4">
                  <c:v>#N/A</c:v>
                </c:pt>
                <c:pt idx="5">
                  <c:v>0</c:v>
                </c:pt>
                <c:pt idx="6">
                  <c:v>#N/A</c:v>
                </c:pt>
                <c:pt idx="7">
                  <c:v>0</c:v>
                </c:pt>
                <c:pt idx="8">
                  <c:v>#N/A</c:v>
                </c:pt>
                <c:pt idx="9">
                  <c:v>6.01</c:v>
                </c:pt>
              </c:numCache>
            </c:numRef>
          </c:val>
          <c:extLst>
            <c:ext xmlns:c16="http://schemas.microsoft.com/office/drawing/2014/chart" uri="{C3380CC4-5D6E-409C-BE32-E72D297353CC}">
              <c16:uniqueId val="{00000009-37B1-47DD-B9A8-8CA66A23BCB0}"/>
            </c:ext>
          </c:extLst>
        </c:ser>
        <c:dLbls>
          <c:showLegendKey val="0"/>
          <c:showVal val="0"/>
          <c:showCatName val="0"/>
          <c:showSerName val="0"/>
          <c:showPercent val="0"/>
          <c:showBubbleSize val="0"/>
        </c:dLbls>
        <c:gapWidth val="150"/>
        <c:overlap val="100"/>
        <c:axId val="133751936"/>
        <c:axId val="133753472"/>
      </c:barChart>
      <c:catAx>
        <c:axId val="1337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753472"/>
        <c:crosses val="autoZero"/>
        <c:auto val="1"/>
        <c:lblAlgn val="ctr"/>
        <c:lblOffset val="100"/>
        <c:tickLblSkip val="1"/>
        <c:tickMarkSkip val="1"/>
        <c:noMultiLvlLbl val="0"/>
      </c:catAx>
      <c:valAx>
        <c:axId val="133753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751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3629</c:v>
                </c:pt>
                <c:pt idx="5">
                  <c:v>3629</c:v>
                </c:pt>
                <c:pt idx="8">
                  <c:v>3630</c:v>
                </c:pt>
                <c:pt idx="11">
                  <c:v>3657</c:v>
                </c:pt>
                <c:pt idx="14">
                  <c:v>3522</c:v>
                </c:pt>
              </c:numCache>
            </c:numRef>
          </c:val>
          <c:extLst>
            <c:ext xmlns:c16="http://schemas.microsoft.com/office/drawing/2014/chart" uri="{C3380CC4-5D6E-409C-BE32-E72D297353CC}">
              <c16:uniqueId val="{00000000-8769-4F13-90FE-4C75BCEEF8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769-4F13-90FE-4C75BCEEF8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156</c:v>
                </c:pt>
                <c:pt idx="3">
                  <c:v>125</c:v>
                </c:pt>
                <c:pt idx="6">
                  <c:v>110</c:v>
                </c:pt>
                <c:pt idx="9">
                  <c:v>80</c:v>
                </c:pt>
                <c:pt idx="12">
                  <c:v>65</c:v>
                </c:pt>
              </c:numCache>
            </c:numRef>
          </c:val>
          <c:extLst>
            <c:ext xmlns:c16="http://schemas.microsoft.com/office/drawing/2014/chart" uri="{C3380CC4-5D6E-409C-BE32-E72D297353CC}">
              <c16:uniqueId val="{00000002-8769-4F13-90FE-4C75BCEEF8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57</c:v>
                </c:pt>
                <c:pt idx="3">
                  <c:v>56</c:v>
                </c:pt>
                <c:pt idx="6">
                  <c:v>46</c:v>
                </c:pt>
                <c:pt idx="9">
                  <c:v>70</c:v>
                </c:pt>
                <c:pt idx="12">
                  <c:v>62</c:v>
                </c:pt>
              </c:numCache>
            </c:numRef>
          </c:val>
          <c:extLst>
            <c:ext xmlns:c16="http://schemas.microsoft.com/office/drawing/2014/chart" uri="{C3380CC4-5D6E-409C-BE32-E72D297353CC}">
              <c16:uniqueId val="{00000003-8769-4F13-90FE-4C75BCEEF8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1532</c:v>
                </c:pt>
                <c:pt idx="3">
                  <c:v>1667</c:v>
                </c:pt>
                <c:pt idx="6">
                  <c:v>2151</c:v>
                </c:pt>
                <c:pt idx="9">
                  <c:v>1824</c:v>
                </c:pt>
                <c:pt idx="12">
                  <c:v>1742</c:v>
                </c:pt>
              </c:numCache>
            </c:numRef>
          </c:val>
          <c:extLst>
            <c:ext xmlns:c16="http://schemas.microsoft.com/office/drawing/2014/chart" uri="{C3380CC4-5D6E-409C-BE32-E72D297353CC}">
              <c16:uniqueId val="{00000004-8769-4F13-90FE-4C75BCEEF8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33</c:v>
                </c:pt>
                <c:pt idx="3">
                  <c:v>27</c:v>
                </c:pt>
                <c:pt idx="6">
                  <c:v>17</c:v>
                </c:pt>
                <c:pt idx="9">
                  <c:v>10</c:v>
                </c:pt>
                <c:pt idx="12">
                  <c:v>5</c:v>
                </c:pt>
              </c:numCache>
            </c:numRef>
          </c:val>
          <c:extLst>
            <c:ext xmlns:c16="http://schemas.microsoft.com/office/drawing/2014/chart" uri="{C3380CC4-5D6E-409C-BE32-E72D297353CC}">
              <c16:uniqueId val="{00000005-8769-4F13-90FE-4C75BCEEF8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769-4F13-90FE-4C75BCEEF8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4881</c:v>
                </c:pt>
                <c:pt idx="3">
                  <c:v>4932</c:v>
                </c:pt>
                <c:pt idx="6">
                  <c:v>4407</c:v>
                </c:pt>
                <c:pt idx="9">
                  <c:v>4538</c:v>
                </c:pt>
                <c:pt idx="12">
                  <c:v>4590</c:v>
                </c:pt>
              </c:numCache>
            </c:numRef>
          </c:val>
          <c:extLst>
            <c:ext xmlns:c16="http://schemas.microsoft.com/office/drawing/2014/chart" uri="{C3380CC4-5D6E-409C-BE32-E72D297353CC}">
              <c16:uniqueId val="{00000007-8769-4F13-90FE-4C75BCEEF8F7}"/>
            </c:ext>
          </c:extLst>
        </c:ser>
        <c:dLbls>
          <c:showLegendKey val="0"/>
          <c:showVal val="0"/>
          <c:showCatName val="0"/>
          <c:showSerName val="0"/>
          <c:showPercent val="0"/>
          <c:showBubbleSize val="0"/>
        </c:dLbls>
        <c:gapWidth val="100"/>
        <c:overlap val="100"/>
        <c:axId val="134363008"/>
        <c:axId val="134364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3030</c:v>
                </c:pt>
                <c:pt idx="2">
                  <c:v>#N/A</c:v>
                </c:pt>
                <c:pt idx="3">
                  <c:v>#N/A</c:v>
                </c:pt>
                <c:pt idx="4">
                  <c:v>3178</c:v>
                </c:pt>
                <c:pt idx="5">
                  <c:v>#N/A</c:v>
                </c:pt>
                <c:pt idx="6">
                  <c:v>#N/A</c:v>
                </c:pt>
                <c:pt idx="7">
                  <c:v>3101</c:v>
                </c:pt>
                <c:pt idx="8">
                  <c:v>#N/A</c:v>
                </c:pt>
                <c:pt idx="9">
                  <c:v>#N/A</c:v>
                </c:pt>
                <c:pt idx="10">
                  <c:v>2865</c:v>
                </c:pt>
                <c:pt idx="11">
                  <c:v>#N/A</c:v>
                </c:pt>
                <c:pt idx="12">
                  <c:v>#N/A</c:v>
                </c:pt>
                <c:pt idx="13">
                  <c:v>2942</c:v>
                </c:pt>
                <c:pt idx="14">
                  <c:v>#N/A</c:v>
                </c:pt>
              </c:numCache>
            </c:numRef>
          </c:val>
          <c:smooth val="0"/>
          <c:extLst>
            <c:ext xmlns:c16="http://schemas.microsoft.com/office/drawing/2014/chart" uri="{C3380CC4-5D6E-409C-BE32-E72D297353CC}">
              <c16:uniqueId val="{00000008-8769-4F13-90FE-4C75BCEEF8F7}"/>
            </c:ext>
          </c:extLst>
        </c:ser>
        <c:dLbls>
          <c:showLegendKey val="0"/>
          <c:showVal val="0"/>
          <c:showCatName val="0"/>
          <c:showSerName val="0"/>
          <c:showPercent val="0"/>
          <c:showBubbleSize val="0"/>
        </c:dLbls>
        <c:marker val="1"/>
        <c:smooth val="0"/>
        <c:axId val="134363008"/>
        <c:axId val="134364544"/>
      </c:lineChart>
      <c:catAx>
        <c:axId val="13436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364544"/>
        <c:crosses val="autoZero"/>
        <c:auto val="1"/>
        <c:lblAlgn val="ctr"/>
        <c:lblOffset val="100"/>
        <c:tickLblSkip val="1"/>
        <c:tickMarkSkip val="1"/>
        <c:noMultiLvlLbl val="0"/>
      </c:catAx>
      <c:valAx>
        <c:axId val="134364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6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40807</c:v>
                </c:pt>
                <c:pt idx="5">
                  <c:v>40876</c:v>
                </c:pt>
                <c:pt idx="8">
                  <c:v>40029</c:v>
                </c:pt>
                <c:pt idx="11">
                  <c:v>39320</c:v>
                </c:pt>
                <c:pt idx="14">
                  <c:v>38775</c:v>
                </c:pt>
              </c:numCache>
            </c:numRef>
          </c:val>
          <c:extLst>
            <c:ext xmlns:c16="http://schemas.microsoft.com/office/drawing/2014/chart" uri="{C3380CC4-5D6E-409C-BE32-E72D297353CC}">
              <c16:uniqueId val="{00000000-AA3F-492A-A849-9AD16479FB6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1568</c:v>
                </c:pt>
                <c:pt idx="5">
                  <c:v>1340</c:v>
                </c:pt>
                <c:pt idx="8">
                  <c:v>1198</c:v>
                </c:pt>
                <c:pt idx="11">
                  <c:v>1063</c:v>
                </c:pt>
                <c:pt idx="14">
                  <c:v>1001</c:v>
                </c:pt>
              </c:numCache>
            </c:numRef>
          </c:val>
          <c:extLst>
            <c:ext xmlns:c16="http://schemas.microsoft.com/office/drawing/2014/chart" uri="{C3380CC4-5D6E-409C-BE32-E72D297353CC}">
              <c16:uniqueId val="{00000001-AA3F-492A-A849-9AD16479FB6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7143</c:v>
                </c:pt>
                <c:pt idx="5">
                  <c:v>8429</c:v>
                </c:pt>
                <c:pt idx="8">
                  <c:v>7811</c:v>
                </c:pt>
                <c:pt idx="11">
                  <c:v>7391</c:v>
                </c:pt>
                <c:pt idx="14">
                  <c:v>4447</c:v>
                </c:pt>
              </c:numCache>
            </c:numRef>
          </c:val>
          <c:extLst>
            <c:ext xmlns:c16="http://schemas.microsoft.com/office/drawing/2014/chart" uri="{C3380CC4-5D6E-409C-BE32-E72D297353CC}">
              <c16:uniqueId val="{00000002-AA3F-492A-A849-9AD16479FB6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3F-492A-A849-9AD16479FB6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A3F-492A-A849-9AD16479FB6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3F-492A-A849-9AD16479FB6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5298</c:v>
                </c:pt>
                <c:pt idx="3">
                  <c:v>5041</c:v>
                </c:pt>
                <c:pt idx="6">
                  <c:v>4405</c:v>
                </c:pt>
                <c:pt idx="9">
                  <c:v>3989</c:v>
                </c:pt>
                <c:pt idx="12">
                  <c:v>3765</c:v>
                </c:pt>
              </c:numCache>
            </c:numRef>
          </c:val>
          <c:extLst>
            <c:ext xmlns:c16="http://schemas.microsoft.com/office/drawing/2014/chart" uri="{C3380CC4-5D6E-409C-BE32-E72D297353CC}">
              <c16:uniqueId val="{00000006-AA3F-492A-A849-9AD16479FB6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700</c:v>
                </c:pt>
                <c:pt idx="3">
                  <c:v>691</c:v>
                </c:pt>
                <c:pt idx="6">
                  <c:v>762</c:v>
                </c:pt>
                <c:pt idx="9">
                  <c:v>725</c:v>
                </c:pt>
                <c:pt idx="12">
                  <c:v>1090</c:v>
                </c:pt>
              </c:numCache>
            </c:numRef>
          </c:val>
          <c:extLst>
            <c:ext xmlns:c16="http://schemas.microsoft.com/office/drawing/2014/chart" uri="{C3380CC4-5D6E-409C-BE32-E72D297353CC}">
              <c16:uniqueId val="{00000007-AA3F-492A-A849-9AD16479FB6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23330</c:v>
                </c:pt>
                <c:pt idx="3">
                  <c:v>23201</c:v>
                </c:pt>
                <c:pt idx="6">
                  <c:v>22801</c:v>
                </c:pt>
                <c:pt idx="9">
                  <c:v>22390</c:v>
                </c:pt>
                <c:pt idx="12">
                  <c:v>21774</c:v>
                </c:pt>
              </c:numCache>
            </c:numRef>
          </c:val>
          <c:extLst>
            <c:ext xmlns:c16="http://schemas.microsoft.com/office/drawing/2014/chart" uri="{C3380CC4-5D6E-409C-BE32-E72D297353CC}">
              <c16:uniqueId val="{00000008-AA3F-492A-A849-9AD16479FB6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627</c:v>
                </c:pt>
                <c:pt idx="3">
                  <c:v>543</c:v>
                </c:pt>
                <c:pt idx="6">
                  <c:v>443</c:v>
                </c:pt>
                <c:pt idx="9">
                  <c:v>370</c:v>
                </c:pt>
                <c:pt idx="12">
                  <c:v>312</c:v>
                </c:pt>
              </c:numCache>
            </c:numRef>
          </c:val>
          <c:extLst>
            <c:ext xmlns:c16="http://schemas.microsoft.com/office/drawing/2014/chart" uri="{C3380CC4-5D6E-409C-BE32-E72D297353CC}">
              <c16:uniqueId val="{00000009-AA3F-492A-A849-9AD16479FB6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47163</c:v>
                </c:pt>
                <c:pt idx="3">
                  <c:v>44936</c:v>
                </c:pt>
                <c:pt idx="6">
                  <c:v>43350</c:v>
                </c:pt>
                <c:pt idx="9">
                  <c:v>39674</c:v>
                </c:pt>
                <c:pt idx="12">
                  <c:v>37416</c:v>
                </c:pt>
              </c:numCache>
            </c:numRef>
          </c:val>
          <c:extLst>
            <c:ext xmlns:c16="http://schemas.microsoft.com/office/drawing/2014/chart" uri="{C3380CC4-5D6E-409C-BE32-E72D297353CC}">
              <c16:uniqueId val="{0000000A-AA3F-492A-A849-9AD16479FB64}"/>
            </c:ext>
          </c:extLst>
        </c:ser>
        <c:dLbls>
          <c:showLegendKey val="0"/>
          <c:showVal val="0"/>
          <c:showCatName val="0"/>
          <c:showSerName val="0"/>
          <c:showPercent val="0"/>
          <c:showBubbleSize val="0"/>
        </c:dLbls>
        <c:gapWidth val="100"/>
        <c:overlap val="100"/>
        <c:axId val="134504448"/>
        <c:axId val="13450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27600</c:v>
                </c:pt>
                <c:pt idx="2">
                  <c:v>#N/A</c:v>
                </c:pt>
                <c:pt idx="3">
                  <c:v>#N/A</c:v>
                </c:pt>
                <c:pt idx="4">
                  <c:v>23767</c:v>
                </c:pt>
                <c:pt idx="5">
                  <c:v>#N/A</c:v>
                </c:pt>
                <c:pt idx="6">
                  <c:v>#N/A</c:v>
                </c:pt>
                <c:pt idx="7">
                  <c:v>22723</c:v>
                </c:pt>
                <c:pt idx="8">
                  <c:v>#N/A</c:v>
                </c:pt>
                <c:pt idx="9">
                  <c:v>#N/A</c:v>
                </c:pt>
                <c:pt idx="10">
                  <c:v>19373</c:v>
                </c:pt>
                <c:pt idx="11">
                  <c:v>#N/A</c:v>
                </c:pt>
                <c:pt idx="12">
                  <c:v>#N/A</c:v>
                </c:pt>
                <c:pt idx="13">
                  <c:v>20133</c:v>
                </c:pt>
                <c:pt idx="14">
                  <c:v>#N/A</c:v>
                </c:pt>
              </c:numCache>
            </c:numRef>
          </c:val>
          <c:smooth val="0"/>
          <c:extLst>
            <c:ext xmlns:c16="http://schemas.microsoft.com/office/drawing/2014/chart" uri="{C3380CC4-5D6E-409C-BE32-E72D297353CC}">
              <c16:uniqueId val="{0000000B-AA3F-492A-A849-9AD16479FB64}"/>
            </c:ext>
          </c:extLst>
        </c:ser>
        <c:dLbls>
          <c:showLegendKey val="0"/>
          <c:showVal val="0"/>
          <c:showCatName val="0"/>
          <c:showSerName val="0"/>
          <c:showPercent val="0"/>
          <c:showBubbleSize val="0"/>
        </c:dLbls>
        <c:marker val="1"/>
        <c:smooth val="0"/>
        <c:axId val="134504448"/>
        <c:axId val="134505984"/>
      </c:lineChart>
      <c:catAx>
        <c:axId val="13450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505984"/>
        <c:crosses val="autoZero"/>
        <c:auto val="1"/>
        <c:lblAlgn val="ctr"/>
        <c:lblOffset val="100"/>
        <c:tickLblSkip val="1"/>
        <c:tickMarkSkip val="1"/>
        <c:noMultiLvlLbl val="0"/>
      </c:catAx>
      <c:valAx>
        <c:axId val="13450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50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3"/>
          <c:y val="4.9232005384860722E-2"/>
          <c:w val="0.8448401194374414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{D2B28A16-CC02-448C-A1C8-E314CC5793E9}</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DD41-4105-898B-2F2B901DBEE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{EA9558B3-4DB8-4558-8861-7C78750ED16A}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DD41-4105-898B-2F2B901DBEE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{000FBC0E-AC41-4B00-83D6-88DA5B90F21C}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DD41-4105-898B-2F2B901DBEE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{ED4B1AFB-5592-4555-9FEA-C2B0AD91EF09}</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DD41-4105-898B-2F2B901DBEE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{328B033B-39C4-4047-B58F-F0B3B020C70F}</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DD41-4105-898B-2F2B901DBEE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62</c:v>
                </c:pt>
              </c:numCache>
            </c:numRef>
          </c:xVal>
          <c:yVal>
            <c:numRef>
              <c:f>公会計指標分析・財政指標組合せ分析表!$K$51:$O$51</c:f>
              <c:numCache>
                <c:formatCode>#,##0.0;"▲ "#,##0.0</c:formatCode>
                <c:ptCount val="5"/>
                <c:pt idx="4">
                  <c:v>108.5</c:v>
                </c:pt>
              </c:numCache>
            </c:numRef>
          </c:yVal>
          <c:smooth val="0"/>
          <c:extLst>
            <c:ext xmlns:c16="http://schemas.microsoft.com/office/drawing/2014/chart" uri="{C3380CC4-5D6E-409C-BE32-E72D297353CC}">
              <c16:uniqueId val="{00000005-DD41-4105-898B-2F2B901DBEE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{975DCF76-F3E2-46FB-8D36-66DADBA5EE5A}</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DD41-4105-898B-2F2B901DBEE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{B5D916C0-D868-4418-80EC-37D8015EE6F4}</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DD41-4105-898B-2F2B901DBEE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{45A41439-4B4D-4990-B53E-54D45988095A}</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DD41-4105-898B-2F2B901DBEE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{3EA6E25E-DB65-4797-AD83-2C79974ADBF3}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DD41-4105-898B-2F2B901DBEE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{5AA96D8E-0CC8-46E8-A810-7A38FA68FD4D}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DD41-4105-898B-2F2B901DBEE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59.1</c:v>
                </c:pt>
              </c:numCache>
            </c:numRef>
          </c:xVal>
          <c:yVal>
            <c:numRef>
              <c:f>公会計指標分析・財政指標組合せ分析表!$K$55:$O$55</c:f>
              <c:numCache>
                <c:formatCode>#,##0.0;"▲ "#,##0.0</c:formatCode>
                <c:ptCount val="5"/>
                <c:pt idx="4">
                  <c:v>37.299999999999997</c:v>
                </c:pt>
              </c:numCache>
            </c:numRef>
          </c:yVal>
          <c:smooth val="0"/>
          <c:extLst>
            <c:ext xmlns:c16="http://schemas.microsoft.com/office/drawing/2014/chart" uri="{C3380CC4-5D6E-409C-BE32-E72D297353CC}">
              <c16:uniqueId val="{0000000B-DD41-4105-898B-2F2B901DBEE2}"/>
            </c:ext>
          </c:extLst>
        </c:ser>
        <c:dLbls>
          <c:showLegendKey val="0"/>
          <c:showVal val="0"/>
          <c:showCatName val="0"/>
          <c:showSerName val="0"/>
          <c:showPercent val="0"/>
          <c:showBubbleSize val="0"/>
        </c:dLbls>
        <c:axId val="185545088"/>
        <c:axId val="185547008"/>
      </c:scatterChart>
      <c:valAx>
        <c:axId val="185545088"/>
        <c:scaling>
          <c:orientation val="minMax"/>
          <c:max val="62.300000000000004"/>
          <c:min val="58.9"/>
        </c:scaling>
        <c:delete val="0"/>
        <c:axPos val="b"/>
        <c:title>
          <c:tx>
            <c:rich>
              <a:bodyPr/>
              <a:lstStyle/>
              <a:p>
                <a:pPr>
                  <a:defRPr/>
                </a:pPr>
                <a:r>
                  <a:rPr lang="ja-JP" altLang="en-US" sz="1050" b="0"/>
                  <a:t>有形固定資産減価償却率</a:t>
                </a:r>
              </a:p>
            </c:rich>
          </c:tx>
          <c:layout>
            <c:manualLayout>
              <c:xMode val="edge"/>
              <c:yMode val="edge"/>
              <c:x val="0.41341553300957218"/>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547008"/>
        <c:crosses val="autoZero"/>
        <c:crossBetween val="midCat"/>
      </c:valAx>
      <c:valAx>
        <c:axId val="185547008"/>
        <c:scaling>
          <c:orientation val="minMax"/>
          <c:max val="121"/>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545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3"/>
          <c:y val="4.7118521949462255E-2"/>
          <c:w val="0.84704431781868617"/>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{6A603483-0443-4088-BC93-3205E190026D}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F7D0-4C72-A6C2-CD6A5BD1959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{FF5BF4B1-9B4C-4967-8F12-A922EB1AE5E5}</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F7D0-4C72-A6C2-CD6A5BD1959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{884143DA-69FB-492D-8AEA-655D2F1D2C7B}</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F7D0-4C72-A6C2-CD6A5BD1959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{9FA77EBF-699F-429A-96B2-3EC8E446DE8E}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F7D0-4C72-A6C2-CD6A5BD1959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{082B11FC-4D67-4785-B8E3-1B9CA270D154}</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F7D0-4C72-A6C2-CD6A5BD1959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15.9</c:v>
                </c:pt>
                <c:pt idx="2">
                  <c:v>16.8</c:v>
                </c:pt>
                <c:pt idx="3">
                  <c:v>16.600000000000001</c:v>
                </c:pt>
                <c:pt idx="4">
                  <c:v>16.100000000000001</c:v>
                </c:pt>
              </c:numCache>
            </c:numRef>
          </c:xVal>
          <c:yVal>
            <c:numRef>
              <c:f>公会計指標分析・財政指標組合せ分析表!$K$73:$O$73</c:f>
              <c:numCache>
                <c:formatCode>#,##0.0;"▲ "#,##0.0</c:formatCode>
                <c:ptCount val="5"/>
                <c:pt idx="0">
                  <c:v>149.1</c:v>
                </c:pt>
                <c:pt idx="1">
                  <c:v>130.5</c:v>
                </c:pt>
                <c:pt idx="2">
                  <c:v>122.9</c:v>
                </c:pt>
                <c:pt idx="3">
                  <c:v>106.8</c:v>
                </c:pt>
                <c:pt idx="4">
                  <c:v>108.5</c:v>
                </c:pt>
              </c:numCache>
            </c:numRef>
          </c:yVal>
          <c:smooth val="0"/>
          <c:extLst>
            <c:ext xmlns:c16="http://schemas.microsoft.com/office/drawing/2014/chart" uri="{C3380CC4-5D6E-409C-BE32-E72D297353CC}">
              <c16:uniqueId val="{00000005-F7D0-4C72-A6C2-CD6A5BD19592}"/>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{4C65D3FE-6FCF-4F3A-8B00-B51BC29A8B71}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F7D0-4C72-A6C2-CD6A5BD19592}"/>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{E62B56FD-C56D-498F-BEC9-0BDC45CBCE0E}</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F7D0-4C72-A6C2-CD6A5BD19592}"/>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{27F88C80-DD77-4978-844B-AD1701CBE27D}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F7D0-4C72-A6C2-CD6A5BD19592}"/>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{D509EE6B-4A4F-4FF6-AF45-78D67402864D}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F7D0-4C72-A6C2-CD6A5BD19592}"/>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{4E24F572-2197-4E2E-B90C-6D54F5239AD1}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F7D0-4C72-A6C2-CD6A5BD1959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10.3</c:v>
                </c:pt>
                <c:pt idx="2">
                  <c:v>9.6</c:v>
                </c:pt>
                <c:pt idx="3">
                  <c:v>8.8000000000000007</c:v>
                </c:pt>
                <c:pt idx="4">
                  <c:v>7.8</c:v>
                </c:pt>
              </c:numCache>
            </c:numRef>
          </c:xVal>
          <c:yVal>
            <c:numRef>
              <c:f>公会計指標分析・財政指標組合せ分析表!$K$77:$O$77</c:f>
              <c:numCache>
                <c:formatCode>#,##0.0;"▲ "#,##0.0</c:formatCode>
                <c:ptCount val="5"/>
                <c:pt idx="0">
                  <c:v>69.2</c:v>
                </c:pt>
                <c:pt idx="1">
                  <c:v>58.2</c:v>
                </c:pt>
                <c:pt idx="2">
                  <c:v>50.3</c:v>
                </c:pt>
                <c:pt idx="3">
                  <c:v>45.9</c:v>
                </c:pt>
                <c:pt idx="4">
                  <c:v>37.299999999999997</c:v>
                </c:pt>
              </c:numCache>
            </c:numRef>
          </c:yVal>
          <c:smooth val="0"/>
          <c:extLst>
            <c:ext xmlns:c16="http://schemas.microsoft.com/office/drawing/2014/chart" uri="{C3380CC4-5D6E-409C-BE32-E72D297353CC}">
              <c16:uniqueId val="{0000000B-F7D0-4C72-A6C2-CD6A5BD19592}"/>
            </c:ext>
          </c:extLst>
        </c:ser>
        <c:dLbls>
          <c:showLegendKey val="0"/>
          <c:showVal val="0"/>
          <c:showCatName val="0"/>
          <c:showSerName val="0"/>
          <c:showPercent val="0"/>
          <c:showBubbleSize val="0"/>
        </c:dLbls>
        <c:axId val="185601024"/>
        <c:axId val="185623680"/>
      </c:scatterChart>
      <c:valAx>
        <c:axId val="185601024"/>
        <c:scaling>
          <c:orientation val="minMax"/>
          <c:max val="17.600000000000001"/>
          <c:min val="7.2"/>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623680"/>
        <c:crosses val="autoZero"/>
        <c:crossBetween val="midCat"/>
      </c:valAx>
      <c:valAx>
        <c:axId val="18562368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5E-2"/>
              <c:y val="0.25119654160876931"/>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560102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年度までは財政力指数の低下傾向が続いていたが、平成</a:t>
          </a:r>
          <a:r>
            <a:rPr kumimoji="1" lang="en-US" altLang="ja-JP" sz="1300">
              <a:latin typeface="ＭＳ Ｐゴシック"/>
            </a:rPr>
            <a:t>27</a:t>
          </a:r>
          <a:r>
            <a:rPr kumimoji="1" lang="ja-JP" altLang="en-US" sz="1300">
              <a:latin typeface="ＭＳ Ｐゴシック"/>
            </a:rPr>
            <a:t>年度は平成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0.01</a:t>
          </a:r>
          <a:r>
            <a:rPr kumimoji="1" lang="ja-JP" altLang="en-US" sz="1300">
              <a:latin typeface="ＭＳ Ｐゴシック"/>
            </a:rPr>
            <a:t>ポイントの増となり、３年連続で増加した。</a:t>
          </a:r>
        </a:p>
        <a:p>
          <a:r>
            <a:rPr kumimoji="1" lang="ja-JP" altLang="en-US" sz="1300">
              <a:latin typeface="ＭＳ Ｐゴシック"/>
            </a:rPr>
            <a:t>　前年度比増の主な要因としては、立地企業の業績が好調を維持していることにより法人市民税法人税割の増加が顕著なことがある。また、雇用の増に伴い個人市民税所得割も増加している。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45508</xdr:rowOff>
    </xdr:from>
    <xdr:to>
      <xdr:col>7</xdr:col>
      <xdr:colOff>152400</xdr:colOff>
      <xdr:row>42</xdr:row>
      <xdr:rowOff>65617</xdr:rowOff>
    </xdr:to>
    <xdr:cxnSp macro="">
      <xdr:nvCxnSpPr>
        <xdr:cNvPr id="68" name="直線コネクタ 67"/>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85725</xdr:rowOff>
    </xdr:to>
    <xdr:cxnSp macro="">
      <xdr:nvCxnSpPr>
        <xdr:cNvPr id="71" name="直線コネクタ 70"/>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75142</xdr:rowOff>
    </xdr:from>
    <xdr:to>
      <xdr:col>6</xdr:col>
      <xdr:colOff>50800</xdr:colOff>
      <xdr:row>43</xdr:row>
      <xdr:rowOff>5292</xdr:rowOff>
    </xdr:to>
    <xdr:sp macro="" textlink="">
      <xdr:nvSpPr>
        <xdr:cNvPr id="72" name="フローチャート : 判断 71"/>
        <xdr:cNvSpPr/>
      </xdr:nvSpPr>
      <xdr:spPr>
        <a:xfrm>
          <a:off x="4064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73" name="テキスト ボックス 72"/>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125942</xdr:rowOff>
    </xdr:to>
    <xdr:cxnSp macro="">
      <xdr:nvCxnSpPr>
        <xdr:cNvPr id="74" name="直線コネクタ 73"/>
        <xdr:cNvCxnSpPr/>
      </xdr:nvCxnSpPr>
      <xdr:spPr>
        <a:xfrm flipV="1">
          <a:off x="2336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75142</xdr:rowOff>
    </xdr:from>
    <xdr:to>
      <xdr:col>4</xdr:col>
      <xdr:colOff>533400</xdr:colOff>
      <xdr:row>43</xdr:row>
      <xdr:rowOff>5292</xdr:rowOff>
    </xdr:to>
    <xdr:sp macro="" textlink="">
      <xdr:nvSpPr>
        <xdr:cNvPr id="75" name="フローチャート : 判断 74"/>
        <xdr:cNvSpPr/>
      </xdr:nvSpPr>
      <xdr:spPr>
        <a:xfrm>
          <a:off x="3175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76" name="テキスト ボックス 75"/>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85725</xdr:rowOff>
    </xdr:from>
    <xdr:to>
      <xdr:col>3</xdr:col>
      <xdr:colOff>279400</xdr:colOff>
      <xdr:row>42</xdr:row>
      <xdr:rowOff>125942</xdr:rowOff>
    </xdr:to>
    <xdr:cxnSp macro="">
      <xdr:nvCxnSpPr>
        <xdr:cNvPr id="77" name="直線コネクタ 76"/>
        <xdr:cNvCxnSpPr/>
      </xdr:nvCxnSpPr>
      <xdr:spPr>
        <a:xfrm>
          <a:off x="1447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87" name="円/楕円 86"/>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138235</xdr:rowOff>
    </xdr:from>
    <xdr:ext cx="762000" cy="259045"/>
    <xdr:sp macro="" textlink="">
      <xdr:nvSpPr>
        <xdr:cNvPr id="88" name="財政力該当値テキスト"/>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9" name="円/楕円 88"/>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90" name="テキスト ボックス 89"/>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94" name="テキスト ボックス 93"/>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95" name="円/楕円 94"/>
        <xdr:cNvSpPr/>
      </xdr:nvSpPr>
      <xdr:spPr>
        <a:xfrm>
          <a:off x="1397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96" name="テキスト ボックス 95"/>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経常収支比率は、前年度と比較して</a:t>
          </a:r>
          <a:r>
            <a:rPr kumimoji="1" lang="en-US" altLang="ja-JP" sz="1300">
              <a:latin typeface="ＭＳ Ｐゴシック"/>
            </a:rPr>
            <a:t>1.0</a:t>
          </a:r>
          <a:r>
            <a:rPr kumimoji="1" lang="ja-JP" altLang="en-US" sz="1300">
              <a:latin typeface="ＭＳ Ｐゴシック"/>
            </a:rPr>
            <a:t>ポイントの増となり、平成</a:t>
          </a:r>
          <a:r>
            <a:rPr kumimoji="1" lang="en-US" altLang="ja-JP" sz="1300">
              <a:latin typeface="ＭＳ Ｐゴシック"/>
            </a:rPr>
            <a:t>24</a:t>
          </a:r>
          <a:r>
            <a:rPr kumimoji="1" lang="ja-JP" altLang="en-US" sz="1300">
              <a:latin typeface="ＭＳ Ｐゴシック"/>
            </a:rPr>
            <a:t>年度以降増加傾向が続いている。</a:t>
          </a:r>
        </a:p>
        <a:p>
          <a:r>
            <a:rPr kumimoji="1" lang="ja-JP" altLang="en-US" sz="1300">
              <a:latin typeface="ＭＳ Ｐゴシック"/>
            </a:rPr>
            <a:t>　前年度比増の要因は、障がい者介護給付費などの扶助費が前年度より大幅に増加したことがある。福祉関係経費は今後も増加が見込まれるほか、過去の大型公共施設建設に伴う地方債の償還が平成</a:t>
          </a:r>
          <a:r>
            <a:rPr kumimoji="1" lang="en-US" altLang="ja-JP" sz="1300">
              <a:latin typeface="ＭＳ Ｐゴシック"/>
            </a:rPr>
            <a:t>30</a:t>
          </a:r>
          <a:r>
            <a:rPr kumimoji="1" lang="ja-JP" altLang="en-US" sz="1300">
              <a:latin typeface="ＭＳ Ｐゴシック"/>
            </a:rPr>
            <a:t>年度まで続くことにより公債費も高止まりするため、経常収支比率も高い水準で推移することが予想される。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162560</xdr:rowOff>
    </xdr:from>
    <xdr:to>
      <xdr:col>7</xdr:col>
      <xdr:colOff>152400</xdr:colOff>
      <xdr:row>64</xdr:row>
      <xdr:rowOff>39370</xdr:rowOff>
    </xdr:to>
    <xdr:cxnSp macro="">
      <xdr:nvCxnSpPr>
        <xdr:cNvPr id="129" name="直線コネクタ 128"/>
        <xdr:cNvCxnSpPr/>
      </xdr:nvCxnSpPr>
      <xdr:spPr>
        <a:xfrm>
          <a:off x="4114800" y="109639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162560</xdr:rowOff>
    </xdr:to>
    <xdr:cxnSp macro="">
      <xdr:nvCxnSpPr>
        <xdr:cNvPr id="132" name="直線コネクタ 131"/>
        <xdr:cNvCxnSpPr/>
      </xdr:nvCxnSpPr>
      <xdr:spPr>
        <a:xfrm>
          <a:off x="3225800" y="108336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56134</xdr:rowOff>
    </xdr:from>
    <xdr:to>
      <xdr:col>6</xdr:col>
      <xdr:colOff>50800</xdr:colOff>
      <xdr:row>64</xdr:row>
      <xdr:rowOff>157734</xdr:rowOff>
    </xdr:to>
    <xdr:sp macro="" textlink="">
      <xdr:nvSpPr>
        <xdr:cNvPr id="133" name="フローチャート : 判断 132"/>
        <xdr:cNvSpPr/>
      </xdr:nvSpPr>
      <xdr:spPr>
        <a:xfrm>
          <a:off x="4064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142511</xdr:rowOff>
    </xdr:from>
    <xdr:ext cx="736600" cy="259045"/>
    <xdr:sp macro="" textlink="">
      <xdr:nvSpPr>
        <xdr:cNvPr id="134" name="テキスト ボックス 133"/>
        <xdr:cNvSpPr txBox="1"/>
      </xdr:nvSpPr>
      <xdr:spPr>
        <a:xfrm>
          <a:off x="3733800" y="11115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63</xdr:row>
      <xdr:rowOff>32258</xdr:rowOff>
    </xdr:to>
    <xdr:cxnSp macro="">
      <xdr:nvCxnSpPr>
        <xdr:cNvPr id="135" name="直線コネクタ 134"/>
        <xdr:cNvCxnSpPr/>
      </xdr:nvCxnSpPr>
      <xdr:spPr>
        <a:xfrm>
          <a:off x="2336800" y="10722610"/>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164846</xdr:rowOff>
    </xdr:from>
    <xdr:to>
      <xdr:col>4</xdr:col>
      <xdr:colOff>533400</xdr:colOff>
      <xdr:row>64</xdr:row>
      <xdr:rowOff>94996</xdr:rowOff>
    </xdr:to>
    <xdr:sp macro="" textlink="">
      <xdr:nvSpPr>
        <xdr:cNvPr id="136" name="フローチャート : 判断 135"/>
        <xdr:cNvSpPr/>
      </xdr:nvSpPr>
      <xdr:spPr>
        <a:xfrm>
          <a:off x="3175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79773</xdr:rowOff>
    </xdr:from>
    <xdr:ext cx="762000" cy="259045"/>
    <xdr:sp macro="" textlink="">
      <xdr:nvSpPr>
        <xdr:cNvPr id="137" name="テキスト ボックス 136"/>
        <xdr:cNvSpPr txBox="1"/>
      </xdr:nvSpPr>
      <xdr:spPr>
        <a:xfrm>
          <a:off x="2844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92710</xdr:rowOff>
    </xdr:from>
    <xdr:to>
      <xdr:col>3</xdr:col>
      <xdr:colOff>279400</xdr:colOff>
      <xdr:row>62</xdr:row>
      <xdr:rowOff>140970</xdr:rowOff>
    </xdr:to>
    <xdr:cxnSp macro="">
      <xdr:nvCxnSpPr>
        <xdr:cNvPr id="138" name="直線コネクタ 137"/>
        <xdr:cNvCxnSpPr/>
      </xdr:nvCxnSpPr>
      <xdr:spPr>
        <a:xfrm flipV="1">
          <a:off x="1447800" y="107226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108729</xdr:rowOff>
    </xdr:from>
    <xdr:ext cx="762000" cy="259045"/>
    <xdr:sp macro="" textlink="">
      <xdr:nvSpPr>
        <xdr:cNvPr id="140" name="テキスト ボックス 139"/>
        <xdr:cNvSpPr txBox="1"/>
      </xdr:nvSpPr>
      <xdr:spPr>
        <a:xfrm>
          <a:off x="1955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164846</xdr:rowOff>
    </xdr:from>
    <xdr:to>
      <xdr:col>2</xdr:col>
      <xdr:colOff>127000</xdr:colOff>
      <xdr:row>64</xdr:row>
      <xdr:rowOff>94996</xdr:rowOff>
    </xdr:to>
    <xdr:sp macro="" textlink="">
      <xdr:nvSpPr>
        <xdr:cNvPr id="141" name="フローチャート : 判断 140"/>
        <xdr:cNvSpPr/>
      </xdr:nvSpPr>
      <xdr:spPr>
        <a:xfrm>
          <a:off x="1397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79773</xdr:rowOff>
    </xdr:from>
    <xdr:ext cx="762000" cy="259045"/>
    <xdr:sp macro="" textlink="">
      <xdr:nvSpPr>
        <xdr:cNvPr id="142" name="テキスト ボックス 141"/>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160020</xdr:rowOff>
    </xdr:from>
    <xdr:to>
      <xdr:col>7</xdr:col>
      <xdr:colOff>203200</xdr:colOff>
      <xdr:row>64</xdr:row>
      <xdr:rowOff>90170</xdr:rowOff>
    </xdr:to>
    <xdr:sp macro="" textlink="">
      <xdr:nvSpPr>
        <xdr:cNvPr id="148" name="円/楕円 147"/>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132097</xdr:rowOff>
    </xdr:from>
    <xdr:ext cx="762000" cy="259045"/>
    <xdr:sp macro="" textlink="">
      <xdr:nvSpPr>
        <xdr:cNvPr id="149" name="財政構造の弾力性該当値テキスト"/>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111760</xdr:rowOff>
    </xdr:from>
    <xdr:to>
      <xdr:col>6</xdr:col>
      <xdr:colOff>50800</xdr:colOff>
      <xdr:row>64</xdr:row>
      <xdr:rowOff>41910</xdr:rowOff>
    </xdr:to>
    <xdr:sp macro="" textlink="">
      <xdr:nvSpPr>
        <xdr:cNvPr id="150" name="円/楕円 149"/>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52087</xdr:rowOff>
    </xdr:from>
    <xdr:ext cx="736600" cy="259045"/>
    <xdr:sp macro="" textlink="">
      <xdr:nvSpPr>
        <xdr:cNvPr id="151" name="テキスト ボックス 150"/>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152908</xdr:rowOff>
    </xdr:from>
    <xdr:to>
      <xdr:col>4</xdr:col>
      <xdr:colOff>533400</xdr:colOff>
      <xdr:row>63</xdr:row>
      <xdr:rowOff>83058</xdr:rowOff>
    </xdr:to>
    <xdr:sp macro="" textlink="">
      <xdr:nvSpPr>
        <xdr:cNvPr id="152" name="円/楕円 151"/>
        <xdr:cNvSpPr/>
      </xdr:nvSpPr>
      <xdr:spPr>
        <a:xfrm>
          <a:off x="3175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93235</xdr:rowOff>
    </xdr:from>
    <xdr:ext cx="762000" cy="259045"/>
    <xdr:sp macro="" textlink="">
      <xdr:nvSpPr>
        <xdr:cNvPr id="153" name="テキスト ボックス 152"/>
        <xdr:cNvSpPr txBox="1"/>
      </xdr:nvSpPr>
      <xdr:spPr>
        <a:xfrm>
          <a:off x="2844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4" name="円/楕円 153"/>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5" name="テキスト ボックス 154"/>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6" name="円/楕円 155"/>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7" name="テキスト ボックス 156"/>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[115,211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人件費は前年度比で</a:t>
          </a:r>
          <a:r>
            <a:rPr kumimoji="1" lang="en-US" altLang="ja-JP" sz="1300">
              <a:latin typeface="ＭＳ Ｐゴシック"/>
            </a:rPr>
            <a:t>149,049</a:t>
          </a:r>
          <a:r>
            <a:rPr kumimoji="1" lang="ja-JP" altLang="en-US" sz="1300">
              <a:latin typeface="ＭＳ Ｐゴシック"/>
            </a:rPr>
            <a:t>千円の増、物件費は前年度比で</a:t>
          </a:r>
          <a:r>
            <a:rPr kumimoji="1" lang="en-US" altLang="ja-JP" sz="1300">
              <a:latin typeface="ＭＳ Ｐゴシック"/>
            </a:rPr>
            <a:t>15,449</a:t>
          </a:r>
          <a:r>
            <a:rPr kumimoji="1" lang="ja-JP" altLang="en-US" sz="1300">
              <a:latin typeface="ＭＳ Ｐゴシック"/>
            </a:rPr>
            <a:t>千円の増となり、合計で</a:t>
          </a:r>
          <a:r>
            <a:rPr kumimoji="1" lang="en-US" altLang="ja-JP" sz="1300">
              <a:latin typeface="ＭＳ Ｐゴシック"/>
            </a:rPr>
            <a:t>164,498</a:t>
          </a:r>
          <a:r>
            <a:rPr kumimoji="1" lang="ja-JP" altLang="en-US" sz="1300">
              <a:latin typeface="ＭＳ Ｐゴシック"/>
            </a:rPr>
            <a:t>千円の増となった。その結果、人口１人当たりの人件費・物件費等決算額は</a:t>
          </a:r>
          <a:r>
            <a:rPr kumimoji="1" lang="en-US" altLang="ja-JP" sz="1300">
              <a:latin typeface="ＭＳ Ｐゴシック"/>
            </a:rPr>
            <a:t>1,375</a:t>
          </a:r>
          <a:r>
            <a:rPr kumimoji="1" lang="ja-JP" altLang="en-US" sz="1300">
              <a:latin typeface="ＭＳ Ｐゴシック"/>
            </a:rPr>
            <a:t>円の増となった。</a:t>
          </a:r>
        </a:p>
        <a:p>
          <a:r>
            <a:rPr kumimoji="1" lang="ja-JP" altLang="en-US" sz="1300">
              <a:latin typeface="ＭＳ Ｐゴシック"/>
            </a:rPr>
            <a:t>　前年度比増となった主な要因は、人件費において国民体育大会開催準備に伴う職員数の増や増額の給与改定に伴い職員給与費が増加したことなどによるものである。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96052</xdr:rowOff>
    </xdr:from>
    <xdr:to>
      <xdr:col>7</xdr:col>
      <xdr:colOff>152400</xdr:colOff>
      <xdr:row>83</xdr:row>
      <xdr:rowOff>119751</xdr:rowOff>
    </xdr:to>
    <xdr:cxnSp macro="">
      <xdr:nvCxnSpPr>
        <xdr:cNvPr id="194" name="直線コネクタ 193"/>
        <xdr:cNvCxnSpPr/>
      </xdr:nvCxnSpPr>
      <xdr:spPr>
        <a:xfrm>
          <a:off x="4114800" y="14326402"/>
          <a:ext cx="838200" cy="2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96052</xdr:rowOff>
    </xdr:from>
    <xdr:to>
      <xdr:col>6</xdr:col>
      <xdr:colOff>0</xdr:colOff>
      <xdr:row>83</xdr:row>
      <xdr:rowOff>148949</xdr:rowOff>
    </xdr:to>
    <xdr:cxnSp macro="">
      <xdr:nvCxnSpPr>
        <xdr:cNvPr id="197" name="直線コネクタ 196"/>
        <xdr:cNvCxnSpPr/>
      </xdr:nvCxnSpPr>
      <xdr:spPr>
        <a:xfrm flipV="1">
          <a:off x="3225800" y="14326402"/>
          <a:ext cx="889000" cy="5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2656</xdr:rowOff>
    </xdr:from>
    <xdr:to>
      <xdr:col>6</xdr:col>
      <xdr:colOff>50800</xdr:colOff>
      <xdr:row>84</xdr:row>
      <xdr:rowOff>104256</xdr:rowOff>
    </xdr:to>
    <xdr:sp macro="" textlink="">
      <xdr:nvSpPr>
        <xdr:cNvPr id="198" name="フローチャート : 判断 197"/>
        <xdr:cNvSpPr/>
      </xdr:nvSpPr>
      <xdr:spPr>
        <a:xfrm>
          <a:off x="4064000" y="144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89033</xdr:rowOff>
    </xdr:from>
    <xdr:ext cx="736600" cy="259045"/>
    <xdr:sp macro="" textlink="">
      <xdr:nvSpPr>
        <xdr:cNvPr id="199" name="テキスト ボックス 198"/>
        <xdr:cNvSpPr txBox="1"/>
      </xdr:nvSpPr>
      <xdr:spPr>
        <a:xfrm>
          <a:off x="3733800" y="144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125526</xdr:rowOff>
    </xdr:from>
    <xdr:to>
      <xdr:col>4</xdr:col>
      <xdr:colOff>482600</xdr:colOff>
      <xdr:row>83</xdr:row>
      <xdr:rowOff>148949</xdr:rowOff>
    </xdr:to>
    <xdr:cxnSp macro="">
      <xdr:nvCxnSpPr>
        <xdr:cNvPr id="200" name="直線コネクタ 199"/>
        <xdr:cNvCxnSpPr/>
      </xdr:nvCxnSpPr>
      <xdr:spPr>
        <a:xfrm>
          <a:off x="2336800" y="14355876"/>
          <a:ext cx="889000" cy="2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157128</xdr:rowOff>
    </xdr:from>
    <xdr:to>
      <xdr:col>4</xdr:col>
      <xdr:colOff>533400</xdr:colOff>
      <xdr:row>84</xdr:row>
      <xdr:rowOff>87278</xdr:rowOff>
    </xdr:to>
    <xdr:sp macro="" textlink="">
      <xdr:nvSpPr>
        <xdr:cNvPr id="201" name="フローチャート : 判断 200"/>
        <xdr:cNvSpPr/>
      </xdr:nvSpPr>
      <xdr:spPr>
        <a:xfrm>
          <a:off x="3175000" y="1438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72055</xdr:rowOff>
    </xdr:from>
    <xdr:ext cx="762000" cy="259045"/>
    <xdr:sp macro="" textlink="">
      <xdr:nvSpPr>
        <xdr:cNvPr id="202" name="テキスト ボックス 201"/>
        <xdr:cNvSpPr txBox="1"/>
      </xdr:nvSpPr>
      <xdr:spPr>
        <a:xfrm>
          <a:off x="2844800" y="14473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100361</xdr:rowOff>
    </xdr:from>
    <xdr:to>
      <xdr:col>3</xdr:col>
      <xdr:colOff>279400</xdr:colOff>
      <xdr:row>83</xdr:row>
      <xdr:rowOff>125526</xdr:rowOff>
    </xdr:to>
    <xdr:cxnSp macro="">
      <xdr:nvCxnSpPr>
        <xdr:cNvPr id="203" name="直線コネクタ 202"/>
        <xdr:cNvCxnSpPr/>
      </xdr:nvCxnSpPr>
      <xdr:spPr>
        <a:xfrm>
          <a:off x="1447800" y="14330711"/>
          <a:ext cx="889000" cy="2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131138</xdr:rowOff>
    </xdr:from>
    <xdr:to>
      <xdr:col>3</xdr:col>
      <xdr:colOff>330200</xdr:colOff>
      <xdr:row>84</xdr:row>
      <xdr:rowOff>61288</xdr:rowOff>
    </xdr:to>
    <xdr:sp macro="" textlink="">
      <xdr:nvSpPr>
        <xdr:cNvPr id="204" name="フローチャート : 判断 203"/>
        <xdr:cNvSpPr/>
      </xdr:nvSpPr>
      <xdr:spPr>
        <a:xfrm>
          <a:off x="2286000" y="1436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46065</xdr:rowOff>
    </xdr:from>
    <xdr:ext cx="762000" cy="259045"/>
    <xdr:sp macro="" textlink="">
      <xdr:nvSpPr>
        <xdr:cNvPr id="205" name="テキスト ボックス 204"/>
        <xdr:cNvSpPr txBox="1"/>
      </xdr:nvSpPr>
      <xdr:spPr>
        <a:xfrm>
          <a:off x="1955800" y="14447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152183</xdr:rowOff>
    </xdr:from>
    <xdr:to>
      <xdr:col>2</xdr:col>
      <xdr:colOff>127000</xdr:colOff>
      <xdr:row>84</xdr:row>
      <xdr:rowOff>82333</xdr:rowOff>
    </xdr:to>
    <xdr:sp macro="" textlink="">
      <xdr:nvSpPr>
        <xdr:cNvPr id="206" name="フローチャート : 判断 205"/>
        <xdr:cNvSpPr/>
      </xdr:nvSpPr>
      <xdr:spPr>
        <a:xfrm>
          <a:off x="1397000" y="143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67110</xdr:rowOff>
    </xdr:from>
    <xdr:ext cx="762000" cy="259045"/>
    <xdr:sp macro="" textlink="">
      <xdr:nvSpPr>
        <xdr:cNvPr id="207" name="テキスト ボックス 206"/>
        <xdr:cNvSpPr txBox="1"/>
      </xdr:nvSpPr>
      <xdr:spPr>
        <a:xfrm>
          <a:off x="1066800" y="1446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68951</xdr:rowOff>
    </xdr:from>
    <xdr:to>
      <xdr:col>7</xdr:col>
      <xdr:colOff>203200</xdr:colOff>
      <xdr:row>83</xdr:row>
      <xdr:rowOff>170551</xdr:rowOff>
    </xdr:to>
    <xdr:sp macro="" textlink="">
      <xdr:nvSpPr>
        <xdr:cNvPr id="213" name="円/楕円 212"/>
        <xdr:cNvSpPr/>
      </xdr:nvSpPr>
      <xdr:spPr>
        <a:xfrm>
          <a:off x="4902200" y="1429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85478</xdr:rowOff>
    </xdr:from>
    <xdr:ext cx="762000" cy="259045"/>
    <xdr:sp macro="" textlink="">
      <xdr:nvSpPr>
        <xdr:cNvPr id="214" name="人件費・物件費等の状況該当値テキスト"/>
        <xdr:cNvSpPr txBox="1"/>
      </xdr:nvSpPr>
      <xdr:spPr>
        <a:xfrm>
          <a:off x="5041900" y="1414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45252</xdr:rowOff>
    </xdr:from>
    <xdr:to>
      <xdr:col>6</xdr:col>
      <xdr:colOff>50800</xdr:colOff>
      <xdr:row>83</xdr:row>
      <xdr:rowOff>146852</xdr:rowOff>
    </xdr:to>
    <xdr:sp macro="" textlink="">
      <xdr:nvSpPr>
        <xdr:cNvPr id="215" name="円/楕円 214"/>
        <xdr:cNvSpPr/>
      </xdr:nvSpPr>
      <xdr:spPr>
        <a:xfrm>
          <a:off x="4064000" y="142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157029</xdr:rowOff>
    </xdr:from>
    <xdr:ext cx="736600" cy="259045"/>
    <xdr:sp macro="" textlink="">
      <xdr:nvSpPr>
        <xdr:cNvPr id="216" name="テキスト ボックス 215"/>
        <xdr:cNvSpPr txBox="1"/>
      </xdr:nvSpPr>
      <xdr:spPr>
        <a:xfrm>
          <a:off x="3733800" y="14044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113,836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98149</xdr:rowOff>
    </xdr:from>
    <xdr:to>
      <xdr:col>4</xdr:col>
      <xdr:colOff>533400</xdr:colOff>
      <xdr:row>84</xdr:row>
      <xdr:rowOff>28299</xdr:rowOff>
    </xdr:to>
    <xdr:sp macro="" textlink="">
      <xdr:nvSpPr>
        <xdr:cNvPr id="217" name="円/楕円 216"/>
        <xdr:cNvSpPr/>
      </xdr:nvSpPr>
      <xdr:spPr>
        <a:xfrm>
          <a:off x="3175000" y="143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38476</xdr:rowOff>
    </xdr:from>
    <xdr:ext cx="762000" cy="259045"/>
    <xdr:sp macro="" textlink="">
      <xdr:nvSpPr>
        <xdr:cNvPr id="218" name="テキスト ボックス 217"/>
        <xdr:cNvSpPr txBox="1"/>
      </xdr:nvSpPr>
      <xdr:spPr>
        <a:xfrm>
          <a:off x="2844800" y="1409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116,905</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74726</xdr:rowOff>
    </xdr:from>
    <xdr:to>
      <xdr:col>3</xdr:col>
      <xdr:colOff>330200</xdr:colOff>
      <xdr:row>84</xdr:row>
      <xdr:rowOff>4876</xdr:rowOff>
    </xdr:to>
    <xdr:sp macro="" textlink="">
      <xdr:nvSpPr>
        <xdr:cNvPr id="219" name="円/楕円 218"/>
        <xdr:cNvSpPr/>
      </xdr:nvSpPr>
      <xdr:spPr>
        <a:xfrm>
          <a:off x="2286000" y="143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15053</xdr:rowOff>
    </xdr:from>
    <xdr:ext cx="762000" cy="259045"/>
    <xdr:sp macro="" textlink="">
      <xdr:nvSpPr>
        <xdr:cNvPr id="220" name="テキスト ボックス 219"/>
        <xdr:cNvSpPr txBox="1"/>
      </xdr:nvSpPr>
      <xdr:spPr>
        <a:xfrm>
          <a:off x="1955800" y="1407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115,546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49561</xdr:rowOff>
    </xdr:from>
    <xdr:to>
      <xdr:col>2</xdr:col>
      <xdr:colOff>127000</xdr:colOff>
      <xdr:row>83</xdr:row>
      <xdr:rowOff>151161</xdr:rowOff>
    </xdr:to>
    <xdr:sp macro="" textlink="">
      <xdr:nvSpPr>
        <xdr:cNvPr id="221" name="円/楕円 220"/>
        <xdr:cNvSpPr/>
      </xdr:nvSpPr>
      <xdr:spPr>
        <a:xfrm>
          <a:off x="1397000" y="1427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161338</xdr:rowOff>
    </xdr:from>
    <xdr:ext cx="762000" cy="259045"/>
    <xdr:sp macro="" textlink="">
      <xdr:nvSpPr>
        <xdr:cNvPr id="222" name="テキスト ボックス 221"/>
        <xdr:cNvSpPr txBox="1"/>
      </xdr:nvSpPr>
      <xdr:spPr>
        <a:xfrm>
          <a:off x="1066800" y="1404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当市では、岩手県の取扱いに準拠して平成</a:t>
          </a:r>
          <a:r>
            <a:rPr kumimoji="1" lang="en-US" altLang="ja-JP" sz="1300">
              <a:latin typeface="ＭＳ Ｐゴシック"/>
            </a:rPr>
            <a:t>28</a:t>
          </a:r>
          <a:r>
            <a:rPr kumimoji="1" lang="ja-JP" altLang="en-US" sz="1300">
              <a:latin typeface="ＭＳ Ｐゴシック"/>
            </a:rPr>
            <a:t>年４月より給与制度の総合的見直しを実施したところである。</a:t>
          </a:r>
        </a:p>
        <a:p>
          <a:r>
            <a:rPr kumimoji="1" lang="ja-JP" altLang="en-US" sz="1300">
              <a:latin typeface="ＭＳ Ｐゴシック"/>
            </a:rPr>
            <a:t>　ラスパイレス指数については、職員構成の変動等により</a:t>
          </a:r>
          <a:r>
            <a:rPr kumimoji="1" lang="en-US" altLang="ja-JP" sz="1300">
              <a:latin typeface="ＭＳ Ｐゴシック"/>
            </a:rPr>
            <a:t>98.6</a:t>
          </a:r>
          <a:r>
            <a:rPr kumimoji="1" lang="ja-JP" altLang="en-US" sz="1300">
              <a:latin typeface="ＭＳ Ｐゴシック"/>
            </a:rPr>
            <a:t>と前年度に比して</a:t>
          </a:r>
          <a:r>
            <a:rPr kumimoji="1" lang="en-US" altLang="ja-JP" sz="1300">
              <a:latin typeface="ＭＳ Ｐゴシック"/>
            </a:rPr>
            <a:t>0.2</a:t>
          </a:r>
          <a:r>
            <a:rPr kumimoji="1" lang="ja-JP" altLang="en-US" sz="1300">
              <a:latin typeface="ＭＳ Ｐゴシック"/>
            </a:rPr>
            <a:t>ポイント下回った。今後も地域の民間給与の状況を踏まえながら住民サービスを低下させることなく、給与の適正化に努めていく。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7862</xdr:rowOff>
    </xdr:to>
    <xdr:cxnSp macro="">
      <xdr:nvCxnSpPr>
        <xdr:cNvPr id="258" name="直線コネクタ 257"/>
        <xdr:cNvCxnSpPr/>
      </xdr:nvCxnSpPr>
      <xdr:spPr>
        <a:xfrm flipV="1">
          <a:off x="16179800" y="143866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84</xdr:row>
      <xdr:rowOff>7862</xdr:rowOff>
    </xdr:to>
    <xdr:cxnSp macro="">
      <xdr:nvCxnSpPr>
        <xdr:cNvPr id="261" name="直線コネクタ 260"/>
        <xdr:cNvCxnSpPr/>
      </xdr:nvCxnSpPr>
      <xdr:spPr>
        <a:xfrm>
          <a:off x="15290800" y="1429475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48079</xdr:rowOff>
    </xdr:from>
    <xdr:to>
      <xdr:col>23</xdr:col>
      <xdr:colOff>457200</xdr:colOff>
      <xdr:row>83</xdr:row>
      <xdr:rowOff>149679</xdr:rowOff>
    </xdr:to>
    <xdr:sp macro="" textlink="">
      <xdr:nvSpPr>
        <xdr:cNvPr id="262" name="フローチャート : 判断 261"/>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159856</xdr:rowOff>
    </xdr:from>
    <xdr:ext cx="736600" cy="259045"/>
    <xdr:sp macro="" textlink="">
      <xdr:nvSpPr>
        <xdr:cNvPr id="263" name="テキスト ボックス 262"/>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64407</xdr:rowOff>
    </xdr:from>
    <xdr:to>
      <xdr:col>22</xdr:col>
      <xdr:colOff>203200</xdr:colOff>
      <xdr:row>88</xdr:row>
      <xdr:rowOff>91923</xdr:rowOff>
    </xdr:to>
    <xdr:cxnSp macro="">
      <xdr:nvCxnSpPr>
        <xdr:cNvPr id="264" name="直線コネクタ 263"/>
        <xdr:cNvCxnSpPr/>
      </xdr:nvCxnSpPr>
      <xdr:spPr>
        <a:xfrm flipV="1">
          <a:off x="14401800" y="14294757"/>
          <a:ext cx="889000" cy="88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147562</xdr:rowOff>
    </xdr:from>
    <xdr:to>
      <xdr:col>21</xdr:col>
      <xdr:colOff>0</xdr:colOff>
      <xdr:row>88</xdr:row>
      <xdr:rowOff>91923</xdr:rowOff>
    </xdr:to>
    <xdr:cxnSp macro="">
      <xdr:nvCxnSpPr>
        <xdr:cNvPr id="267" name="直線コネクタ 266"/>
        <xdr:cNvCxnSpPr/>
      </xdr:nvCxnSpPr>
      <xdr:spPr>
        <a:xfrm>
          <a:off x="13512800" y="1489226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98577</xdr:rowOff>
    </xdr:from>
    <xdr:to>
      <xdr:col>21</xdr:col>
      <xdr:colOff>50800</xdr:colOff>
      <xdr:row>89</xdr:row>
      <xdr:rowOff>28727</xdr:rowOff>
    </xdr:to>
    <xdr:sp macro="" textlink="">
      <xdr:nvSpPr>
        <xdr:cNvPr id="268" name="フローチャート : 判断 267"/>
        <xdr:cNvSpPr/>
      </xdr:nvSpPr>
      <xdr:spPr>
        <a:xfrm>
          <a:off x="14351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69" name="テキスト ボックス 268"/>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7" name="円/楕円 276"/>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77609</xdr:rowOff>
    </xdr:from>
    <xdr:ext cx="762000" cy="259045"/>
    <xdr:sp macro="" textlink="">
      <xdr:nvSpPr>
        <xdr:cNvPr id="278" name="給与水準   （国との比較）該当値テキスト"/>
        <xdr:cNvSpPr txBox="1"/>
      </xdr:nvSpPr>
      <xdr:spPr>
        <a:xfrm>
          <a:off x="17106900" y="1430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128512</xdr:rowOff>
    </xdr:from>
    <xdr:to>
      <xdr:col>23</xdr:col>
      <xdr:colOff>457200</xdr:colOff>
      <xdr:row>84</xdr:row>
      <xdr:rowOff>58662</xdr:rowOff>
    </xdr:to>
    <xdr:sp macro="" textlink="">
      <xdr:nvSpPr>
        <xdr:cNvPr id="279" name="円/楕円 278"/>
        <xdr:cNvSpPr/>
      </xdr:nvSpPr>
      <xdr:spPr>
        <a:xfrm>
          <a:off x="16129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43439</xdr:rowOff>
    </xdr:from>
    <xdr:ext cx="736600" cy="259045"/>
    <xdr:sp macro="" textlink="">
      <xdr:nvSpPr>
        <xdr:cNvPr id="280" name="テキスト ボックス 279"/>
        <xdr:cNvSpPr txBox="1"/>
      </xdr:nvSpPr>
      <xdr:spPr>
        <a:xfrm>
          <a:off x="15798800" y="14445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81" name="円/楕円 280"/>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125384</xdr:rowOff>
    </xdr:from>
    <xdr:ext cx="762000" cy="259045"/>
    <xdr:sp macro="" textlink="">
      <xdr:nvSpPr>
        <xdr:cNvPr id="282" name="テキスト ボックス 281"/>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41123</xdr:rowOff>
    </xdr:from>
    <xdr:to>
      <xdr:col>21</xdr:col>
      <xdr:colOff>50800</xdr:colOff>
      <xdr:row>88</xdr:row>
      <xdr:rowOff>142723</xdr:rowOff>
    </xdr:to>
    <xdr:sp macro="" textlink="">
      <xdr:nvSpPr>
        <xdr:cNvPr id="283" name="円/楕円 282"/>
        <xdr:cNvSpPr/>
      </xdr:nvSpPr>
      <xdr:spPr>
        <a:xfrm>
          <a:off x="14351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152900</xdr:rowOff>
    </xdr:from>
    <xdr:ext cx="762000" cy="259045"/>
    <xdr:sp macro="" textlink="">
      <xdr:nvSpPr>
        <xdr:cNvPr id="284" name="テキスト ボックス 283"/>
        <xdr:cNvSpPr txBox="1"/>
      </xdr:nvSpPr>
      <xdr:spPr>
        <a:xfrm>
          <a:off x="14020800" y="14897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96762</xdr:rowOff>
    </xdr:from>
    <xdr:to>
      <xdr:col>19</xdr:col>
      <xdr:colOff>533400</xdr:colOff>
      <xdr:row>87</xdr:row>
      <xdr:rowOff>26912</xdr:rowOff>
    </xdr:to>
    <xdr:sp macro="" textlink="">
      <xdr:nvSpPr>
        <xdr:cNvPr id="285" name="円/楕円 284"/>
        <xdr:cNvSpPr/>
      </xdr:nvSpPr>
      <xdr:spPr>
        <a:xfrm>
          <a:off x="13462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37089</xdr:rowOff>
    </xdr:from>
    <xdr:ext cx="762000" cy="259045"/>
    <xdr:sp macro="" textlink="">
      <xdr:nvSpPr>
        <xdr:cNvPr id="286" name="テキスト ボックス 285"/>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a:t>
          </a:r>
          <a:r>
            <a:rPr kumimoji="1" lang="en-US" altLang="ja-JP" sz="1300">
              <a:latin typeface="ＭＳ Ｐゴシック"/>
            </a:rPr>
            <a:t>0.01</a:t>
          </a:r>
          <a:r>
            <a:rPr kumimoji="1" lang="ja-JP" altLang="en-US" sz="1300">
              <a:latin typeface="ＭＳ Ｐゴシック"/>
            </a:rPr>
            <a:t>ポイントの減で概ね維持である。類似団体比較、全国平均及び岩手県平均のいずれと比較しても下回っている。</a:t>
          </a:r>
        </a:p>
        <a:p>
          <a:r>
            <a:rPr kumimoji="1" lang="ja-JP" altLang="en-US" sz="1300">
              <a:latin typeface="ＭＳ Ｐゴシック"/>
            </a:rPr>
            <a:t>　主な理由としては、平成</a:t>
          </a:r>
          <a:r>
            <a:rPr kumimoji="1" lang="en-US" altLang="ja-JP" sz="1300">
              <a:latin typeface="ＭＳ Ｐゴシック"/>
            </a:rPr>
            <a:t>28</a:t>
          </a:r>
          <a:r>
            <a:rPr kumimoji="1" lang="ja-JP" altLang="en-US" sz="1300">
              <a:latin typeface="ＭＳ Ｐゴシック"/>
            </a:rPr>
            <a:t>年度岩手国体の開催に向けた体制強化（任期付職員の採用）が挙げられる。平成</a:t>
          </a:r>
          <a:r>
            <a:rPr kumimoji="1" lang="en-US" altLang="ja-JP" sz="1300">
              <a:latin typeface="ＭＳ Ｐゴシック"/>
            </a:rPr>
            <a:t>28</a:t>
          </a:r>
          <a:r>
            <a:rPr kumimoji="1" lang="ja-JP" altLang="en-US" sz="1300">
              <a:latin typeface="ＭＳ Ｐゴシック"/>
            </a:rPr>
            <a:t>年度の国体終了後は、当該任期付職員は退職予定であり、再び、職員数は減少する見込みである。</a:t>
          </a:r>
        </a:p>
        <a:p>
          <a:r>
            <a:rPr kumimoji="1" lang="ja-JP" altLang="en-US" sz="1300">
              <a:latin typeface="ＭＳ Ｐゴシック"/>
            </a:rPr>
            <a:t>　なお、今後も適正な人員配置に努める。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40957</xdr:rowOff>
    </xdr:from>
    <xdr:to>
      <xdr:col>24</xdr:col>
      <xdr:colOff>558800</xdr:colOff>
      <xdr:row>61</xdr:row>
      <xdr:rowOff>42969</xdr:rowOff>
    </xdr:to>
    <xdr:cxnSp macro="">
      <xdr:nvCxnSpPr>
        <xdr:cNvPr id="321" name="直線コネクタ 320"/>
        <xdr:cNvCxnSpPr/>
      </xdr:nvCxnSpPr>
      <xdr:spPr>
        <a:xfrm flipV="1">
          <a:off x="16179800" y="10499407"/>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166158</xdr:rowOff>
    </xdr:from>
    <xdr:to>
      <xdr:col>23</xdr:col>
      <xdr:colOff>406400</xdr:colOff>
      <xdr:row>61</xdr:row>
      <xdr:rowOff>42969</xdr:rowOff>
    </xdr:to>
    <xdr:cxnSp macro="">
      <xdr:nvCxnSpPr>
        <xdr:cNvPr id="324" name="直線コネクタ 323"/>
        <xdr:cNvCxnSpPr/>
      </xdr:nvCxnSpPr>
      <xdr:spPr>
        <a:xfrm>
          <a:off x="15290800" y="10453158"/>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110807</xdr:rowOff>
    </xdr:from>
    <xdr:to>
      <xdr:col>23</xdr:col>
      <xdr:colOff>457200</xdr:colOff>
      <xdr:row>62</xdr:row>
      <xdr:rowOff>40957</xdr:rowOff>
    </xdr:to>
    <xdr:sp macro="" textlink="">
      <xdr:nvSpPr>
        <xdr:cNvPr id="325" name="フローチャート : 判断 324"/>
        <xdr:cNvSpPr/>
      </xdr:nvSpPr>
      <xdr:spPr>
        <a:xfrm>
          <a:off x="16129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25734</xdr:rowOff>
    </xdr:from>
    <xdr:ext cx="736600" cy="259045"/>
    <xdr:sp macro="" textlink="">
      <xdr:nvSpPr>
        <xdr:cNvPr id="326" name="テキスト ボックス 325"/>
        <xdr:cNvSpPr txBox="1"/>
      </xdr:nvSpPr>
      <xdr:spPr>
        <a:xfrm>
          <a:off x="15798800" y="1065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133985</xdr:rowOff>
    </xdr:from>
    <xdr:to>
      <xdr:col>22</xdr:col>
      <xdr:colOff>203200</xdr:colOff>
      <xdr:row>60</xdr:row>
      <xdr:rowOff>166158</xdr:rowOff>
    </xdr:to>
    <xdr:cxnSp macro="">
      <xdr:nvCxnSpPr>
        <xdr:cNvPr id="327" name="直線コネクタ 326"/>
        <xdr:cNvCxnSpPr/>
      </xdr:nvCxnSpPr>
      <xdr:spPr>
        <a:xfrm>
          <a:off x="14401800" y="1042098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118851</xdr:rowOff>
    </xdr:from>
    <xdr:to>
      <xdr:col>22</xdr:col>
      <xdr:colOff>254000</xdr:colOff>
      <xdr:row>62</xdr:row>
      <xdr:rowOff>49001</xdr:rowOff>
    </xdr:to>
    <xdr:sp macro="" textlink="">
      <xdr:nvSpPr>
        <xdr:cNvPr id="328" name="フローチャート : 判断 327"/>
        <xdr:cNvSpPr/>
      </xdr:nvSpPr>
      <xdr:spPr>
        <a:xfrm>
          <a:off x="15240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33778</xdr:rowOff>
    </xdr:from>
    <xdr:ext cx="762000" cy="259045"/>
    <xdr:sp macro="" textlink="">
      <xdr:nvSpPr>
        <xdr:cNvPr id="329" name="テキスト ボックス 328"/>
        <xdr:cNvSpPr txBox="1"/>
      </xdr:nvSpPr>
      <xdr:spPr>
        <a:xfrm>
          <a:off x="14909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117898</xdr:rowOff>
    </xdr:from>
    <xdr:to>
      <xdr:col>21</xdr:col>
      <xdr:colOff>0</xdr:colOff>
      <xdr:row>60</xdr:row>
      <xdr:rowOff>133985</xdr:rowOff>
    </xdr:to>
    <xdr:cxnSp macro="">
      <xdr:nvCxnSpPr>
        <xdr:cNvPr id="330" name="直線コネクタ 329"/>
        <xdr:cNvCxnSpPr/>
      </xdr:nvCxnSpPr>
      <xdr:spPr>
        <a:xfrm>
          <a:off x="13512800" y="104048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134938</xdr:rowOff>
    </xdr:from>
    <xdr:to>
      <xdr:col>21</xdr:col>
      <xdr:colOff>50800</xdr:colOff>
      <xdr:row>62</xdr:row>
      <xdr:rowOff>65088</xdr:rowOff>
    </xdr:to>
    <xdr:sp macro="" textlink="">
      <xdr:nvSpPr>
        <xdr:cNvPr id="331" name="フローチャート : 判断 330"/>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49865</xdr:rowOff>
    </xdr:from>
    <xdr:ext cx="762000" cy="259045"/>
    <xdr:sp macro="" textlink="">
      <xdr:nvSpPr>
        <xdr:cNvPr id="332" name="テキスト ボックス 331"/>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159068</xdr:rowOff>
    </xdr:from>
    <xdr:to>
      <xdr:col>19</xdr:col>
      <xdr:colOff>533400</xdr:colOff>
      <xdr:row>62</xdr:row>
      <xdr:rowOff>89218</xdr:rowOff>
    </xdr:to>
    <xdr:sp macro="" textlink="">
      <xdr:nvSpPr>
        <xdr:cNvPr id="333" name="フローチャート : 判断 332"/>
        <xdr:cNvSpPr/>
      </xdr:nvSpPr>
      <xdr:spPr>
        <a:xfrm>
          <a:off x="13462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73995</xdr:rowOff>
    </xdr:from>
    <xdr:ext cx="762000" cy="259045"/>
    <xdr:sp macro="" textlink="">
      <xdr:nvSpPr>
        <xdr:cNvPr id="334" name="テキスト ボックス 333"/>
        <xdr:cNvSpPr txBox="1"/>
      </xdr:nvSpPr>
      <xdr:spPr>
        <a:xfrm>
          <a:off x="13131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161607</xdr:rowOff>
    </xdr:from>
    <xdr:to>
      <xdr:col>24</xdr:col>
      <xdr:colOff>609600</xdr:colOff>
      <xdr:row>61</xdr:row>
      <xdr:rowOff>91757</xdr:rowOff>
    </xdr:to>
    <xdr:sp macro="" textlink="">
      <xdr:nvSpPr>
        <xdr:cNvPr id="340" name="円/楕円 339"/>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6684</xdr:rowOff>
    </xdr:from>
    <xdr:ext cx="762000" cy="259045"/>
    <xdr:sp macro="" textlink="">
      <xdr:nvSpPr>
        <xdr:cNvPr id="341" name="定員管理の状況該当値テキスト"/>
        <xdr:cNvSpPr txBox="1"/>
      </xdr:nvSpPr>
      <xdr:spPr>
        <a:xfrm>
          <a:off x="17106900" y="1029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163619</xdr:rowOff>
    </xdr:from>
    <xdr:to>
      <xdr:col>23</xdr:col>
      <xdr:colOff>457200</xdr:colOff>
      <xdr:row>61</xdr:row>
      <xdr:rowOff>93769</xdr:rowOff>
    </xdr:to>
    <xdr:sp macro="" textlink="">
      <xdr:nvSpPr>
        <xdr:cNvPr id="342" name="円/楕円 341"/>
        <xdr:cNvSpPr/>
      </xdr:nvSpPr>
      <xdr:spPr>
        <a:xfrm>
          <a:off x="16129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103946</xdr:rowOff>
    </xdr:from>
    <xdr:ext cx="736600" cy="259045"/>
    <xdr:sp macro="" textlink="">
      <xdr:nvSpPr>
        <xdr:cNvPr id="343" name="テキスト ボックス 342"/>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115358</xdr:rowOff>
    </xdr:from>
    <xdr:to>
      <xdr:col>22</xdr:col>
      <xdr:colOff>254000</xdr:colOff>
      <xdr:row>61</xdr:row>
      <xdr:rowOff>45508</xdr:rowOff>
    </xdr:to>
    <xdr:sp macro="" textlink="">
      <xdr:nvSpPr>
        <xdr:cNvPr id="344" name="円/楕円 343"/>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55685</xdr:rowOff>
    </xdr:from>
    <xdr:ext cx="762000" cy="259045"/>
    <xdr:sp macro="" textlink="">
      <xdr:nvSpPr>
        <xdr:cNvPr id="345" name="テキスト ボックス 344"/>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83185</xdr:rowOff>
    </xdr:from>
    <xdr:to>
      <xdr:col>21</xdr:col>
      <xdr:colOff>50800</xdr:colOff>
      <xdr:row>61</xdr:row>
      <xdr:rowOff>13335</xdr:rowOff>
    </xdr:to>
    <xdr:sp macro="" textlink="">
      <xdr:nvSpPr>
        <xdr:cNvPr id="346" name="円/楕円 345"/>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47" name="テキスト ボックス 346"/>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67098</xdr:rowOff>
    </xdr:from>
    <xdr:to>
      <xdr:col>19</xdr:col>
      <xdr:colOff>533400</xdr:colOff>
      <xdr:row>60</xdr:row>
      <xdr:rowOff>168698</xdr:rowOff>
    </xdr:to>
    <xdr:sp macro="" textlink="">
      <xdr:nvSpPr>
        <xdr:cNvPr id="348" name="円/楕円 347"/>
        <xdr:cNvSpPr/>
      </xdr:nvSpPr>
      <xdr:spPr>
        <a:xfrm>
          <a:off x="13462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7425</xdr:rowOff>
    </xdr:from>
    <xdr:ext cx="762000" cy="259045"/>
    <xdr:sp macro="" textlink="">
      <xdr:nvSpPr>
        <xdr:cNvPr id="349" name="テキスト ボックス 348"/>
        <xdr:cNvSpPr txBox="1"/>
      </xdr:nvSpPr>
      <xdr:spPr>
        <a:xfrm>
          <a:off x="13131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25</a:t>
          </a:r>
          <a:r>
            <a:rPr kumimoji="1" lang="ja-JP" altLang="en-US" sz="1300">
              <a:latin typeface="ＭＳ Ｐゴシック"/>
            </a:rPr>
            <a:t>年度をピークに減少に転じ、平成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0.5</a:t>
          </a:r>
          <a:r>
            <a:rPr kumimoji="1" lang="ja-JP" altLang="en-US" sz="1300">
              <a:latin typeface="ＭＳ Ｐゴシック"/>
            </a:rPr>
            <a:t>ポイントの減となった。数値が高止まりしている主な要因は、北上市文化交流センターさくらホールの建設に伴い平成</a:t>
          </a:r>
          <a:r>
            <a:rPr kumimoji="1" lang="en-US" altLang="ja-JP" sz="1300">
              <a:latin typeface="ＭＳ Ｐゴシック"/>
            </a:rPr>
            <a:t>15</a:t>
          </a:r>
          <a:r>
            <a:rPr kumimoji="1" lang="ja-JP" altLang="en-US" sz="1300">
              <a:latin typeface="ＭＳ Ｐゴシック"/>
            </a:rPr>
            <a:t>年度までに発行した旧地域総合整備事業債等の償還が、発行条件によりここ数年多額となっていることである。それらの起債償還は平成</a:t>
          </a:r>
          <a:r>
            <a:rPr kumimoji="1" lang="en-US" altLang="ja-JP" sz="1300">
              <a:latin typeface="ＭＳ Ｐゴシック"/>
            </a:rPr>
            <a:t>30</a:t>
          </a:r>
          <a:r>
            <a:rPr kumimoji="1" lang="ja-JP" altLang="en-US" sz="1300">
              <a:latin typeface="ＭＳ Ｐゴシック"/>
            </a:rPr>
            <a:t>年度まで続くことから、引き続き市債の発行抑制に努めることとしている。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152082</xdr:rowOff>
    </xdr:from>
    <xdr:to>
      <xdr:col>24</xdr:col>
      <xdr:colOff>558800</xdr:colOff>
      <xdr:row>43</xdr:row>
      <xdr:rowOff>10795</xdr:rowOff>
    </xdr:to>
    <xdr:cxnSp macro="">
      <xdr:nvCxnSpPr>
        <xdr:cNvPr id="379" name="直線コネクタ 378"/>
        <xdr:cNvCxnSpPr/>
      </xdr:nvCxnSpPr>
      <xdr:spPr>
        <a:xfrm flipV="1">
          <a:off x="16179800" y="7352982"/>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131462</xdr:rowOff>
    </xdr:from>
    <xdr:ext cx="762000" cy="259045"/>
    <xdr:sp macro="" textlink="">
      <xdr:nvSpPr>
        <xdr:cNvPr id="380" name="公債費負担の状況平均値テキスト"/>
        <xdr:cNvSpPr txBox="1"/>
      </xdr:nvSpPr>
      <xdr:spPr>
        <a:xfrm>
          <a:off x="17106900" y="6646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10795</xdr:rowOff>
    </xdr:from>
    <xdr:to>
      <xdr:col>23</xdr:col>
      <xdr:colOff>406400</xdr:colOff>
      <xdr:row>43</xdr:row>
      <xdr:rowOff>22860</xdr:rowOff>
    </xdr:to>
    <xdr:cxnSp macro="">
      <xdr:nvCxnSpPr>
        <xdr:cNvPr id="382" name="直線コネクタ 381"/>
        <xdr:cNvCxnSpPr/>
      </xdr:nvCxnSpPr>
      <xdr:spPr>
        <a:xfrm flipV="1">
          <a:off x="15290800" y="738314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83" name="フローチャート : 判断 382"/>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84" name="テキスト ボックス 383"/>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140018</xdr:rowOff>
    </xdr:from>
    <xdr:to>
      <xdr:col>22</xdr:col>
      <xdr:colOff>203200</xdr:colOff>
      <xdr:row>43</xdr:row>
      <xdr:rowOff>22860</xdr:rowOff>
    </xdr:to>
    <xdr:cxnSp macro="">
      <xdr:nvCxnSpPr>
        <xdr:cNvPr id="385" name="直線コネクタ 384"/>
        <xdr:cNvCxnSpPr/>
      </xdr:nvCxnSpPr>
      <xdr:spPr>
        <a:xfrm>
          <a:off x="14401800" y="73409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86" name="フローチャート : 判断 385"/>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87" name="テキスト ボックス 386"/>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37465</xdr:rowOff>
    </xdr:from>
    <xdr:to>
      <xdr:col>21</xdr:col>
      <xdr:colOff>0</xdr:colOff>
      <xdr:row>42</xdr:row>
      <xdr:rowOff>140018</xdr:rowOff>
    </xdr:to>
    <xdr:cxnSp macro="">
      <xdr:nvCxnSpPr>
        <xdr:cNvPr id="388" name="直線コネクタ 387"/>
        <xdr:cNvCxnSpPr/>
      </xdr:nvCxnSpPr>
      <xdr:spPr>
        <a:xfrm>
          <a:off x="13512800" y="7238365"/>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89" name="フローチャート : 判断 388"/>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0" name="テキスト ボックス 389"/>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1" name="フローチャート : 判断 390"/>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2" name="テキスト ボックス 391"/>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101282</xdr:rowOff>
    </xdr:from>
    <xdr:to>
      <xdr:col>24</xdr:col>
      <xdr:colOff>609600</xdr:colOff>
      <xdr:row>43</xdr:row>
      <xdr:rowOff>31432</xdr:rowOff>
    </xdr:to>
    <xdr:sp macro="" textlink="">
      <xdr:nvSpPr>
        <xdr:cNvPr id="398" name="円/楕円 397"/>
        <xdr:cNvSpPr/>
      </xdr:nvSpPr>
      <xdr:spPr>
        <a:xfrm>
          <a:off x="16967200" y="730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168609</xdr:rowOff>
    </xdr:from>
    <xdr:ext cx="762000" cy="259045"/>
    <xdr:sp macro="" textlink="">
      <xdr:nvSpPr>
        <xdr:cNvPr id="399" name="公債費負担の状況該当値テキスト"/>
        <xdr:cNvSpPr txBox="1"/>
      </xdr:nvSpPr>
      <xdr:spPr>
        <a:xfrm>
          <a:off x="17106900" y="719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131445</xdr:rowOff>
    </xdr:from>
    <xdr:to>
      <xdr:col>23</xdr:col>
      <xdr:colOff>457200</xdr:colOff>
      <xdr:row>43</xdr:row>
      <xdr:rowOff>61595</xdr:rowOff>
    </xdr:to>
    <xdr:sp macro="" textlink="">
      <xdr:nvSpPr>
        <xdr:cNvPr id="400" name="円/楕円 399"/>
        <xdr:cNvSpPr/>
      </xdr:nvSpPr>
      <xdr:spPr>
        <a:xfrm>
          <a:off x="16129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46372</xdr:rowOff>
    </xdr:from>
    <xdr:ext cx="736600" cy="259045"/>
    <xdr:sp macro="" textlink="">
      <xdr:nvSpPr>
        <xdr:cNvPr id="401" name="テキスト ボックス 400"/>
        <xdr:cNvSpPr txBox="1"/>
      </xdr:nvSpPr>
      <xdr:spPr>
        <a:xfrm>
          <a:off x="15798800" y="741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143510</xdr:rowOff>
    </xdr:from>
    <xdr:to>
      <xdr:col>22</xdr:col>
      <xdr:colOff>254000</xdr:colOff>
      <xdr:row>43</xdr:row>
      <xdr:rowOff>73660</xdr:rowOff>
    </xdr:to>
    <xdr:sp macro="" textlink="">
      <xdr:nvSpPr>
        <xdr:cNvPr id="402" name="円/楕円 401"/>
        <xdr:cNvSpPr/>
      </xdr:nvSpPr>
      <xdr:spPr>
        <a:xfrm>
          <a:off x="15240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58437</xdr:rowOff>
    </xdr:from>
    <xdr:ext cx="762000" cy="259045"/>
    <xdr:sp macro="" textlink="">
      <xdr:nvSpPr>
        <xdr:cNvPr id="403" name="テキスト ボックス 402"/>
        <xdr:cNvSpPr txBox="1"/>
      </xdr:nvSpPr>
      <xdr:spPr>
        <a:xfrm>
          <a:off x="14909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89218</xdr:rowOff>
    </xdr:from>
    <xdr:to>
      <xdr:col>21</xdr:col>
      <xdr:colOff>50800</xdr:colOff>
      <xdr:row>43</xdr:row>
      <xdr:rowOff>19368</xdr:rowOff>
    </xdr:to>
    <xdr:sp macro="" textlink="">
      <xdr:nvSpPr>
        <xdr:cNvPr id="404" name="円/楕円 403"/>
        <xdr:cNvSpPr/>
      </xdr:nvSpPr>
      <xdr:spPr>
        <a:xfrm>
          <a:off x="14351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4145</xdr:rowOff>
    </xdr:from>
    <xdr:ext cx="762000" cy="259045"/>
    <xdr:sp macro="" textlink="">
      <xdr:nvSpPr>
        <xdr:cNvPr id="405" name="テキスト ボックス 404"/>
        <xdr:cNvSpPr txBox="1"/>
      </xdr:nvSpPr>
      <xdr:spPr>
        <a:xfrm>
          <a:off x="14020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158115</xdr:rowOff>
    </xdr:from>
    <xdr:to>
      <xdr:col>19</xdr:col>
      <xdr:colOff>533400</xdr:colOff>
      <xdr:row>42</xdr:row>
      <xdr:rowOff>88265</xdr:rowOff>
    </xdr:to>
    <xdr:sp macro="" textlink="">
      <xdr:nvSpPr>
        <xdr:cNvPr id="406" name="円/楕円 405"/>
        <xdr:cNvSpPr/>
      </xdr:nvSpPr>
      <xdr:spPr>
        <a:xfrm>
          <a:off x="134620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73042</xdr:rowOff>
    </xdr:from>
    <xdr:ext cx="762000" cy="259045"/>
    <xdr:sp macro="" textlink="">
      <xdr:nvSpPr>
        <xdr:cNvPr id="407" name="テキスト ボックス 406"/>
        <xdr:cNvSpPr txBox="1"/>
      </xdr:nvSpPr>
      <xdr:spPr>
        <a:xfrm>
          <a:off x="13131800" y="727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第三セクター等改革推進債の発行及び償還により旧土地開発公社の債務が減少してきたこと、新発債の発行を抑制してきたことにより、将来負担比率は減少を続けてきたが、平成</a:t>
          </a:r>
          <a:r>
            <a:rPr kumimoji="1" lang="en-US" altLang="ja-JP" sz="1300">
              <a:latin typeface="ＭＳ Ｐゴシック"/>
            </a:rPr>
            <a:t>27</a:t>
          </a:r>
          <a:r>
            <a:rPr kumimoji="1" lang="ja-JP" altLang="en-US" sz="1300">
              <a:latin typeface="ＭＳ Ｐゴシック"/>
            </a:rPr>
            <a:t>年度は前年度比</a:t>
          </a:r>
          <a:r>
            <a:rPr kumimoji="1" lang="en-US" altLang="ja-JP" sz="1300">
              <a:latin typeface="ＭＳ Ｐゴシック"/>
            </a:rPr>
            <a:t>1.7</a:t>
          </a:r>
          <a:r>
            <a:rPr kumimoji="1" lang="ja-JP" altLang="en-US" sz="1300">
              <a:latin typeface="ＭＳ Ｐゴシック"/>
            </a:rPr>
            <a:t>ポイントの増となった。これは、年度を跨いだ一時的な資金繰りのため基金からの繰替運用をしたことによるものである。</a:t>
          </a:r>
        </a:p>
        <a:p>
          <a:r>
            <a:rPr kumimoji="1" lang="ja-JP" altLang="en-US" sz="1300">
              <a:latin typeface="ＭＳ Ｐゴシック"/>
            </a:rPr>
            <a:t>　類似団体平均、全国平均及び岩手県平均を大きく上回っているため、引き続き市債の発行抑制や、公営企業の事業計画の見直しによる企業債の発行抑制等により、将来負担比率の抑制に努めることとしてい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143595</xdr:rowOff>
    </xdr:from>
    <xdr:to>
      <xdr:col>24</xdr:col>
      <xdr:colOff>558800</xdr:colOff>
      <xdr:row>18</xdr:row>
      <xdr:rowOff>157268</xdr:rowOff>
    </xdr:to>
    <xdr:cxnSp macro="">
      <xdr:nvCxnSpPr>
        <xdr:cNvPr id="441" name="直線コネクタ 440"/>
        <xdr:cNvCxnSpPr/>
      </xdr:nvCxnSpPr>
      <xdr:spPr>
        <a:xfrm>
          <a:off x="16179800" y="3229695"/>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64660</xdr:rowOff>
    </xdr:from>
    <xdr:ext cx="762000" cy="259045"/>
    <xdr:sp macro="" textlink="">
      <xdr:nvSpPr>
        <xdr:cNvPr id="442" name="将来負担の状況平均値テキスト"/>
        <xdr:cNvSpPr txBox="1"/>
      </xdr:nvSpPr>
      <xdr:spPr>
        <a:xfrm>
          <a:off x="17106900" y="2464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3" name="フローチャート : 判断 442"/>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143595</xdr:rowOff>
    </xdr:from>
    <xdr:to>
      <xdr:col>23</xdr:col>
      <xdr:colOff>406400</xdr:colOff>
      <xdr:row>19</xdr:row>
      <xdr:rowOff>101642</xdr:rowOff>
    </xdr:to>
    <xdr:cxnSp macro="">
      <xdr:nvCxnSpPr>
        <xdr:cNvPr id="444" name="直線コネクタ 443"/>
        <xdr:cNvCxnSpPr/>
      </xdr:nvCxnSpPr>
      <xdr:spPr>
        <a:xfrm flipV="1">
          <a:off x="15290800" y="3229695"/>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45" name="フローチャート : 判断 444"/>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46" name="テキスト ボックス 445"/>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101642</xdr:rowOff>
    </xdr:from>
    <xdr:to>
      <xdr:col>22</xdr:col>
      <xdr:colOff>203200</xdr:colOff>
      <xdr:row>19</xdr:row>
      <xdr:rowOff>162772</xdr:rowOff>
    </xdr:to>
    <xdr:cxnSp macro="">
      <xdr:nvCxnSpPr>
        <xdr:cNvPr id="447" name="直線コネクタ 446"/>
        <xdr:cNvCxnSpPr/>
      </xdr:nvCxnSpPr>
      <xdr:spPr>
        <a:xfrm flipV="1">
          <a:off x="14401800" y="3359192"/>
          <a:ext cx="889000" cy="6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48" name="フローチャート : 判断 447"/>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49" name="テキスト ボックス 448"/>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162772</xdr:rowOff>
    </xdr:from>
    <xdr:to>
      <xdr:col>21</xdr:col>
      <xdr:colOff>0</xdr:colOff>
      <xdr:row>20</xdr:row>
      <xdr:rowOff>140928</xdr:rowOff>
    </xdr:to>
    <xdr:cxnSp macro="">
      <xdr:nvCxnSpPr>
        <xdr:cNvPr id="450" name="直線コネクタ 449"/>
        <xdr:cNvCxnSpPr/>
      </xdr:nvCxnSpPr>
      <xdr:spPr>
        <a:xfrm flipV="1">
          <a:off x="13512800" y="342032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1" name="フローチャート : 判断 450"/>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2" name="テキスト ボックス 451"/>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53" name="フローチャート : 判断 452"/>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54" name="テキスト ボックス 453"/>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106468</xdr:rowOff>
    </xdr:from>
    <xdr:to>
      <xdr:col>24</xdr:col>
      <xdr:colOff>609600</xdr:colOff>
      <xdr:row>19</xdr:row>
      <xdr:rowOff>36618</xdr:rowOff>
    </xdr:to>
    <xdr:sp macro="" textlink="">
      <xdr:nvSpPr>
        <xdr:cNvPr id="460" name="円/楕円 459"/>
        <xdr:cNvSpPr/>
      </xdr:nvSpPr>
      <xdr:spPr>
        <a:xfrm>
          <a:off x="16967200" y="319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78545</xdr:rowOff>
    </xdr:from>
    <xdr:ext cx="762000" cy="259045"/>
    <xdr:sp macro="" textlink="">
      <xdr:nvSpPr>
        <xdr:cNvPr id="461" name="将来負担の状況該当値テキスト"/>
        <xdr:cNvSpPr txBox="1"/>
      </xdr:nvSpPr>
      <xdr:spPr>
        <a:xfrm>
          <a:off x="17106900" y="3164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92795</xdr:rowOff>
    </xdr:from>
    <xdr:to>
      <xdr:col>23</xdr:col>
      <xdr:colOff>457200</xdr:colOff>
      <xdr:row>19</xdr:row>
      <xdr:rowOff>22945</xdr:rowOff>
    </xdr:to>
    <xdr:sp macro="" textlink="">
      <xdr:nvSpPr>
        <xdr:cNvPr id="462" name="円/楕円 461"/>
        <xdr:cNvSpPr/>
      </xdr:nvSpPr>
      <xdr:spPr>
        <a:xfrm>
          <a:off x="16129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7722</xdr:rowOff>
    </xdr:from>
    <xdr:ext cx="736600" cy="259045"/>
    <xdr:sp macro="" textlink="">
      <xdr:nvSpPr>
        <xdr:cNvPr id="463" name="テキスト ボックス 462"/>
        <xdr:cNvSpPr txBox="1"/>
      </xdr:nvSpPr>
      <xdr:spPr>
        <a:xfrm>
          <a:off x="15798800" y="326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50842</xdr:rowOff>
    </xdr:from>
    <xdr:to>
      <xdr:col>22</xdr:col>
      <xdr:colOff>254000</xdr:colOff>
      <xdr:row>19</xdr:row>
      <xdr:rowOff>152442</xdr:rowOff>
    </xdr:to>
    <xdr:sp macro="" textlink="">
      <xdr:nvSpPr>
        <xdr:cNvPr id="464" name="円/楕円 463"/>
        <xdr:cNvSpPr/>
      </xdr:nvSpPr>
      <xdr:spPr>
        <a:xfrm>
          <a:off x="15240000" y="330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137219</xdr:rowOff>
    </xdr:from>
    <xdr:ext cx="762000" cy="259045"/>
    <xdr:sp macro="" textlink="">
      <xdr:nvSpPr>
        <xdr:cNvPr id="465" name="テキスト ボックス 464"/>
        <xdr:cNvSpPr txBox="1"/>
      </xdr:nvSpPr>
      <xdr:spPr>
        <a:xfrm>
          <a:off x="14909800" y="339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111972</xdr:rowOff>
    </xdr:from>
    <xdr:to>
      <xdr:col>21</xdr:col>
      <xdr:colOff>50800</xdr:colOff>
      <xdr:row>20</xdr:row>
      <xdr:rowOff>42122</xdr:rowOff>
    </xdr:to>
    <xdr:sp macro="" textlink="">
      <xdr:nvSpPr>
        <xdr:cNvPr id="466" name="円/楕円 465"/>
        <xdr:cNvSpPr/>
      </xdr:nvSpPr>
      <xdr:spPr>
        <a:xfrm>
          <a:off x="143510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26899</xdr:rowOff>
    </xdr:from>
    <xdr:ext cx="762000" cy="259045"/>
    <xdr:sp macro="" textlink="">
      <xdr:nvSpPr>
        <xdr:cNvPr id="467" name="テキスト ボックス 466"/>
        <xdr:cNvSpPr txBox="1"/>
      </xdr:nvSpPr>
      <xdr:spPr>
        <a:xfrm>
          <a:off x="14020800" y="3455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90128</xdr:rowOff>
    </xdr:from>
    <xdr:to>
      <xdr:col>19</xdr:col>
      <xdr:colOff>533400</xdr:colOff>
      <xdr:row>21</xdr:row>
      <xdr:rowOff>20278</xdr:rowOff>
    </xdr:to>
    <xdr:sp macro="" textlink="">
      <xdr:nvSpPr>
        <xdr:cNvPr id="468" name="円/楕円 467"/>
        <xdr:cNvSpPr/>
      </xdr:nvSpPr>
      <xdr:spPr>
        <a:xfrm>
          <a:off x="13462000" y="351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5055</xdr:rowOff>
    </xdr:from>
    <xdr:ext cx="762000" cy="259045"/>
    <xdr:sp macro="" textlink="">
      <xdr:nvSpPr>
        <xdr:cNvPr id="469" name="テキスト ボックス 468"/>
        <xdr:cNvSpPr txBox="1"/>
      </xdr:nvSpPr>
      <xdr:spPr>
        <a:xfrm>
          <a:off x="13131800" y="360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人件費に係る経常収支比率は、対前年度比</a:t>
          </a:r>
          <a:r>
            <a:rPr kumimoji="1" lang="en-US" altLang="ja-JP" sz="1300">
              <a:latin typeface="ＭＳ Ｐゴシック"/>
            </a:rPr>
            <a:t>0.1</a:t>
          </a:r>
          <a:r>
            <a:rPr kumimoji="1" lang="ja-JP" altLang="en-US" sz="1300">
              <a:latin typeface="ＭＳ Ｐゴシック"/>
            </a:rPr>
            <a:t>ポイントの増となったものの、類似団体平均、全国平均及び岩手県平均を下回っている。</a:t>
          </a:r>
        </a:p>
        <a:p>
          <a:r>
            <a:rPr kumimoji="1" lang="ja-JP" altLang="en-US" sz="1300">
              <a:latin typeface="ＭＳ Ｐゴシック"/>
            </a:rPr>
            <a:t>　前年度比増の主な要因は、国民体育大会開催準備に伴う職員数の増や増額の給与改定により職員給与費が増加したことによるものである。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34</xdr:row>
      <xdr:rowOff>157480</xdr:rowOff>
    </xdr:to>
    <xdr:cxnSp macro="">
      <xdr:nvCxnSpPr>
        <xdr:cNvPr id="66" name="直線コネクタ 65"/>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16510</xdr:rowOff>
    </xdr:to>
    <xdr:cxnSp macro="">
      <xdr:nvCxnSpPr>
        <xdr:cNvPr id="69" name="直線コネクタ 68"/>
        <xdr:cNvCxnSpPr/>
      </xdr:nvCxnSpPr>
      <xdr:spPr>
        <a:xfrm flipV="1">
          <a:off x="3098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96520</xdr:rowOff>
    </xdr:from>
    <xdr:to>
      <xdr:col>4</xdr:col>
      <xdr:colOff>346075</xdr:colOff>
      <xdr:row>35</xdr:row>
      <xdr:rowOff>16510</xdr:rowOff>
    </xdr:to>
    <xdr:cxnSp macro="">
      <xdr:nvCxnSpPr>
        <xdr:cNvPr id="72" name="直線コネクタ 71"/>
        <xdr:cNvCxnSpPr/>
      </xdr:nvCxnSpPr>
      <xdr:spPr>
        <a:xfrm>
          <a:off x="2209800" y="5925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96520</xdr:rowOff>
    </xdr:from>
    <xdr:to>
      <xdr:col>3</xdr:col>
      <xdr:colOff>142875</xdr:colOff>
      <xdr:row>35</xdr:row>
      <xdr:rowOff>39370</xdr:rowOff>
    </xdr:to>
    <xdr:cxnSp macro="">
      <xdr:nvCxnSpPr>
        <xdr:cNvPr id="75" name="直線コネクタ 74"/>
        <xdr:cNvCxnSpPr/>
      </xdr:nvCxnSpPr>
      <xdr:spPr>
        <a:xfrm flipV="1">
          <a:off x="1320800" y="5925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106680</xdr:rowOff>
    </xdr:from>
    <xdr:to>
      <xdr:col>7</xdr:col>
      <xdr:colOff>66675</xdr:colOff>
      <xdr:row>35</xdr:row>
      <xdr:rowOff>36830</xdr:rowOff>
    </xdr:to>
    <xdr:sp macro="" textlink="">
      <xdr:nvSpPr>
        <xdr:cNvPr id="85" name="円/楕円 84"/>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123207</xdr:rowOff>
    </xdr:from>
    <xdr:ext cx="762000" cy="259045"/>
    <xdr:sp macro="" textlink="">
      <xdr:nvSpPr>
        <xdr:cNvPr id="86" name="人件費該当値テキスト"/>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137160</xdr:rowOff>
    </xdr:from>
    <xdr:to>
      <xdr:col>4</xdr:col>
      <xdr:colOff>396875</xdr:colOff>
      <xdr:row>35</xdr:row>
      <xdr:rowOff>67310</xdr:rowOff>
    </xdr:to>
    <xdr:sp macro="" textlink="">
      <xdr:nvSpPr>
        <xdr:cNvPr id="89" name="円/楕円 88"/>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77487</xdr:rowOff>
    </xdr:from>
    <xdr:ext cx="762000" cy="259045"/>
    <xdr:sp macro="" textlink="">
      <xdr:nvSpPr>
        <xdr:cNvPr id="90" name="テキスト ボックス 89"/>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45720</xdr:rowOff>
    </xdr:from>
    <xdr:to>
      <xdr:col>3</xdr:col>
      <xdr:colOff>193675</xdr:colOff>
      <xdr:row>34</xdr:row>
      <xdr:rowOff>147320</xdr:rowOff>
    </xdr:to>
    <xdr:sp macro="" textlink="">
      <xdr:nvSpPr>
        <xdr:cNvPr id="91" name="円/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157497</xdr:rowOff>
    </xdr:from>
    <xdr:ext cx="762000" cy="259045"/>
    <xdr:sp macro="" textlink="">
      <xdr:nvSpPr>
        <xdr:cNvPr id="92" name="テキスト ボックス 91"/>
        <xdr:cNvSpPr txBox="1"/>
      </xdr:nvSpPr>
      <xdr:spPr>
        <a:xfrm>
          <a:off x="1828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160020</xdr:rowOff>
    </xdr:from>
    <xdr:to>
      <xdr:col>1</xdr:col>
      <xdr:colOff>676275</xdr:colOff>
      <xdr:row>35</xdr:row>
      <xdr:rowOff>90170</xdr:rowOff>
    </xdr:to>
    <xdr:sp macro="" textlink="">
      <xdr:nvSpPr>
        <xdr:cNvPr id="93" name="円/楕円 92"/>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100347</xdr:rowOff>
    </xdr:from>
    <xdr:ext cx="762000" cy="259045"/>
    <xdr:sp macro="" textlink="">
      <xdr:nvSpPr>
        <xdr:cNvPr id="94" name="テキスト ボックス 93"/>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物件費に係る経常収支比率は、対前年度比で変化はないものの、類似団体平均、全国平均及び岩手県平均を上回っている。</a:t>
          </a:r>
        </a:p>
        <a:p>
          <a:r>
            <a:rPr kumimoji="1" lang="ja-JP" altLang="en-US" sz="1300">
              <a:latin typeface="ＭＳ Ｐゴシック"/>
            </a:rPr>
            <a:t>　各平均値を上回っている要因としては、施設維持管理の民間委託等を進めていることにより、他団体と比較して委託料が多額であることが考えられる。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149860</xdr:rowOff>
    </xdr:from>
    <xdr:to>
      <xdr:col>24</xdr:col>
      <xdr:colOff>31750</xdr:colOff>
      <xdr:row>16</xdr:row>
      <xdr:rowOff>149860</xdr:rowOff>
    </xdr:to>
    <xdr:cxnSp macro="">
      <xdr:nvCxnSpPr>
        <xdr:cNvPr id="125" name="直線コネクタ 124"/>
        <xdr:cNvCxnSpPr/>
      </xdr:nvCxnSpPr>
      <xdr:spPr>
        <a:xfrm>
          <a:off x="15671800" y="2893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15003</xdr:rowOff>
    </xdr:from>
    <xdr:ext cx="762000" cy="259045"/>
    <xdr:sp macro="" textlink="">
      <xdr:nvSpPr>
        <xdr:cNvPr id="126" name="物件費平均値テキスト"/>
        <xdr:cNvSpPr txBox="1"/>
      </xdr:nvSpPr>
      <xdr:spPr>
        <a:xfrm>
          <a:off x="16598900" y="2586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104140</xdr:rowOff>
    </xdr:from>
    <xdr:to>
      <xdr:col>22</xdr:col>
      <xdr:colOff>565150</xdr:colOff>
      <xdr:row>16</xdr:row>
      <xdr:rowOff>149860</xdr:rowOff>
    </xdr:to>
    <xdr:cxnSp macro="">
      <xdr:nvCxnSpPr>
        <xdr:cNvPr id="128" name="直線コネクタ 127"/>
        <xdr:cNvCxnSpPr/>
      </xdr:nvCxnSpPr>
      <xdr:spPr>
        <a:xfrm>
          <a:off x="14782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96774</xdr:rowOff>
    </xdr:from>
    <xdr:to>
      <xdr:col>22</xdr:col>
      <xdr:colOff>615950</xdr:colOff>
      <xdr:row>16</xdr:row>
      <xdr:rowOff>26924</xdr:rowOff>
    </xdr:to>
    <xdr:sp macro="" textlink="">
      <xdr:nvSpPr>
        <xdr:cNvPr id="129" name="フローチャート : 判断 128"/>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30" name="テキスト ボックス 129"/>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104140</xdr:rowOff>
    </xdr:to>
    <xdr:cxnSp macro="">
      <xdr:nvCxnSpPr>
        <xdr:cNvPr id="131" name="直線コネクタ 130"/>
        <xdr:cNvCxnSpPr/>
      </xdr:nvCxnSpPr>
      <xdr:spPr>
        <a:xfrm>
          <a:off x="13893800" y="27284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32766</xdr:rowOff>
    </xdr:from>
    <xdr:to>
      <xdr:col>21</xdr:col>
      <xdr:colOff>412750</xdr:colOff>
      <xdr:row>15</xdr:row>
      <xdr:rowOff>134366</xdr:rowOff>
    </xdr:to>
    <xdr:sp macro="" textlink="">
      <xdr:nvSpPr>
        <xdr:cNvPr id="132" name="フローチャート : 判断 131"/>
        <xdr:cNvSpPr/>
      </xdr:nvSpPr>
      <xdr:spPr>
        <a:xfrm>
          <a:off x="14732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144543</xdr:rowOff>
    </xdr:from>
    <xdr:ext cx="762000" cy="259045"/>
    <xdr:sp macro="" textlink="">
      <xdr:nvSpPr>
        <xdr:cNvPr id="133" name="テキスト ボックス 132"/>
        <xdr:cNvSpPr txBox="1"/>
      </xdr:nvSpPr>
      <xdr:spPr>
        <a:xfrm>
          <a:off x="14401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156718</xdr:rowOff>
    </xdr:to>
    <xdr:cxnSp macro="">
      <xdr:nvCxnSpPr>
        <xdr:cNvPr id="134" name="直線コネクタ 133"/>
        <xdr:cNvCxnSpPr/>
      </xdr:nvCxnSpPr>
      <xdr:spPr>
        <a:xfrm>
          <a:off x="13004800" y="27101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140208</xdr:rowOff>
    </xdr:from>
    <xdr:to>
      <xdr:col>19</xdr:col>
      <xdr:colOff>6350</xdr:colOff>
      <xdr:row>15</xdr:row>
      <xdr:rowOff>70358</xdr:rowOff>
    </xdr:to>
    <xdr:sp macro="" textlink="">
      <xdr:nvSpPr>
        <xdr:cNvPr id="137" name="フローチャート : 判断 136"/>
        <xdr:cNvSpPr/>
      </xdr:nvSpPr>
      <xdr:spPr>
        <a:xfrm>
          <a:off x="12954000" y="254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80535</xdr:rowOff>
    </xdr:from>
    <xdr:ext cx="762000" cy="259045"/>
    <xdr:sp macro="" textlink="">
      <xdr:nvSpPr>
        <xdr:cNvPr id="138" name="テキスト ボックス 137"/>
        <xdr:cNvSpPr txBox="1"/>
      </xdr:nvSpPr>
      <xdr:spPr>
        <a:xfrm>
          <a:off x="12623800" y="23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99060</xdr:rowOff>
    </xdr:from>
    <xdr:to>
      <xdr:col>22</xdr:col>
      <xdr:colOff>615950</xdr:colOff>
      <xdr:row>17</xdr:row>
      <xdr:rowOff>29210</xdr:rowOff>
    </xdr:to>
    <xdr:sp macro="" textlink="">
      <xdr:nvSpPr>
        <xdr:cNvPr id="146" name="円/楕円 145"/>
        <xdr:cNvSpPr/>
      </xdr:nvSpPr>
      <xdr:spPr>
        <a:xfrm>
          <a:off x="15621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13987</xdr:rowOff>
    </xdr:from>
    <xdr:ext cx="736600" cy="259045"/>
    <xdr:sp macro="" textlink="">
      <xdr:nvSpPr>
        <xdr:cNvPr id="147" name="テキスト ボックス 146"/>
        <xdr:cNvSpPr txBox="1"/>
      </xdr:nvSpPr>
      <xdr:spPr>
        <a:xfrm>
          <a:off x="15290800" y="292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48" name="円/楕円 147"/>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49" name="テキスト ボックス 148"/>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105918</xdr:rowOff>
    </xdr:from>
    <xdr:to>
      <xdr:col>20</xdr:col>
      <xdr:colOff>209550</xdr:colOff>
      <xdr:row>16</xdr:row>
      <xdr:rowOff>36068</xdr:rowOff>
    </xdr:to>
    <xdr:sp macro="" textlink="">
      <xdr:nvSpPr>
        <xdr:cNvPr id="150" name="円/楕円 149"/>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20845</xdr:rowOff>
    </xdr:from>
    <xdr:ext cx="762000" cy="259045"/>
    <xdr:sp macro="" textlink="">
      <xdr:nvSpPr>
        <xdr:cNvPr id="151" name="テキスト ボックス 150"/>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52" name="円/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53" name="テキスト ボックス 152"/>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扶助費に係る経常収支比率は、対前年度比</a:t>
          </a:r>
          <a:r>
            <a:rPr kumimoji="1" lang="en-US" altLang="ja-JP" sz="1300">
              <a:latin typeface="ＭＳ Ｐゴシック"/>
            </a:rPr>
            <a:t>0.8</a:t>
          </a:r>
          <a:r>
            <a:rPr kumimoji="1" lang="ja-JP" altLang="en-US" sz="1300">
              <a:latin typeface="ＭＳ Ｐゴシック"/>
            </a:rPr>
            <a:t>ポイント増となったものの、依然として類似団体、全国平均及び岩手県平均を下回っている。</a:t>
          </a:r>
        </a:p>
        <a:p>
          <a:r>
            <a:rPr kumimoji="1" lang="ja-JP" altLang="en-US" sz="1300">
              <a:latin typeface="ＭＳ Ｐゴシック"/>
            </a:rPr>
            <a:t>　前年度比増の主な要因は、主に障がい者介護給付費及び生活保護費の増加などによるものである。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0</xdr:rowOff>
    </xdr:from>
    <xdr:to>
      <xdr:col>7</xdr:col>
      <xdr:colOff>15875</xdr:colOff>
      <xdr:row>54</xdr:row>
      <xdr:rowOff>101600</xdr:rowOff>
    </xdr:to>
    <xdr:cxnSp macro="">
      <xdr:nvCxnSpPr>
        <xdr:cNvPr id="186" name="直線コネクタ 185"/>
        <xdr:cNvCxnSpPr/>
      </xdr:nvCxnSpPr>
      <xdr:spPr>
        <a:xfrm>
          <a:off x="3987800" y="9258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0</xdr:rowOff>
    </xdr:to>
    <xdr:cxnSp macro="">
      <xdr:nvCxnSpPr>
        <xdr:cNvPr id="189" name="直線コネクタ 188"/>
        <xdr:cNvCxnSpPr/>
      </xdr:nvCxnSpPr>
      <xdr:spPr>
        <a:xfrm>
          <a:off x="3098800" y="923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0" name="フローチャート : 判断 189"/>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1" name="テキスト ボックス 190"/>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146050</xdr:rowOff>
    </xdr:to>
    <xdr:cxnSp macro="">
      <xdr:nvCxnSpPr>
        <xdr:cNvPr id="192" name="直線コネクタ 191"/>
        <xdr:cNvCxnSpPr/>
      </xdr:nvCxnSpPr>
      <xdr:spPr>
        <a:xfrm>
          <a:off x="2209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69850</xdr:rowOff>
    </xdr:from>
    <xdr:to>
      <xdr:col>4</xdr:col>
      <xdr:colOff>396875</xdr:colOff>
      <xdr:row>56</xdr:row>
      <xdr:rowOff>0</xdr:rowOff>
    </xdr:to>
    <xdr:sp macro="" textlink="">
      <xdr:nvSpPr>
        <xdr:cNvPr id="193" name="フローチャート : 判断 192"/>
        <xdr:cNvSpPr/>
      </xdr:nvSpPr>
      <xdr:spPr>
        <a:xfrm>
          <a:off x="3048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156227</xdr:rowOff>
    </xdr:from>
    <xdr:ext cx="762000" cy="259045"/>
    <xdr:sp macro="" textlink="">
      <xdr:nvSpPr>
        <xdr:cNvPr id="194" name="テキスト ボックス 193"/>
        <xdr:cNvSpPr txBox="1"/>
      </xdr:nvSpPr>
      <xdr:spPr>
        <a:xfrm>
          <a:off x="2717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57150</xdr:rowOff>
    </xdr:from>
    <xdr:to>
      <xdr:col>3</xdr:col>
      <xdr:colOff>142875</xdr:colOff>
      <xdr:row>53</xdr:row>
      <xdr:rowOff>69850</xdr:rowOff>
    </xdr:to>
    <xdr:cxnSp macro="">
      <xdr:nvCxnSpPr>
        <xdr:cNvPr id="195" name="直線コネクタ 194"/>
        <xdr:cNvCxnSpPr/>
      </xdr:nvCxnSpPr>
      <xdr:spPr>
        <a:xfrm>
          <a:off x="1320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44450</xdr:rowOff>
    </xdr:from>
    <xdr:to>
      <xdr:col>3</xdr:col>
      <xdr:colOff>193675</xdr:colOff>
      <xdr:row>55</xdr:row>
      <xdr:rowOff>146050</xdr:rowOff>
    </xdr:to>
    <xdr:sp macro="" textlink="">
      <xdr:nvSpPr>
        <xdr:cNvPr id="196" name="フローチャート : 判断 195"/>
        <xdr:cNvSpPr/>
      </xdr:nvSpPr>
      <xdr:spPr>
        <a:xfrm>
          <a:off x="2159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130827</xdr:rowOff>
    </xdr:from>
    <xdr:ext cx="762000" cy="259045"/>
    <xdr:sp macro="" textlink="">
      <xdr:nvSpPr>
        <xdr:cNvPr id="197" name="テキスト ボックス 196"/>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199" name="テキスト ボックス 198"/>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50800</xdr:rowOff>
    </xdr:from>
    <xdr:to>
      <xdr:col>7</xdr:col>
      <xdr:colOff>66675</xdr:colOff>
      <xdr:row>54</xdr:row>
      <xdr:rowOff>152400</xdr:rowOff>
    </xdr:to>
    <xdr:sp macro="" textlink="">
      <xdr:nvSpPr>
        <xdr:cNvPr id="205" name="円/楕円 204"/>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67327</xdr:rowOff>
    </xdr:from>
    <xdr:ext cx="762000" cy="259045"/>
    <xdr:sp macro="" textlink="">
      <xdr:nvSpPr>
        <xdr:cNvPr id="206"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120650</xdr:rowOff>
    </xdr:from>
    <xdr:to>
      <xdr:col>5</xdr:col>
      <xdr:colOff>600075</xdr:colOff>
      <xdr:row>54</xdr:row>
      <xdr:rowOff>50800</xdr:rowOff>
    </xdr:to>
    <xdr:sp macro="" textlink="">
      <xdr:nvSpPr>
        <xdr:cNvPr id="207" name="円/楕円 206"/>
        <xdr:cNvSpPr/>
      </xdr:nvSpPr>
      <xdr:spPr>
        <a:xfrm>
          <a:off x="3937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60977</xdr:rowOff>
    </xdr:from>
    <xdr:ext cx="736600" cy="259045"/>
    <xdr:sp macro="" textlink="">
      <xdr:nvSpPr>
        <xdr:cNvPr id="208" name="テキスト ボックス 207"/>
        <xdr:cNvSpPr txBox="1"/>
      </xdr:nvSpPr>
      <xdr:spPr>
        <a:xfrm>
          <a:off x="3606800" y="897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09" name="円/楕円 208"/>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0" name="テキスト ボックス 209"/>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6350</xdr:rowOff>
    </xdr:from>
    <xdr:to>
      <xdr:col>1</xdr:col>
      <xdr:colOff>676275</xdr:colOff>
      <xdr:row>53</xdr:row>
      <xdr:rowOff>107950</xdr:rowOff>
    </xdr:to>
    <xdr:sp macro="" textlink="">
      <xdr:nvSpPr>
        <xdr:cNvPr id="213" name="円/楕円 212"/>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118127</xdr:rowOff>
    </xdr:from>
    <xdr:ext cx="762000" cy="259045"/>
    <xdr:sp macro="" textlink="">
      <xdr:nvSpPr>
        <xdr:cNvPr id="214" name="テキスト ボックス 213"/>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その他に係る経常収支比率は、対前年度比</a:t>
          </a:r>
          <a:r>
            <a:rPr kumimoji="1" lang="en-US" altLang="ja-JP" sz="1300">
              <a:latin typeface="ＭＳ Ｐゴシック"/>
            </a:rPr>
            <a:t>0.3</a:t>
          </a:r>
          <a:r>
            <a:rPr kumimoji="1" lang="ja-JP" altLang="en-US" sz="1300">
              <a:latin typeface="ＭＳ Ｐゴシック"/>
            </a:rPr>
            <a:t>ポイントの増となり、岩手県平均及び全国平均を上回ったものの、類似団体平均を下回っている。</a:t>
          </a:r>
        </a:p>
        <a:p>
          <a:r>
            <a:rPr kumimoji="1" lang="ja-JP" altLang="en-US" sz="1300">
              <a:latin typeface="ＭＳ Ｐゴシック"/>
            </a:rPr>
            <a:t>　前年度比増の主な要因は、介護保険などの特別会計への繰出金が年々増加していることによるものである。国民健康保険事業及び介護保険事業などに対する基準内の繰出金は、保険給付費の増加に伴い今後も増加が見込まれるところ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146050</xdr:rowOff>
    </xdr:from>
    <xdr:to>
      <xdr:col>24</xdr:col>
      <xdr:colOff>31750</xdr:colOff>
      <xdr:row>58</xdr:row>
      <xdr:rowOff>3175</xdr:rowOff>
    </xdr:to>
    <xdr:cxnSp macro="">
      <xdr:nvCxnSpPr>
        <xdr:cNvPr id="251" name="直線コネクタ 250"/>
        <xdr:cNvCxnSpPr/>
      </xdr:nvCxnSpPr>
      <xdr:spPr>
        <a:xfrm>
          <a:off x="15671800" y="9918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162577</xdr:rowOff>
    </xdr:from>
    <xdr:ext cx="762000" cy="259045"/>
    <xdr:sp macro="" textlink="">
      <xdr:nvSpPr>
        <xdr:cNvPr id="252" name="その他平均値テキスト"/>
        <xdr:cNvSpPr txBox="1"/>
      </xdr:nvSpPr>
      <xdr:spPr>
        <a:xfrm>
          <a:off x="16598900" y="9935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117475</xdr:rowOff>
    </xdr:from>
    <xdr:to>
      <xdr:col>22</xdr:col>
      <xdr:colOff>565150</xdr:colOff>
      <xdr:row>57</xdr:row>
      <xdr:rowOff>146050</xdr:rowOff>
    </xdr:to>
    <xdr:cxnSp macro="">
      <xdr:nvCxnSpPr>
        <xdr:cNvPr id="254" name="直線コネクタ 253"/>
        <xdr:cNvCxnSpPr/>
      </xdr:nvCxnSpPr>
      <xdr:spPr>
        <a:xfrm>
          <a:off x="14782800" y="97186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57150</xdr:rowOff>
    </xdr:from>
    <xdr:to>
      <xdr:col>22</xdr:col>
      <xdr:colOff>615950</xdr:colOff>
      <xdr:row>58</xdr:row>
      <xdr:rowOff>158750</xdr:rowOff>
    </xdr:to>
    <xdr:sp macro="" textlink="">
      <xdr:nvSpPr>
        <xdr:cNvPr id="255" name="フローチャート : 判断 254"/>
        <xdr:cNvSpPr/>
      </xdr:nvSpPr>
      <xdr:spPr>
        <a:xfrm>
          <a:off x="15621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143527</xdr:rowOff>
    </xdr:from>
    <xdr:ext cx="736600" cy="259045"/>
    <xdr:sp macro="" textlink="">
      <xdr:nvSpPr>
        <xdr:cNvPr id="256" name="テキスト ボックス 255"/>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117475</xdr:rowOff>
    </xdr:from>
    <xdr:to>
      <xdr:col>21</xdr:col>
      <xdr:colOff>361950</xdr:colOff>
      <xdr:row>57</xdr:row>
      <xdr:rowOff>12700</xdr:rowOff>
    </xdr:to>
    <xdr:cxnSp macro="">
      <xdr:nvCxnSpPr>
        <xdr:cNvPr id="257" name="直線コネクタ 256"/>
        <xdr:cNvCxnSpPr/>
      </xdr:nvCxnSpPr>
      <xdr:spPr>
        <a:xfrm flipV="1">
          <a:off x="13893800" y="97186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38100</xdr:rowOff>
    </xdr:from>
    <xdr:to>
      <xdr:col>21</xdr:col>
      <xdr:colOff>412750</xdr:colOff>
      <xdr:row>58</xdr:row>
      <xdr:rowOff>139700</xdr:rowOff>
    </xdr:to>
    <xdr:sp macro="" textlink="">
      <xdr:nvSpPr>
        <xdr:cNvPr id="258" name="フローチャート : 判断 257"/>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59" name="テキスト ボックス 258"/>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146050</xdr:rowOff>
    </xdr:from>
    <xdr:to>
      <xdr:col>20</xdr:col>
      <xdr:colOff>158750</xdr:colOff>
      <xdr:row>57</xdr:row>
      <xdr:rowOff>12700</xdr:rowOff>
    </xdr:to>
    <xdr:cxnSp macro="">
      <xdr:nvCxnSpPr>
        <xdr:cNvPr id="260" name="直線コネクタ 259"/>
        <xdr:cNvCxnSpPr/>
      </xdr:nvCxnSpPr>
      <xdr:spPr>
        <a:xfrm>
          <a:off x="13004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38100</xdr:rowOff>
    </xdr:from>
    <xdr:to>
      <xdr:col>20</xdr:col>
      <xdr:colOff>209550</xdr:colOff>
      <xdr:row>58</xdr:row>
      <xdr:rowOff>139700</xdr:rowOff>
    </xdr:to>
    <xdr:sp macro="" textlink="">
      <xdr:nvSpPr>
        <xdr:cNvPr id="261" name="フローチャート : 判断 260"/>
        <xdr:cNvSpPr/>
      </xdr:nvSpPr>
      <xdr:spPr>
        <a:xfrm>
          <a:off x="13843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62" name="テキスト ボックス 261"/>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63" name="フローチャート : 判断 262"/>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76852</xdr:rowOff>
    </xdr:from>
    <xdr:ext cx="762000" cy="259045"/>
    <xdr:sp macro="" textlink="">
      <xdr:nvSpPr>
        <xdr:cNvPr id="264" name="テキスト ボックス 263"/>
        <xdr:cNvSpPr txBox="1"/>
      </xdr:nvSpPr>
      <xdr:spPr>
        <a:xfrm>
          <a:off x="12623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123825</xdr:rowOff>
    </xdr:from>
    <xdr:to>
      <xdr:col>24</xdr:col>
      <xdr:colOff>82550</xdr:colOff>
      <xdr:row>58</xdr:row>
      <xdr:rowOff>53975</xdr:rowOff>
    </xdr:to>
    <xdr:sp macro="" textlink="">
      <xdr:nvSpPr>
        <xdr:cNvPr id="270" name="円/楕円 269"/>
        <xdr:cNvSpPr/>
      </xdr:nvSpPr>
      <xdr:spPr>
        <a:xfrm>
          <a:off x="164592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140352</xdr:rowOff>
    </xdr:from>
    <xdr:ext cx="762000" cy="259045"/>
    <xdr:sp macro="" textlink="">
      <xdr:nvSpPr>
        <xdr:cNvPr id="271" name="その他該当値テキスト"/>
        <xdr:cNvSpPr txBox="1"/>
      </xdr:nvSpPr>
      <xdr:spPr>
        <a:xfrm>
          <a:off x="16598900" y="974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2" name="円/楕円 271"/>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35577</xdr:rowOff>
    </xdr:from>
    <xdr:ext cx="736600" cy="259045"/>
    <xdr:sp macro="" textlink="">
      <xdr:nvSpPr>
        <xdr:cNvPr id="273" name="テキスト ボックス 272"/>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66675</xdr:rowOff>
    </xdr:from>
    <xdr:to>
      <xdr:col>21</xdr:col>
      <xdr:colOff>412750</xdr:colOff>
      <xdr:row>56</xdr:row>
      <xdr:rowOff>168275</xdr:rowOff>
    </xdr:to>
    <xdr:sp macro="" textlink="">
      <xdr:nvSpPr>
        <xdr:cNvPr id="274" name="円/楕円 273"/>
        <xdr:cNvSpPr/>
      </xdr:nvSpPr>
      <xdr:spPr>
        <a:xfrm>
          <a:off x="14732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7002</xdr:rowOff>
    </xdr:from>
    <xdr:ext cx="762000" cy="259045"/>
    <xdr:sp macro="" textlink="">
      <xdr:nvSpPr>
        <xdr:cNvPr id="275" name="テキスト ボックス 274"/>
        <xdr:cNvSpPr txBox="1"/>
      </xdr:nvSpPr>
      <xdr:spPr>
        <a:xfrm>
          <a:off x="14401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76" name="円/楕円 275"/>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77" name="テキスト ボックス 276"/>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95250</xdr:rowOff>
    </xdr:from>
    <xdr:to>
      <xdr:col>19</xdr:col>
      <xdr:colOff>6350</xdr:colOff>
      <xdr:row>57</xdr:row>
      <xdr:rowOff>25400</xdr:rowOff>
    </xdr:to>
    <xdr:sp macro="" textlink="">
      <xdr:nvSpPr>
        <xdr:cNvPr id="278" name="円/楕円 277"/>
        <xdr:cNvSpPr/>
      </xdr:nvSpPr>
      <xdr:spPr>
        <a:xfrm>
          <a:off x="12954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35577</xdr:rowOff>
    </xdr:from>
    <xdr:ext cx="762000" cy="259045"/>
    <xdr:sp macro="" textlink="">
      <xdr:nvSpPr>
        <xdr:cNvPr id="279" name="テキスト ボックス 278"/>
        <xdr:cNvSpPr txBox="1"/>
      </xdr:nvSpPr>
      <xdr:spPr>
        <a:xfrm>
          <a:off x="12623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補助費等に係る経常収支比率は、対前年度比</a:t>
          </a:r>
          <a:r>
            <a:rPr kumimoji="1" lang="en-US" altLang="ja-JP" sz="1300">
              <a:latin typeface="ＭＳ Ｐゴシック"/>
            </a:rPr>
            <a:t>0.2</a:t>
          </a:r>
          <a:r>
            <a:rPr kumimoji="1" lang="ja-JP" altLang="en-US" sz="1300">
              <a:latin typeface="ＭＳ Ｐゴシック"/>
            </a:rPr>
            <a:t>ポイントの増となり、岩手県平均以下であるものの、類似団体平均及び全国平均を上回っている。</a:t>
          </a:r>
        </a:p>
        <a:p>
          <a:r>
            <a:rPr kumimoji="1" lang="ja-JP" altLang="en-US" sz="1300">
              <a:latin typeface="ＭＳ Ｐゴシック"/>
            </a:rPr>
            <a:t>　前年度比増の主な要因は、ふるさと寄附金の受入れの増加に伴い、返礼品を贈呈するための報償費が前年度に比べて</a:t>
          </a:r>
          <a:r>
            <a:rPr kumimoji="1" lang="en-US" altLang="ja-JP" sz="1300">
              <a:latin typeface="ＭＳ Ｐゴシック"/>
            </a:rPr>
            <a:t>312</a:t>
          </a:r>
          <a:r>
            <a:rPr kumimoji="1" lang="ja-JP" altLang="en-US" sz="1300">
              <a:latin typeface="ＭＳ Ｐゴシック"/>
            </a:rPr>
            <a:t>％増となったことなどによるものである。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46990</xdr:rowOff>
    </xdr:to>
    <xdr:cxnSp macro="">
      <xdr:nvCxnSpPr>
        <xdr:cNvPr id="307" name="直線コネクタ 306"/>
        <xdr:cNvCxnSpPr/>
      </xdr:nvCxnSpPr>
      <xdr:spPr>
        <a:xfrm>
          <a:off x="15671800" y="65506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29845</xdr:rowOff>
    </xdr:from>
    <xdr:to>
      <xdr:col>22</xdr:col>
      <xdr:colOff>565150</xdr:colOff>
      <xdr:row>38</xdr:row>
      <xdr:rowOff>35560</xdr:rowOff>
    </xdr:to>
    <xdr:cxnSp macro="">
      <xdr:nvCxnSpPr>
        <xdr:cNvPr id="310" name="直線コネクタ 309"/>
        <xdr:cNvCxnSpPr/>
      </xdr:nvCxnSpPr>
      <xdr:spPr>
        <a:xfrm>
          <a:off x="14782800" y="6544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36195</xdr:rowOff>
    </xdr:from>
    <xdr:to>
      <xdr:col>22</xdr:col>
      <xdr:colOff>615950</xdr:colOff>
      <xdr:row>37</xdr:row>
      <xdr:rowOff>137795</xdr:rowOff>
    </xdr:to>
    <xdr:sp macro="" textlink="">
      <xdr:nvSpPr>
        <xdr:cNvPr id="311" name="フローチャート : 判断 310"/>
        <xdr:cNvSpPr/>
      </xdr:nvSpPr>
      <xdr:spPr>
        <a:xfrm>
          <a:off x="15621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147972</xdr:rowOff>
    </xdr:from>
    <xdr:ext cx="736600" cy="259045"/>
    <xdr:sp macro="" textlink="">
      <xdr:nvSpPr>
        <xdr:cNvPr id="312" name="テキスト ボックス 311"/>
        <xdr:cNvSpPr txBox="1"/>
      </xdr:nvSpPr>
      <xdr:spPr>
        <a:xfrm>
          <a:off x="15290800" y="6148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115570</xdr:rowOff>
    </xdr:from>
    <xdr:to>
      <xdr:col>21</xdr:col>
      <xdr:colOff>361950</xdr:colOff>
      <xdr:row>38</xdr:row>
      <xdr:rowOff>29845</xdr:rowOff>
    </xdr:to>
    <xdr:cxnSp macro="">
      <xdr:nvCxnSpPr>
        <xdr:cNvPr id="313" name="直線コネクタ 312"/>
        <xdr:cNvCxnSpPr/>
      </xdr:nvCxnSpPr>
      <xdr:spPr>
        <a:xfrm>
          <a:off x="13893800" y="645922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147972</xdr:rowOff>
    </xdr:from>
    <xdr:ext cx="762000" cy="259045"/>
    <xdr:sp macro="" textlink="">
      <xdr:nvSpPr>
        <xdr:cNvPr id="315" name="テキスト ボックス 314"/>
        <xdr:cNvSpPr txBox="1"/>
      </xdr:nvSpPr>
      <xdr:spPr>
        <a:xfrm>
          <a:off x="14401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127000</xdr:rowOff>
    </xdr:to>
    <xdr:cxnSp macro="">
      <xdr:nvCxnSpPr>
        <xdr:cNvPr id="316" name="直線コネクタ 315"/>
        <xdr:cNvCxnSpPr/>
      </xdr:nvCxnSpPr>
      <xdr:spPr>
        <a:xfrm flipV="1">
          <a:off x="13004800" y="6459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17" name="フローチャート : 判断 316"/>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153687</xdr:rowOff>
    </xdr:from>
    <xdr:ext cx="762000" cy="259045"/>
    <xdr:sp macro="" textlink="">
      <xdr:nvSpPr>
        <xdr:cNvPr id="318" name="テキスト ボックス 317"/>
        <xdr:cNvSpPr txBox="1"/>
      </xdr:nvSpPr>
      <xdr:spPr>
        <a:xfrm>
          <a:off x="13512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36195</xdr:rowOff>
    </xdr:from>
    <xdr:to>
      <xdr:col>19</xdr:col>
      <xdr:colOff>6350</xdr:colOff>
      <xdr:row>37</xdr:row>
      <xdr:rowOff>137795</xdr:rowOff>
    </xdr:to>
    <xdr:sp macro="" textlink="">
      <xdr:nvSpPr>
        <xdr:cNvPr id="319" name="フローチャート : 判断 318"/>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147972</xdr:rowOff>
    </xdr:from>
    <xdr:ext cx="762000" cy="259045"/>
    <xdr:sp macro="" textlink="">
      <xdr:nvSpPr>
        <xdr:cNvPr id="320" name="テキスト ボックス 319"/>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167640</xdr:rowOff>
    </xdr:from>
    <xdr:to>
      <xdr:col>24</xdr:col>
      <xdr:colOff>82550</xdr:colOff>
      <xdr:row>38</xdr:row>
      <xdr:rowOff>97790</xdr:rowOff>
    </xdr:to>
    <xdr:sp macro="" textlink="">
      <xdr:nvSpPr>
        <xdr:cNvPr id="326" name="円/楕円 325"/>
        <xdr:cNvSpPr/>
      </xdr:nvSpPr>
      <xdr:spPr>
        <a:xfrm>
          <a:off x="164592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139717</xdr:rowOff>
    </xdr:from>
    <xdr:ext cx="762000" cy="259045"/>
    <xdr:sp macro="" textlink="">
      <xdr:nvSpPr>
        <xdr:cNvPr id="327" name="補助費等該当値テキスト"/>
        <xdr:cNvSpPr txBox="1"/>
      </xdr:nvSpPr>
      <xdr:spPr>
        <a:xfrm>
          <a:off x="16598900" y="648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28" name="円/楕円 32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29" name="テキスト ボックス 32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150495</xdr:rowOff>
    </xdr:from>
    <xdr:to>
      <xdr:col>21</xdr:col>
      <xdr:colOff>412750</xdr:colOff>
      <xdr:row>38</xdr:row>
      <xdr:rowOff>80645</xdr:rowOff>
    </xdr:to>
    <xdr:sp macro="" textlink="">
      <xdr:nvSpPr>
        <xdr:cNvPr id="330" name="円/楕円 329"/>
        <xdr:cNvSpPr/>
      </xdr:nvSpPr>
      <xdr:spPr>
        <a:xfrm>
          <a:off x="147320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65422</xdr:rowOff>
    </xdr:from>
    <xdr:ext cx="762000" cy="259045"/>
    <xdr:sp macro="" textlink="">
      <xdr:nvSpPr>
        <xdr:cNvPr id="331" name="テキスト ボックス 330"/>
        <xdr:cNvSpPr txBox="1"/>
      </xdr:nvSpPr>
      <xdr:spPr>
        <a:xfrm>
          <a:off x="14401800" y="658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2" name="円/楕円 331"/>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3" name="テキスト ボックス 332"/>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76200</xdr:rowOff>
    </xdr:from>
    <xdr:to>
      <xdr:col>19</xdr:col>
      <xdr:colOff>6350</xdr:colOff>
      <xdr:row>38</xdr:row>
      <xdr:rowOff>6350</xdr:rowOff>
    </xdr:to>
    <xdr:sp macro="" textlink="">
      <xdr:nvSpPr>
        <xdr:cNvPr id="334" name="円/楕円 333"/>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162577</xdr:rowOff>
    </xdr:from>
    <xdr:ext cx="762000" cy="259045"/>
    <xdr:sp macro="" textlink="">
      <xdr:nvSpPr>
        <xdr:cNvPr id="335" name="テキスト ボックス 334"/>
        <xdr:cNvSpPr txBox="1"/>
      </xdr:nvSpPr>
      <xdr:spPr>
        <a:xfrm>
          <a:off x="12623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公債費に係る経常収支比率は、対前年度比</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となった。前年度比減の主な要因は、経常一般財源である地方消費税交付金等が増加したことである。北上市文化交流センターさくらホールの建設に伴い発行した旧地域総合整備事業債等の多額の償還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年度まで続くことにより、当分の間類似団体平均、全国平均及び岩手県平均を上回る見込みであるため、引き続き市債の発行抑制に努めることとしている。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113285</xdr:rowOff>
    </xdr:from>
    <xdr:to>
      <xdr:col>7</xdr:col>
      <xdr:colOff>15875</xdr:colOff>
      <xdr:row>78</xdr:row>
      <xdr:rowOff>131572</xdr:rowOff>
    </xdr:to>
    <xdr:cxnSp macro="">
      <xdr:nvCxnSpPr>
        <xdr:cNvPr id="365" name="直線コネクタ 364"/>
        <xdr:cNvCxnSpPr/>
      </xdr:nvCxnSpPr>
      <xdr:spPr>
        <a:xfrm flipV="1">
          <a:off x="3987800" y="134863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117856</xdr:rowOff>
    </xdr:from>
    <xdr:to>
      <xdr:col>5</xdr:col>
      <xdr:colOff>549275</xdr:colOff>
      <xdr:row>78</xdr:row>
      <xdr:rowOff>131572</xdr:rowOff>
    </xdr:to>
    <xdr:cxnSp macro="">
      <xdr:nvCxnSpPr>
        <xdr:cNvPr id="368" name="直線コネクタ 367"/>
        <xdr:cNvCxnSpPr/>
      </xdr:nvCxnSpPr>
      <xdr:spPr>
        <a:xfrm>
          <a:off x="3098800" y="134909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117856</xdr:rowOff>
    </xdr:from>
    <xdr:to>
      <xdr:col>4</xdr:col>
      <xdr:colOff>346075</xdr:colOff>
      <xdr:row>79</xdr:row>
      <xdr:rowOff>19558</xdr:rowOff>
    </xdr:to>
    <xdr:cxnSp macro="">
      <xdr:nvCxnSpPr>
        <xdr:cNvPr id="371" name="直線コネクタ 370"/>
        <xdr:cNvCxnSpPr/>
      </xdr:nvCxnSpPr>
      <xdr:spPr>
        <a:xfrm flipV="1">
          <a:off x="2209800" y="134909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2" name="フローチャート : 判断 371"/>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78249</xdr:rowOff>
    </xdr:from>
    <xdr:ext cx="762000" cy="259045"/>
    <xdr:sp macro="" textlink="">
      <xdr:nvSpPr>
        <xdr:cNvPr id="373" name="テキスト ボックス 372"/>
        <xdr:cNvSpPr txBox="1"/>
      </xdr:nvSpPr>
      <xdr:spPr>
        <a:xfrm>
          <a:off x="2717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19558</xdr:rowOff>
    </xdr:to>
    <xdr:cxnSp macro="">
      <xdr:nvCxnSpPr>
        <xdr:cNvPr id="374" name="直線コネクタ 373"/>
        <xdr:cNvCxnSpPr/>
      </xdr:nvCxnSpPr>
      <xdr:spPr>
        <a:xfrm>
          <a:off x="1320800" y="13564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7" name="フローチャート : 判断 376"/>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8" name="テキスト ボックス 377"/>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62485</xdr:rowOff>
    </xdr:from>
    <xdr:to>
      <xdr:col>7</xdr:col>
      <xdr:colOff>66675</xdr:colOff>
      <xdr:row>78</xdr:row>
      <xdr:rowOff>164085</xdr:rowOff>
    </xdr:to>
    <xdr:sp macro="" textlink="">
      <xdr:nvSpPr>
        <xdr:cNvPr id="384" name="円/楕円 383"/>
        <xdr:cNvSpPr/>
      </xdr:nvSpPr>
      <xdr:spPr>
        <a:xfrm>
          <a:off x="4775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34562</xdr:rowOff>
    </xdr:from>
    <xdr:ext cx="762000" cy="259045"/>
    <xdr:sp macro="" textlink="">
      <xdr:nvSpPr>
        <xdr:cNvPr id="385" name="公債費該当値テキスト"/>
        <xdr:cNvSpPr txBox="1"/>
      </xdr:nvSpPr>
      <xdr:spPr>
        <a:xfrm>
          <a:off x="4914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80772</xdr:rowOff>
    </xdr:from>
    <xdr:to>
      <xdr:col>5</xdr:col>
      <xdr:colOff>600075</xdr:colOff>
      <xdr:row>79</xdr:row>
      <xdr:rowOff>10922</xdr:rowOff>
    </xdr:to>
    <xdr:sp macro="" textlink="">
      <xdr:nvSpPr>
        <xdr:cNvPr id="386" name="円/楕円 385"/>
        <xdr:cNvSpPr/>
      </xdr:nvSpPr>
      <xdr:spPr>
        <a:xfrm>
          <a:off x="3937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167149</xdr:rowOff>
    </xdr:from>
    <xdr:ext cx="736600" cy="259045"/>
    <xdr:sp macro="" textlink="">
      <xdr:nvSpPr>
        <xdr:cNvPr id="387" name="テキスト ボックス 386"/>
        <xdr:cNvSpPr txBox="1"/>
      </xdr:nvSpPr>
      <xdr:spPr>
        <a:xfrm>
          <a:off x="3606800" y="1354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67056</xdr:rowOff>
    </xdr:from>
    <xdr:to>
      <xdr:col>4</xdr:col>
      <xdr:colOff>396875</xdr:colOff>
      <xdr:row>78</xdr:row>
      <xdr:rowOff>168656</xdr:rowOff>
    </xdr:to>
    <xdr:sp macro="" textlink="">
      <xdr:nvSpPr>
        <xdr:cNvPr id="388" name="円/楕円 387"/>
        <xdr:cNvSpPr/>
      </xdr:nvSpPr>
      <xdr:spPr>
        <a:xfrm>
          <a:off x="3048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153433</xdr:rowOff>
    </xdr:from>
    <xdr:ext cx="762000" cy="259045"/>
    <xdr:sp macro="" textlink="">
      <xdr:nvSpPr>
        <xdr:cNvPr id="389" name="テキスト ボックス 388"/>
        <xdr:cNvSpPr txBox="1"/>
      </xdr:nvSpPr>
      <xdr:spPr>
        <a:xfrm>
          <a:off x="2717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0" name="円/楕円 389"/>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1" name="テキスト ボックス 390"/>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140208</xdr:rowOff>
    </xdr:from>
    <xdr:to>
      <xdr:col>1</xdr:col>
      <xdr:colOff>676275</xdr:colOff>
      <xdr:row>79</xdr:row>
      <xdr:rowOff>70358</xdr:rowOff>
    </xdr:to>
    <xdr:sp macro="" textlink="">
      <xdr:nvSpPr>
        <xdr:cNvPr id="392" name="円/楕円 391"/>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55135</xdr:rowOff>
    </xdr:from>
    <xdr:ext cx="762000" cy="259045"/>
    <xdr:sp macro="" textlink="">
      <xdr:nvSpPr>
        <xdr:cNvPr id="393" name="テキスト ボックス 392"/>
        <xdr:cNvSpPr txBox="1"/>
      </xdr:nvSpPr>
      <xdr:spPr>
        <a:xfrm>
          <a:off x="939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a:t>
          </a:r>
          <a:r>
            <a:rPr kumimoji="1" lang="en-US" altLang="ja-JP" sz="1300">
              <a:latin typeface="ＭＳ Ｐゴシック"/>
            </a:rPr>
            <a:t>1.4</a:t>
          </a:r>
          <a:r>
            <a:rPr kumimoji="1" lang="ja-JP" altLang="en-US" sz="1300">
              <a:latin typeface="ＭＳ Ｐゴシック"/>
            </a:rPr>
            <a:t>ポイントの増となったが、依然として類似団体平均、全国平均及び岩手県平均を下回っている。</a:t>
          </a:r>
        </a:p>
        <a:p>
          <a:r>
            <a:rPr kumimoji="1" lang="ja-JP" altLang="en-US" sz="1300">
              <a:latin typeface="ＭＳ Ｐゴシック"/>
            </a:rPr>
            <a:t>　人件費の節減や扶助費の抑制などにより各平均値を下回る状態を維持しているが、国民健康保険や介護保険に係る保険給付費の増加が見込まれるため、引き続き経費の削減を図り、財政の弾力性を高めるよう努める。</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3556</xdr:rowOff>
    </xdr:to>
    <xdr:cxnSp macro="">
      <xdr:nvCxnSpPr>
        <xdr:cNvPr id="424" name="直線コネクタ 423"/>
        <xdr:cNvCxnSpPr/>
      </xdr:nvCxnSpPr>
      <xdr:spPr>
        <a:xfrm>
          <a:off x="15671800" y="129697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xdr:rowOff>
    </xdr:from>
    <xdr:to>
      <xdr:col>22</xdr:col>
      <xdr:colOff>565150</xdr:colOff>
      <xdr:row>75</xdr:row>
      <xdr:rowOff>110998</xdr:rowOff>
    </xdr:to>
    <xdr:cxnSp macro="">
      <xdr:nvCxnSpPr>
        <xdr:cNvPr id="427" name="直線コネクタ 426"/>
        <xdr:cNvCxnSpPr/>
      </xdr:nvCxnSpPr>
      <xdr:spPr>
        <a:xfrm>
          <a:off x="14782800" y="1286002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117348</xdr:rowOff>
    </xdr:from>
    <xdr:to>
      <xdr:col>22</xdr:col>
      <xdr:colOff>615950</xdr:colOff>
      <xdr:row>77</xdr:row>
      <xdr:rowOff>47498</xdr:rowOff>
    </xdr:to>
    <xdr:sp macro="" textlink="">
      <xdr:nvSpPr>
        <xdr:cNvPr id="428" name="フローチャート : 判断 427"/>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32275</xdr:rowOff>
    </xdr:from>
    <xdr:ext cx="736600" cy="259045"/>
    <xdr:sp macro="" textlink="">
      <xdr:nvSpPr>
        <xdr:cNvPr id="429" name="テキスト ボックス 428"/>
        <xdr:cNvSpPr txBox="1"/>
      </xdr:nvSpPr>
      <xdr:spPr>
        <a:xfrm>
          <a:off x="15290800" y="13233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165862</xdr:rowOff>
    </xdr:from>
    <xdr:to>
      <xdr:col>21</xdr:col>
      <xdr:colOff>361950</xdr:colOff>
      <xdr:row>75</xdr:row>
      <xdr:rowOff>1270</xdr:rowOff>
    </xdr:to>
    <xdr:cxnSp macro="">
      <xdr:nvCxnSpPr>
        <xdr:cNvPr id="430" name="直線コネクタ 429"/>
        <xdr:cNvCxnSpPr/>
      </xdr:nvCxnSpPr>
      <xdr:spPr>
        <a:xfrm>
          <a:off x="13893800" y="1268171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53339</xdr:rowOff>
    </xdr:from>
    <xdr:to>
      <xdr:col>21</xdr:col>
      <xdr:colOff>412750</xdr:colOff>
      <xdr:row>76</xdr:row>
      <xdr:rowOff>154939</xdr:rowOff>
    </xdr:to>
    <xdr:sp macro="" textlink="">
      <xdr:nvSpPr>
        <xdr:cNvPr id="431" name="フローチャート : 判断 430"/>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139716</xdr:rowOff>
    </xdr:from>
    <xdr:ext cx="762000" cy="259045"/>
    <xdr:sp macro="" textlink="">
      <xdr:nvSpPr>
        <xdr:cNvPr id="432" name="テキスト ボックス 431"/>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40132</xdr:rowOff>
    </xdr:to>
    <xdr:cxnSp macro="">
      <xdr:nvCxnSpPr>
        <xdr:cNvPr id="433" name="直線コネクタ 432"/>
        <xdr:cNvCxnSpPr/>
      </xdr:nvCxnSpPr>
      <xdr:spPr>
        <a:xfrm flipV="1">
          <a:off x="13004800" y="126817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6" name="フローチャート : 判断 435"/>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37" name="テキスト ボックス 436"/>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43" name="円/楕円 442"/>
        <xdr:cNvSpPr/>
      </xdr:nvSpPr>
      <xdr:spPr>
        <a:xfrm>
          <a:off x="164592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140733</xdr:rowOff>
    </xdr:from>
    <xdr:ext cx="762000" cy="259045"/>
    <xdr:sp macro="" textlink="">
      <xdr:nvSpPr>
        <xdr:cNvPr id="444" name="公債費以外該当値テキスト"/>
        <xdr:cNvSpPr txBox="1"/>
      </xdr:nvSpPr>
      <xdr:spPr>
        <a:xfrm>
          <a:off x="16598900" y="1282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45" name="円/楕円 444"/>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46" name="テキスト ボックス 445"/>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121920</xdr:rowOff>
    </xdr:from>
    <xdr:to>
      <xdr:col>21</xdr:col>
      <xdr:colOff>412750</xdr:colOff>
      <xdr:row>75</xdr:row>
      <xdr:rowOff>52070</xdr:rowOff>
    </xdr:to>
    <xdr:sp macro="" textlink="">
      <xdr:nvSpPr>
        <xdr:cNvPr id="447" name="円/楕円 446"/>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62247</xdr:rowOff>
    </xdr:from>
    <xdr:ext cx="762000" cy="259045"/>
    <xdr:sp macro="" textlink="">
      <xdr:nvSpPr>
        <xdr:cNvPr id="448" name="テキスト ボックス 447"/>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115062</xdr:rowOff>
    </xdr:from>
    <xdr:to>
      <xdr:col>20</xdr:col>
      <xdr:colOff>209550</xdr:colOff>
      <xdr:row>74</xdr:row>
      <xdr:rowOff>45212</xdr:rowOff>
    </xdr:to>
    <xdr:sp macro="" textlink="">
      <xdr:nvSpPr>
        <xdr:cNvPr id="449" name="円/楕円 448"/>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55389</xdr:rowOff>
    </xdr:from>
    <xdr:ext cx="762000" cy="259045"/>
    <xdr:sp macro="" textlink="">
      <xdr:nvSpPr>
        <xdr:cNvPr id="450" name="テキスト ボックス 449"/>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160782</xdr:rowOff>
    </xdr:from>
    <xdr:to>
      <xdr:col>19</xdr:col>
      <xdr:colOff>6350</xdr:colOff>
      <xdr:row>74</xdr:row>
      <xdr:rowOff>90932</xdr:rowOff>
    </xdr:to>
    <xdr:sp macro="" textlink="">
      <xdr:nvSpPr>
        <xdr:cNvPr id="451" name="円/楕円 450"/>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101109</xdr:rowOff>
    </xdr:from>
    <xdr:ext cx="762000" cy="259045"/>
    <xdr:sp macro="" textlink="">
      <xdr:nvSpPr>
        <xdr:cNvPr id="452" name="テキスト ボックス 451"/>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岩手県北上市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128276</xdr:rowOff>
    </xdr:from>
    <xdr:to>
      <xdr:col>4</xdr:col>
      <xdr:colOff>1117600</xdr:colOff>
      <xdr:row>17</xdr:row>
      <xdr:rowOff>168910</xdr:rowOff>
    </xdr:to>
    <xdr:cxnSp macro="">
      <xdr:nvCxnSpPr>
        <xdr:cNvPr id="50" name="直線コネクタ 49"/>
        <xdr:cNvCxnSpPr/>
      </xdr:nvCxnSpPr>
      <xdr:spPr bwMode="auto">
        <a:xfrm flipV="1">
          <a:off x="5003800" y="3090551"/>
          <a:ext cx="647700" cy="40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120178</xdr:rowOff>
    </xdr:from>
    <xdr:ext cx="762000" cy="259045"/>
    <xdr:sp macro="" textlink="">
      <xdr:nvSpPr>
        <xdr:cNvPr id="51" name="人口1人当たり決算額の推移平均値テキスト130"/>
        <xdr:cNvSpPr txBox="1"/>
      </xdr:nvSpPr>
      <xdr:spPr>
        <a:xfrm>
          <a:off x="5740400" y="2739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163214</xdr:rowOff>
    </xdr:from>
    <xdr:to>
      <xdr:col>4</xdr:col>
      <xdr:colOff>469900</xdr:colOff>
      <xdr:row>17</xdr:row>
      <xdr:rowOff>168910</xdr:rowOff>
    </xdr:to>
    <xdr:cxnSp macro="">
      <xdr:nvCxnSpPr>
        <xdr:cNvPr id="53" name="直線コネクタ 52"/>
        <xdr:cNvCxnSpPr/>
      </xdr:nvCxnSpPr>
      <xdr:spPr bwMode="auto">
        <a:xfrm>
          <a:off x="4305300" y="3125489"/>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72676</xdr:rowOff>
    </xdr:from>
    <xdr:to>
      <xdr:col>4</xdr:col>
      <xdr:colOff>520700</xdr:colOff>
      <xdr:row>17</xdr:row>
      <xdr:rowOff>2826</xdr:rowOff>
    </xdr:to>
    <xdr:sp macro="" textlink="">
      <xdr:nvSpPr>
        <xdr:cNvPr id="54" name="フローチャート : 判断 53"/>
        <xdr:cNvSpPr/>
      </xdr:nvSpPr>
      <xdr:spPr bwMode="auto">
        <a:xfrm>
          <a:off x="4953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13003</xdr:rowOff>
    </xdr:from>
    <xdr:ext cx="736600" cy="259045"/>
    <xdr:sp macro="" textlink="">
      <xdr:nvSpPr>
        <xdr:cNvPr id="55" name="テキスト ボックス 54"/>
        <xdr:cNvSpPr txBox="1"/>
      </xdr:nvSpPr>
      <xdr:spPr>
        <a:xfrm>
          <a:off x="4622800" y="263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163214</xdr:rowOff>
    </xdr:from>
    <xdr:to>
      <xdr:col>3</xdr:col>
      <xdr:colOff>904875</xdr:colOff>
      <xdr:row>18</xdr:row>
      <xdr:rowOff>17843</xdr:rowOff>
    </xdr:to>
    <xdr:cxnSp macro="">
      <xdr:nvCxnSpPr>
        <xdr:cNvPr id="56" name="直線コネクタ 55"/>
        <xdr:cNvCxnSpPr/>
      </xdr:nvCxnSpPr>
      <xdr:spPr bwMode="auto">
        <a:xfrm flipV="1">
          <a:off x="3606800" y="3125489"/>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98812</xdr:rowOff>
    </xdr:from>
    <xdr:to>
      <xdr:col>3</xdr:col>
      <xdr:colOff>955675</xdr:colOff>
      <xdr:row>17</xdr:row>
      <xdr:rowOff>28962</xdr:rowOff>
    </xdr:to>
    <xdr:sp macro="" textlink="">
      <xdr:nvSpPr>
        <xdr:cNvPr id="57" name="フローチャート : 判断 56"/>
        <xdr:cNvSpPr/>
      </xdr:nvSpPr>
      <xdr:spPr bwMode="auto">
        <a:xfrm>
          <a:off x="4254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39139</xdr:rowOff>
    </xdr:from>
    <xdr:ext cx="762000" cy="259045"/>
    <xdr:sp macro="" textlink="">
      <xdr:nvSpPr>
        <xdr:cNvPr id="58" name="テキスト ボックス 57"/>
        <xdr:cNvSpPr txBox="1"/>
      </xdr:nvSpPr>
      <xdr:spPr>
        <a:xfrm>
          <a:off x="3924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129191</xdr:rowOff>
    </xdr:from>
    <xdr:to>
      <xdr:col>3</xdr:col>
      <xdr:colOff>206375</xdr:colOff>
      <xdr:row>18</xdr:row>
      <xdr:rowOff>17843</xdr:rowOff>
    </xdr:to>
    <xdr:cxnSp macro="">
      <xdr:nvCxnSpPr>
        <xdr:cNvPr id="59" name="直線コネクタ 58"/>
        <xdr:cNvCxnSpPr/>
      </xdr:nvCxnSpPr>
      <xdr:spPr bwMode="auto">
        <a:xfrm>
          <a:off x="2908300" y="3091466"/>
          <a:ext cx="698500" cy="60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61779</xdr:rowOff>
    </xdr:from>
    <xdr:to>
      <xdr:col>3</xdr:col>
      <xdr:colOff>257175</xdr:colOff>
      <xdr:row>16</xdr:row>
      <xdr:rowOff>163379</xdr:rowOff>
    </xdr:to>
    <xdr:sp macro="" textlink="">
      <xdr:nvSpPr>
        <xdr:cNvPr id="60" name="フローチャート : 判断 59"/>
        <xdr:cNvSpPr/>
      </xdr:nvSpPr>
      <xdr:spPr bwMode="auto">
        <a:xfrm>
          <a:off x="3556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2106</xdr:rowOff>
    </xdr:from>
    <xdr:ext cx="762000" cy="259045"/>
    <xdr:sp macro="" textlink="">
      <xdr:nvSpPr>
        <xdr:cNvPr id="61" name="テキスト ボックス 60"/>
        <xdr:cNvSpPr txBox="1"/>
      </xdr:nvSpPr>
      <xdr:spPr>
        <a:xfrm>
          <a:off x="3225800" y="262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17736</xdr:rowOff>
    </xdr:from>
    <xdr:to>
      <xdr:col>2</xdr:col>
      <xdr:colOff>692150</xdr:colOff>
      <xdr:row>16</xdr:row>
      <xdr:rowOff>119336</xdr:rowOff>
    </xdr:to>
    <xdr:sp macro="" textlink="">
      <xdr:nvSpPr>
        <xdr:cNvPr id="62" name="フローチャート : 判断 61"/>
        <xdr:cNvSpPr/>
      </xdr:nvSpPr>
      <xdr:spPr bwMode="auto">
        <a:xfrm>
          <a:off x="2857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129513</xdr:rowOff>
    </xdr:from>
    <xdr:ext cx="762000" cy="259045"/>
    <xdr:sp macro="" textlink="">
      <xdr:nvSpPr>
        <xdr:cNvPr id="63" name="テキスト ボックス 62"/>
        <xdr:cNvSpPr txBox="1"/>
      </xdr:nvSpPr>
      <xdr:spPr>
        <a:xfrm>
          <a:off x="2527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77476</xdr:rowOff>
    </xdr:from>
    <xdr:to>
      <xdr:col>5</xdr:col>
      <xdr:colOff>34925</xdr:colOff>
      <xdr:row>18</xdr:row>
      <xdr:rowOff>7626</xdr:rowOff>
    </xdr:to>
    <xdr:sp macro="" textlink="">
      <xdr:nvSpPr>
        <xdr:cNvPr id="69" name="円/楕円 68"/>
        <xdr:cNvSpPr/>
      </xdr:nvSpPr>
      <xdr:spPr bwMode="auto">
        <a:xfrm>
          <a:off x="5600700" y="3039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49553</xdr:rowOff>
    </xdr:from>
    <xdr:ext cx="762000" cy="259045"/>
    <xdr:sp macro="" textlink="">
      <xdr:nvSpPr>
        <xdr:cNvPr id="70" name="人口1人当たり決算額の推移該当値テキスト130"/>
        <xdr:cNvSpPr txBox="1"/>
      </xdr:nvSpPr>
      <xdr:spPr>
        <a:xfrm>
          <a:off x="5740400" y="301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64,433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118110</xdr:rowOff>
    </xdr:from>
    <xdr:to>
      <xdr:col>4</xdr:col>
      <xdr:colOff>520700</xdr:colOff>
      <xdr:row>18</xdr:row>
      <xdr:rowOff>48260</xdr:rowOff>
    </xdr:to>
    <xdr:sp macro="" textlink="">
      <xdr:nvSpPr>
        <xdr:cNvPr id="71" name="円/楕円 70"/>
        <xdr:cNvSpPr/>
      </xdr:nvSpPr>
      <xdr:spPr bwMode="auto">
        <a:xfrm>
          <a:off x="4953000" y="308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33037</xdr:rowOff>
    </xdr:from>
    <xdr:ext cx="736600" cy="259045"/>
    <xdr:sp macro="" textlink="">
      <xdr:nvSpPr>
        <xdr:cNvPr id="72" name="テキスト ボックス 71"/>
        <xdr:cNvSpPr txBox="1"/>
      </xdr:nvSpPr>
      <xdr:spPr>
        <a:xfrm>
          <a:off x="4622800" y="3166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112414</xdr:rowOff>
    </xdr:from>
    <xdr:to>
      <xdr:col>3</xdr:col>
      <xdr:colOff>955675</xdr:colOff>
      <xdr:row>18</xdr:row>
      <xdr:rowOff>42564</xdr:rowOff>
    </xdr:to>
    <xdr:sp macro="" textlink="">
      <xdr:nvSpPr>
        <xdr:cNvPr id="73" name="円/楕円 72"/>
        <xdr:cNvSpPr/>
      </xdr:nvSpPr>
      <xdr:spPr bwMode="auto">
        <a:xfrm>
          <a:off x="4254500" y="307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27341</xdr:rowOff>
    </xdr:from>
    <xdr:ext cx="762000" cy="259045"/>
    <xdr:sp macro="" textlink="">
      <xdr:nvSpPr>
        <xdr:cNvPr id="74" name="テキスト ボックス 73"/>
        <xdr:cNvSpPr txBox="1"/>
      </xdr:nvSpPr>
      <xdr:spPr>
        <a:xfrm>
          <a:off x="3924300" y="316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138493</xdr:rowOff>
    </xdr:from>
    <xdr:to>
      <xdr:col>3</xdr:col>
      <xdr:colOff>257175</xdr:colOff>
      <xdr:row>18</xdr:row>
      <xdr:rowOff>68643</xdr:rowOff>
    </xdr:to>
    <xdr:sp macro="" textlink="">
      <xdr:nvSpPr>
        <xdr:cNvPr id="75" name="円/楕円 74"/>
        <xdr:cNvSpPr/>
      </xdr:nvSpPr>
      <xdr:spPr bwMode="auto">
        <a:xfrm>
          <a:off x="3556000" y="3100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53420</xdr:rowOff>
    </xdr:from>
    <xdr:ext cx="762000" cy="259045"/>
    <xdr:sp macro="" textlink="">
      <xdr:nvSpPr>
        <xdr:cNvPr id="76" name="テキスト ボックス 75"/>
        <xdr:cNvSpPr txBox="1"/>
      </xdr:nvSpPr>
      <xdr:spPr>
        <a:xfrm>
          <a:off x="3225800" y="318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61,230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78391</xdr:rowOff>
    </xdr:from>
    <xdr:to>
      <xdr:col>2</xdr:col>
      <xdr:colOff>692150</xdr:colOff>
      <xdr:row>18</xdr:row>
      <xdr:rowOff>8541</xdr:rowOff>
    </xdr:to>
    <xdr:sp macro="" textlink="">
      <xdr:nvSpPr>
        <xdr:cNvPr id="77" name="円/楕円 76"/>
        <xdr:cNvSpPr/>
      </xdr:nvSpPr>
      <xdr:spPr bwMode="auto">
        <a:xfrm>
          <a:off x="2857500" y="304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164768</xdr:rowOff>
    </xdr:from>
    <xdr:ext cx="762000" cy="259045"/>
    <xdr:sp macro="" textlink="">
      <xdr:nvSpPr>
        <xdr:cNvPr id="78" name="テキスト ボックス 77"/>
        <xdr:cNvSpPr txBox="1"/>
      </xdr:nvSpPr>
      <xdr:spPr>
        <a:xfrm>
          <a:off x="2527300" y="312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334601</xdr:rowOff>
    </xdr:from>
    <xdr:to>
      <xdr:col>4</xdr:col>
      <xdr:colOff>1117600</xdr:colOff>
      <xdr:row>34</xdr:row>
      <xdr:rowOff>18872</xdr:rowOff>
    </xdr:to>
    <xdr:cxnSp macro="">
      <xdr:nvCxnSpPr>
        <xdr:cNvPr id="113" name="直線コネクタ 112"/>
        <xdr:cNvCxnSpPr/>
      </xdr:nvCxnSpPr>
      <xdr:spPr bwMode="auto">
        <a:xfrm flipV="1">
          <a:off x="5003800" y="6259151"/>
          <a:ext cx="647700" cy="27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106994</xdr:rowOff>
    </xdr:from>
    <xdr:ext cx="762000" cy="259045"/>
    <xdr:sp macro="" textlink="">
      <xdr:nvSpPr>
        <xdr:cNvPr id="114" name="人口1人当たり決算額の推移平均値テキスト445"/>
        <xdr:cNvSpPr txBox="1"/>
      </xdr:nvSpPr>
      <xdr:spPr>
        <a:xfrm>
          <a:off x="5740400" y="67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282252</xdr:rowOff>
    </xdr:from>
    <xdr:to>
      <xdr:col>4</xdr:col>
      <xdr:colOff>469900</xdr:colOff>
      <xdr:row>34</xdr:row>
      <xdr:rowOff>18872</xdr:rowOff>
    </xdr:to>
    <xdr:cxnSp macro="">
      <xdr:nvCxnSpPr>
        <xdr:cNvPr id="116" name="直線コネクタ 115"/>
        <xdr:cNvCxnSpPr/>
      </xdr:nvCxnSpPr>
      <xdr:spPr bwMode="auto">
        <a:xfrm>
          <a:off x="4305300" y="6206802"/>
          <a:ext cx="698500" cy="79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103404</xdr:rowOff>
    </xdr:from>
    <xdr:to>
      <xdr:col>4</xdr:col>
      <xdr:colOff>520700</xdr:colOff>
      <xdr:row>35</xdr:row>
      <xdr:rowOff>205004</xdr:rowOff>
    </xdr:to>
    <xdr:sp macro="" textlink="">
      <xdr:nvSpPr>
        <xdr:cNvPr id="117" name="フローチャート : 判断 116"/>
        <xdr:cNvSpPr/>
      </xdr:nvSpPr>
      <xdr:spPr bwMode="auto">
        <a:xfrm>
          <a:off x="4953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189781</xdr:rowOff>
    </xdr:from>
    <xdr:ext cx="736600" cy="259045"/>
    <xdr:sp macro="" textlink="">
      <xdr:nvSpPr>
        <xdr:cNvPr id="118" name="テキスト ボックス 117"/>
        <xdr:cNvSpPr txBox="1"/>
      </xdr:nvSpPr>
      <xdr:spPr>
        <a:xfrm>
          <a:off x="4622800" y="680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254983</xdr:rowOff>
    </xdr:from>
    <xdr:to>
      <xdr:col>3</xdr:col>
      <xdr:colOff>904875</xdr:colOff>
      <xdr:row>33</xdr:row>
      <xdr:rowOff>282252</xdr:rowOff>
    </xdr:to>
    <xdr:cxnSp macro="">
      <xdr:nvCxnSpPr>
        <xdr:cNvPr id="119" name="直線コネクタ 118"/>
        <xdr:cNvCxnSpPr/>
      </xdr:nvCxnSpPr>
      <xdr:spPr bwMode="auto">
        <a:xfrm>
          <a:off x="3606800" y="6179533"/>
          <a:ext cx="698500" cy="27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38743</xdr:rowOff>
    </xdr:from>
    <xdr:to>
      <xdr:col>3</xdr:col>
      <xdr:colOff>955675</xdr:colOff>
      <xdr:row>35</xdr:row>
      <xdr:rowOff>140343</xdr:rowOff>
    </xdr:to>
    <xdr:sp macro="" textlink="">
      <xdr:nvSpPr>
        <xdr:cNvPr id="120" name="フローチャート : 判断 119"/>
        <xdr:cNvSpPr/>
      </xdr:nvSpPr>
      <xdr:spPr bwMode="auto">
        <a:xfrm>
          <a:off x="4254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125120</xdr:rowOff>
    </xdr:from>
    <xdr:ext cx="762000" cy="259045"/>
    <xdr:sp macro="" textlink="">
      <xdr:nvSpPr>
        <xdr:cNvPr id="121" name="テキスト ボックス 120"/>
        <xdr:cNvSpPr txBox="1"/>
      </xdr:nvSpPr>
      <xdr:spPr>
        <a:xfrm>
          <a:off x="3924300" y="6735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254983</xdr:rowOff>
    </xdr:from>
    <xdr:to>
      <xdr:col>3</xdr:col>
      <xdr:colOff>206375</xdr:colOff>
      <xdr:row>33</xdr:row>
      <xdr:rowOff>299593</xdr:rowOff>
    </xdr:to>
    <xdr:cxnSp macro="">
      <xdr:nvCxnSpPr>
        <xdr:cNvPr id="122" name="直線コネクタ 121"/>
        <xdr:cNvCxnSpPr/>
      </xdr:nvCxnSpPr>
      <xdr:spPr bwMode="auto">
        <a:xfrm flipV="1">
          <a:off x="2908300" y="6179533"/>
          <a:ext cx="698500" cy="4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332069</xdr:rowOff>
    </xdr:from>
    <xdr:to>
      <xdr:col>3</xdr:col>
      <xdr:colOff>257175</xdr:colOff>
      <xdr:row>35</xdr:row>
      <xdr:rowOff>90769</xdr:rowOff>
    </xdr:to>
    <xdr:sp macro="" textlink="">
      <xdr:nvSpPr>
        <xdr:cNvPr id="123" name="フローチャート : 判断 122"/>
        <xdr:cNvSpPr/>
      </xdr:nvSpPr>
      <xdr:spPr bwMode="auto">
        <a:xfrm>
          <a:off x="3556000" y="6599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75546</xdr:rowOff>
    </xdr:from>
    <xdr:ext cx="762000" cy="259045"/>
    <xdr:sp macro="" textlink="">
      <xdr:nvSpPr>
        <xdr:cNvPr id="124" name="テキスト ボックス 123"/>
        <xdr:cNvSpPr txBox="1"/>
      </xdr:nvSpPr>
      <xdr:spPr>
        <a:xfrm>
          <a:off x="3225800" y="66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275278</xdr:rowOff>
    </xdr:from>
    <xdr:to>
      <xdr:col>2</xdr:col>
      <xdr:colOff>692150</xdr:colOff>
      <xdr:row>35</xdr:row>
      <xdr:rowOff>33978</xdr:rowOff>
    </xdr:to>
    <xdr:sp macro="" textlink="">
      <xdr:nvSpPr>
        <xdr:cNvPr id="125" name="フローチャート : 判断 124"/>
        <xdr:cNvSpPr/>
      </xdr:nvSpPr>
      <xdr:spPr bwMode="auto">
        <a:xfrm>
          <a:off x="2857500" y="6542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18755</xdr:rowOff>
    </xdr:from>
    <xdr:ext cx="762000" cy="259045"/>
    <xdr:sp macro="" textlink="">
      <xdr:nvSpPr>
        <xdr:cNvPr id="126" name="テキスト ボックス 125"/>
        <xdr:cNvSpPr txBox="1"/>
      </xdr:nvSpPr>
      <xdr:spPr>
        <a:xfrm>
          <a:off x="2527300" y="662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283801</xdr:rowOff>
    </xdr:from>
    <xdr:to>
      <xdr:col>5</xdr:col>
      <xdr:colOff>34925</xdr:colOff>
      <xdr:row>34</xdr:row>
      <xdr:rowOff>42501</xdr:rowOff>
    </xdr:to>
    <xdr:sp macro="" textlink="">
      <xdr:nvSpPr>
        <xdr:cNvPr id="132" name="円/楕円 131"/>
        <xdr:cNvSpPr/>
      </xdr:nvSpPr>
      <xdr:spPr bwMode="auto">
        <a:xfrm>
          <a:off x="5600700" y="6208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192378</xdr:rowOff>
    </xdr:from>
    <xdr:ext cx="762000" cy="259045"/>
    <xdr:sp macro="" textlink="">
      <xdr:nvSpPr>
        <xdr:cNvPr id="133" name="人口1人当たり決算額の推移該当値テキスト445"/>
        <xdr:cNvSpPr txBox="1"/>
      </xdr:nvSpPr>
      <xdr:spPr>
        <a:xfrm>
          <a:off x="5740400" y="611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31,393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310972</xdr:rowOff>
    </xdr:from>
    <xdr:to>
      <xdr:col>4</xdr:col>
      <xdr:colOff>520700</xdr:colOff>
      <xdr:row>34</xdr:row>
      <xdr:rowOff>69672</xdr:rowOff>
    </xdr:to>
    <xdr:sp macro="" textlink="">
      <xdr:nvSpPr>
        <xdr:cNvPr id="134" name="円/楕円 133"/>
        <xdr:cNvSpPr/>
      </xdr:nvSpPr>
      <xdr:spPr bwMode="auto">
        <a:xfrm>
          <a:off x="4953000" y="623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79849</xdr:rowOff>
    </xdr:from>
    <xdr:ext cx="736600" cy="259045"/>
    <xdr:sp macro="" textlink="">
      <xdr:nvSpPr>
        <xdr:cNvPr id="135" name="テキスト ボックス 134"/>
        <xdr:cNvSpPr txBox="1"/>
      </xdr:nvSpPr>
      <xdr:spPr>
        <a:xfrm>
          <a:off x="4622800" y="600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30,561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231452</xdr:rowOff>
    </xdr:from>
    <xdr:to>
      <xdr:col>3</xdr:col>
      <xdr:colOff>955675</xdr:colOff>
      <xdr:row>33</xdr:row>
      <xdr:rowOff>333052</xdr:rowOff>
    </xdr:to>
    <xdr:sp macro="" textlink="">
      <xdr:nvSpPr>
        <xdr:cNvPr id="136" name="円/楕円 135"/>
        <xdr:cNvSpPr/>
      </xdr:nvSpPr>
      <xdr:spPr bwMode="auto">
        <a:xfrm>
          <a:off x="4254500" y="61560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329</xdr:rowOff>
    </xdr:from>
    <xdr:ext cx="762000" cy="259045"/>
    <xdr:sp macro="" textlink="">
      <xdr:nvSpPr>
        <xdr:cNvPr id="137" name="テキスト ボックス 136"/>
        <xdr:cNvSpPr txBox="1"/>
      </xdr:nvSpPr>
      <xdr:spPr>
        <a:xfrm>
          <a:off x="3924300" y="592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204183</xdr:rowOff>
    </xdr:from>
    <xdr:to>
      <xdr:col>3</xdr:col>
      <xdr:colOff>257175</xdr:colOff>
      <xdr:row>33</xdr:row>
      <xdr:rowOff>305783</xdr:rowOff>
    </xdr:to>
    <xdr:sp macro="" textlink="">
      <xdr:nvSpPr>
        <xdr:cNvPr id="138" name="円/楕円 137"/>
        <xdr:cNvSpPr/>
      </xdr:nvSpPr>
      <xdr:spPr bwMode="auto">
        <a:xfrm>
          <a:off x="3556000" y="612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144510</xdr:rowOff>
    </xdr:from>
    <xdr:ext cx="762000" cy="259045"/>
    <xdr:sp macro="" textlink="">
      <xdr:nvSpPr>
        <xdr:cNvPr id="139" name="テキスト ボックス 138"/>
        <xdr:cNvSpPr txBox="1"/>
      </xdr:nvSpPr>
      <xdr:spPr>
        <a:xfrm>
          <a:off x="3225800" y="589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33,831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248793</xdr:rowOff>
    </xdr:from>
    <xdr:to>
      <xdr:col>2</xdr:col>
      <xdr:colOff>692150</xdr:colOff>
      <xdr:row>34</xdr:row>
      <xdr:rowOff>7493</xdr:rowOff>
    </xdr:to>
    <xdr:sp macro="" textlink="">
      <xdr:nvSpPr>
        <xdr:cNvPr id="140" name="円/楕円 139"/>
        <xdr:cNvSpPr/>
      </xdr:nvSpPr>
      <xdr:spPr bwMode="auto">
        <a:xfrm>
          <a:off x="2857500" y="6173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17670</xdr:rowOff>
    </xdr:from>
    <xdr:ext cx="762000" cy="259045"/>
    <xdr:sp macro="" textlink="">
      <xdr:nvSpPr>
        <xdr:cNvPr id="141" name="テキスト ボックス 140"/>
        <xdr:cNvSpPr txBox="1"/>
      </xdr:nvSpPr>
      <xdr:spPr>
        <a:xfrm>
          <a:off x="2527300" y="59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32,465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4026</xdr:rowOff>
    </xdr:from>
    <xdr:to>
      <xdr:col>6</xdr:col>
      <xdr:colOff>511175</xdr:colOff>
      <xdr:row>37</xdr:row>
      <xdr:rowOff>41379</xdr:rowOff>
    </xdr:to>
    <xdr:cxnSp macro="">
      <xdr:nvCxnSpPr>
        <xdr:cNvPr id="59" name="直線コネクタ 58"/>
        <xdr:cNvCxnSpPr/>
      </xdr:nvCxnSpPr>
      <xdr:spPr>
        <a:xfrm flipV="1">
          <a:off x="3797300" y="6347676"/>
          <a:ext cx="8382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113697</xdr:rowOff>
    </xdr:from>
    <xdr:ext cx="534377" cy="259045"/>
    <xdr:sp macro="" textlink="">
      <xdr:nvSpPr>
        <xdr:cNvPr id="60" name="人件費平均値テキスト"/>
        <xdr:cNvSpPr txBox="1"/>
      </xdr:nvSpPr>
      <xdr:spPr>
        <a:xfrm>
          <a:off x="4686300" y="5942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38933</xdr:rowOff>
    </xdr:from>
    <xdr:to>
      <xdr:col>5</xdr:col>
      <xdr:colOff>358775</xdr:colOff>
      <xdr:row>37</xdr:row>
      <xdr:rowOff>41379</xdr:rowOff>
    </xdr:to>
    <xdr:cxnSp macro="">
      <xdr:nvCxnSpPr>
        <xdr:cNvPr id="62" name="直線コネクタ 61"/>
        <xdr:cNvCxnSpPr/>
      </xdr:nvCxnSpPr>
      <xdr:spPr>
        <a:xfrm>
          <a:off x="2908300" y="6382583"/>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29144</xdr:rowOff>
    </xdr:from>
    <xdr:to>
      <xdr:col>5</xdr:col>
      <xdr:colOff>409575</xdr:colOff>
      <xdr:row>35</xdr:row>
      <xdr:rowOff>130744</xdr:rowOff>
    </xdr:to>
    <xdr:sp macro="" textlink="">
      <xdr:nvSpPr>
        <xdr:cNvPr id="63" name="フローチャート : 判断 62"/>
        <xdr:cNvSpPr/>
      </xdr:nvSpPr>
      <xdr:spPr>
        <a:xfrm>
          <a:off x="3746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147271</xdr:rowOff>
    </xdr:from>
    <xdr:ext cx="534377" cy="259045"/>
    <xdr:sp macro="" textlink="">
      <xdr:nvSpPr>
        <xdr:cNvPr id="64" name="テキスト ボックス 63"/>
        <xdr:cNvSpPr txBox="1"/>
      </xdr:nvSpPr>
      <xdr:spPr>
        <a:xfrm>
          <a:off x="3530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38933</xdr:rowOff>
    </xdr:from>
    <xdr:to>
      <xdr:col>4</xdr:col>
      <xdr:colOff>155575</xdr:colOff>
      <xdr:row>37</xdr:row>
      <xdr:rowOff>59896</xdr:rowOff>
    </xdr:to>
    <xdr:cxnSp macro="">
      <xdr:nvCxnSpPr>
        <xdr:cNvPr id="65" name="直線コネクタ 64"/>
        <xdr:cNvCxnSpPr/>
      </xdr:nvCxnSpPr>
      <xdr:spPr>
        <a:xfrm flipV="1">
          <a:off x="2019300" y="6382583"/>
          <a:ext cx="889000" cy="2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37762</xdr:rowOff>
    </xdr:from>
    <xdr:to>
      <xdr:col>4</xdr:col>
      <xdr:colOff>206375</xdr:colOff>
      <xdr:row>35</xdr:row>
      <xdr:rowOff>139362</xdr:rowOff>
    </xdr:to>
    <xdr:sp macro="" textlink="">
      <xdr:nvSpPr>
        <xdr:cNvPr id="66" name="フローチャート : 判断 65"/>
        <xdr:cNvSpPr/>
      </xdr:nvSpPr>
      <xdr:spPr>
        <a:xfrm>
          <a:off x="2857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155889</xdr:rowOff>
    </xdr:from>
    <xdr:ext cx="534377" cy="259045"/>
    <xdr:sp macro="" textlink="">
      <xdr:nvSpPr>
        <xdr:cNvPr id="67" name="テキスト ボックス 66"/>
        <xdr:cNvSpPr txBox="1"/>
      </xdr:nvSpPr>
      <xdr:spPr>
        <a:xfrm>
          <a:off x="2641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118897</xdr:rowOff>
    </xdr:from>
    <xdr:to>
      <xdr:col>2</xdr:col>
      <xdr:colOff>638175</xdr:colOff>
      <xdr:row>37</xdr:row>
      <xdr:rowOff>59896</xdr:rowOff>
    </xdr:to>
    <xdr:cxnSp macro="">
      <xdr:nvCxnSpPr>
        <xdr:cNvPr id="68" name="直線コネクタ 67"/>
        <xdr:cNvCxnSpPr/>
      </xdr:nvCxnSpPr>
      <xdr:spPr>
        <a:xfrm>
          <a:off x="1130300" y="6291097"/>
          <a:ext cx="889000" cy="1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162532</xdr:rowOff>
    </xdr:from>
    <xdr:to>
      <xdr:col>3</xdr:col>
      <xdr:colOff>3175</xdr:colOff>
      <xdr:row>35</xdr:row>
      <xdr:rowOff>92682</xdr:rowOff>
    </xdr:to>
    <xdr:sp macro="" textlink="">
      <xdr:nvSpPr>
        <xdr:cNvPr id="69" name="フローチャート : 判断 68"/>
        <xdr:cNvSpPr/>
      </xdr:nvSpPr>
      <xdr:spPr>
        <a:xfrm>
          <a:off x="1968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109209</xdr:rowOff>
    </xdr:from>
    <xdr:ext cx="534377" cy="259045"/>
    <xdr:sp macro="" textlink="">
      <xdr:nvSpPr>
        <xdr:cNvPr id="70" name="テキスト ボックス 69"/>
        <xdr:cNvSpPr txBox="1"/>
      </xdr:nvSpPr>
      <xdr:spPr>
        <a:xfrm>
          <a:off x="1752111" y="576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107462</xdr:rowOff>
    </xdr:from>
    <xdr:to>
      <xdr:col>1</xdr:col>
      <xdr:colOff>485775</xdr:colOff>
      <xdr:row>35</xdr:row>
      <xdr:rowOff>37612</xdr:rowOff>
    </xdr:to>
    <xdr:sp macro="" textlink="">
      <xdr:nvSpPr>
        <xdr:cNvPr id="71" name="フローチャート : 判断 70"/>
        <xdr:cNvSpPr/>
      </xdr:nvSpPr>
      <xdr:spPr>
        <a:xfrm>
          <a:off x="1079500" y="593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54139</xdr:rowOff>
    </xdr:from>
    <xdr:ext cx="534377" cy="259045"/>
    <xdr:sp macro="" textlink="">
      <xdr:nvSpPr>
        <xdr:cNvPr id="72" name="テキスト ボックス 71"/>
        <xdr:cNvSpPr txBox="1"/>
      </xdr:nvSpPr>
      <xdr:spPr>
        <a:xfrm>
          <a:off x="863111" y="57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124676</xdr:rowOff>
    </xdr:from>
    <xdr:to>
      <xdr:col>6</xdr:col>
      <xdr:colOff>561975</xdr:colOff>
      <xdr:row>37</xdr:row>
      <xdr:rowOff>54826</xdr:rowOff>
    </xdr:to>
    <xdr:sp macro="" textlink="">
      <xdr:nvSpPr>
        <xdr:cNvPr id="78" name="円/楕円 77"/>
        <xdr:cNvSpPr/>
      </xdr:nvSpPr>
      <xdr:spPr>
        <a:xfrm>
          <a:off x="4584700" y="629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103103</xdr:rowOff>
    </xdr:from>
    <xdr:ext cx="534377" cy="259045"/>
    <xdr:sp macro="" textlink="">
      <xdr:nvSpPr>
        <xdr:cNvPr id="79" name="人件費該当値テキスト"/>
        <xdr:cNvSpPr txBox="1"/>
      </xdr:nvSpPr>
      <xdr:spPr>
        <a:xfrm>
          <a:off x="4686300" y="62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53,435</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162029</xdr:rowOff>
    </xdr:from>
    <xdr:to>
      <xdr:col>5</xdr:col>
      <xdr:colOff>409575</xdr:colOff>
      <xdr:row>37</xdr:row>
      <xdr:rowOff>92179</xdr:rowOff>
    </xdr:to>
    <xdr:sp macro="" textlink="">
      <xdr:nvSpPr>
        <xdr:cNvPr id="80" name="円/楕円 79"/>
        <xdr:cNvSpPr/>
      </xdr:nvSpPr>
      <xdr:spPr>
        <a:xfrm>
          <a:off x="3746500" y="633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83306</xdr:rowOff>
    </xdr:from>
    <xdr:ext cx="534377" cy="259045"/>
    <xdr:sp macro="" textlink="">
      <xdr:nvSpPr>
        <xdr:cNvPr id="81" name="テキスト ボックス 80"/>
        <xdr:cNvSpPr txBox="1"/>
      </xdr:nvSpPr>
      <xdr:spPr>
        <a:xfrm>
          <a:off x="3530111" y="642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159583</xdr:rowOff>
    </xdr:from>
    <xdr:to>
      <xdr:col>4</xdr:col>
      <xdr:colOff>206375</xdr:colOff>
      <xdr:row>37</xdr:row>
      <xdr:rowOff>89733</xdr:rowOff>
    </xdr:to>
    <xdr:sp macro="" textlink="">
      <xdr:nvSpPr>
        <xdr:cNvPr id="82" name="円/楕円 81"/>
        <xdr:cNvSpPr/>
      </xdr:nvSpPr>
      <xdr:spPr>
        <a:xfrm>
          <a:off x="2857500" y="633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80860</xdr:rowOff>
    </xdr:from>
    <xdr:ext cx="534377" cy="259045"/>
    <xdr:sp macro="" textlink="">
      <xdr:nvSpPr>
        <xdr:cNvPr id="83" name="テキスト ボックス 82"/>
        <xdr:cNvSpPr txBox="1"/>
      </xdr:nvSpPr>
      <xdr:spPr>
        <a:xfrm>
          <a:off x="2641111" y="64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51,908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9096</xdr:rowOff>
    </xdr:from>
    <xdr:to>
      <xdr:col>3</xdr:col>
      <xdr:colOff>3175</xdr:colOff>
      <xdr:row>37</xdr:row>
      <xdr:rowOff>110696</xdr:rowOff>
    </xdr:to>
    <xdr:sp macro="" textlink="">
      <xdr:nvSpPr>
        <xdr:cNvPr id="84" name="円/楕円 83"/>
        <xdr:cNvSpPr/>
      </xdr:nvSpPr>
      <xdr:spPr>
        <a:xfrm>
          <a:off x="1968500" y="635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101823</xdr:rowOff>
    </xdr:from>
    <xdr:ext cx="534377" cy="259045"/>
    <xdr:sp macro="" textlink="">
      <xdr:nvSpPr>
        <xdr:cNvPr id="85" name="テキスト ボックス 84"/>
        <xdr:cNvSpPr txBox="1"/>
      </xdr:nvSpPr>
      <xdr:spPr>
        <a:xfrm>
          <a:off x="1752111" y="644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68097</xdr:rowOff>
    </xdr:from>
    <xdr:to>
      <xdr:col>1</xdr:col>
      <xdr:colOff>485775</xdr:colOff>
      <xdr:row>36</xdr:row>
      <xdr:rowOff>169697</xdr:rowOff>
    </xdr:to>
    <xdr:sp macro="" textlink="">
      <xdr:nvSpPr>
        <xdr:cNvPr id="86" name="円/楕円 85"/>
        <xdr:cNvSpPr/>
      </xdr:nvSpPr>
      <xdr:spPr>
        <a:xfrm>
          <a:off x="1079500" y="624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160824</xdr:rowOff>
    </xdr:from>
    <xdr:ext cx="534377" cy="259045"/>
    <xdr:sp macro="" textlink="">
      <xdr:nvSpPr>
        <xdr:cNvPr id="87" name="テキスト ボックス 86"/>
        <xdr:cNvSpPr txBox="1"/>
      </xdr:nvSpPr>
      <xdr:spPr>
        <a:xfrm>
          <a:off x="863111" y="63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111506</xdr:rowOff>
    </xdr:from>
    <xdr:to>
      <xdr:col>6</xdr:col>
      <xdr:colOff>511175</xdr:colOff>
      <xdr:row>54</xdr:row>
      <xdr:rowOff>115601</xdr:rowOff>
    </xdr:to>
    <xdr:cxnSp macro="">
      <xdr:nvCxnSpPr>
        <xdr:cNvPr id="117" name="直線コネクタ 116"/>
        <xdr:cNvCxnSpPr/>
      </xdr:nvCxnSpPr>
      <xdr:spPr>
        <a:xfrm flipV="1">
          <a:off x="3797300" y="9369806"/>
          <a:ext cx="8382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124992</xdr:rowOff>
    </xdr:from>
    <xdr:ext cx="534377" cy="259045"/>
    <xdr:sp macro="" textlink="">
      <xdr:nvSpPr>
        <xdr:cNvPr id="118" name="物件費平均値テキスト"/>
        <xdr:cNvSpPr txBox="1"/>
      </xdr:nvSpPr>
      <xdr:spPr>
        <a:xfrm>
          <a:off x="4686300" y="9383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42678</xdr:rowOff>
    </xdr:from>
    <xdr:to>
      <xdr:col>5</xdr:col>
      <xdr:colOff>358775</xdr:colOff>
      <xdr:row>54</xdr:row>
      <xdr:rowOff>115601</xdr:rowOff>
    </xdr:to>
    <xdr:cxnSp macro="">
      <xdr:nvCxnSpPr>
        <xdr:cNvPr id="120" name="直線コネクタ 119"/>
        <xdr:cNvCxnSpPr/>
      </xdr:nvCxnSpPr>
      <xdr:spPr>
        <a:xfrm>
          <a:off x="2908300" y="9300978"/>
          <a:ext cx="889000" cy="7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146755</xdr:rowOff>
    </xdr:from>
    <xdr:to>
      <xdr:col>5</xdr:col>
      <xdr:colOff>409575</xdr:colOff>
      <xdr:row>55</xdr:row>
      <xdr:rowOff>76905</xdr:rowOff>
    </xdr:to>
    <xdr:sp macro="" textlink="">
      <xdr:nvSpPr>
        <xdr:cNvPr id="121" name="フローチャート : 判断 120"/>
        <xdr:cNvSpPr/>
      </xdr:nvSpPr>
      <xdr:spPr>
        <a:xfrm>
          <a:off x="3746500" y="940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68032</xdr:rowOff>
    </xdr:from>
    <xdr:ext cx="534377" cy="259045"/>
    <xdr:sp macro="" textlink="">
      <xdr:nvSpPr>
        <xdr:cNvPr id="122" name="テキスト ボックス 121"/>
        <xdr:cNvSpPr txBox="1"/>
      </xdr:nvSpPr>
      <xdr:spPr>
        <a:xfrm>
          <a:off x="3530111" y="949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42678</xdr:rowOff>
    </xdr:from>
    <xdr:to>
      <xdr:col>4</xdr:col>
      <xdr:colOff>155575</xdr:colOff>
      <xdr:row>54</xdr:row>
      <xdr:rowOff>53232</xdr:rowOff>
    </xdr:to>
    <xdr:cxnSp macro="">
      <xdr:nvCxnSpPr>
        <xdr:cNvPr id="123" name="直線コネクタ 122"/>
        <xdr:cNvCxnSpPr/>
      </xdr:nvCxnSpPr>
      <xdr:spPr>
        <a:xfrm flipV="1">
          <a:off x="2019300" y="9300978"/>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137820</xdr:rowOff>
    </xdr:from>
    <xdr:to>
      <xdr:col>4</xdr:col>
      <xdr:colOff>206375</xdr:colOff>
      <xdr:row>55</xdr:row>
      <xdr:rowOff>67970</xdr:rowOff>
    </xdr:to>
    <xdr:sp macro="" textlink="">
      <xdr:nvSpPr>
        <xdr:cNvPr id="124" name="フローチャート : 判断 123"/>
        <xdr:cNvSpPr/>
      </xdr:nvSpPr>
      <xdr:spPr>
        <a:xfrm>
          <a:off x="2857500" y="939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59097</xdr:rowOff>
    </xdr:from>
    <xdr:ext cx="534377" cy="259045"/>
    <xdr:sp macro="" textlink="">
      <xdr:nvSpPr>
        <xdr:cNvPr id="125" name="テキスト ボックス 124"/>
        <xdr:cNvSpPr txBox="1"/>
      </xdr:nvSpPr>
      <xdr:spPr>
        <a:xfrm>
          <a:off x="2641111" y="94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53232</xdr:rowOff>
    </xdr:from>
    <xdr:to>
      <xdr:col>2</xdr:col>
      <xdr:colOff>638175</xdr:colOff>
      <xdr:row>54</xdr:row>
      <xdr:rowOff>150978</xdr:rowOff>
    </xdr:to>
    <xdr:cxnSp macro="">
      <xdr:nvCxnSpPr>
        <xdr:cNvPr id="126" name="直線コネクタ 125"/>
        <xdr:cNvCxnSpPr/>
      </xdr:nvCxnSpPr>
      <xdr:spPr>
        <a:xfrm flipV="1">
          <a:off x="1130300" y="9311532"/>
          <a:ext cx="889000" cy="9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30969</xdr:rowOff>
    </xdr:from>
    <xdr:to>
      <xdr:col>3</xdr:col>
      <xdr:colOff>3175</xdr:colOff>
      <xdr:row>55</xdr:row>
      <xdr:rowOff>132569</xdr:rowOff>
    </xdr:to>
    <xdr:sp macro="" textlink="">
      <xdr:nvSpPr>
        <xdr:cNvPr id="127" name="フローチャート : 判断 126"/>
        <xdr:cNvSpPr/>
      </xdr:nvSpPr>
      <xdr:spPr>
        <a:xfrm>
          <a:off x="1968500" y="94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123696</xdr:rowOff>
    </xdr:from>
    <xdr:ext cx="534377" cy="259045"/>
    <xdr:sp macro="" textlink="">
      <xdr:nvSpPr>
        <xdr:cNvPr id="128" name="テキスト ボックス 127"/>
        <xdr:cNvSpPr txBox="1"/>
      </xdr:nvSpPr>
      <xdr:spPr>
        <a:xfrm>
          <a:off x="1752111" y="955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40742</xdr:rowOff>
    </xdr:from>
    <xdr:to>
      <xdr:col>1</xdr:col>
      <xdr:colOff>485775</xdr:colOff>
      <xdr:row>55</xdr:row>
      <xdr:rowOff>142342</xdr:rowOff>
    </xdr:to>
    <xdr:sp macro="" textlink="">
      <xdr:nvSpPr>
        <xdr:cNvPr id="129" name="フローチャート : 判断 128"/>
        <xdr:cNvSpPr/>
      </xdr:nvSpPr>
      <xdr:spPr>
        <a:xfrm>
          <a:off x="1079500" y="94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133469</xdr:rowOff>
    </xdr:from>
    <xdr:ext cx="534377" cy="259045"/>
    <xdr:sp macro="" textlink="">
      <xdr:nvSpPr>
        <xdr:cNvPr id="130" name="テキスト ボックス 129"/>
        <xdr:cNvSpPr txBox="1"/>
      </xdr:nvSpPr>
      <xdr:spPr>
        <a:xfrm>
          <a:off x="863111" y="956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60706</xdr:rowOff>
    </xdr:from>
    <xdr:to>
      <xdr:col>6</xdr:col>
      <xdr:colOff>561975</xdr:colOff>
      <xdr:row>54</xdr:row>
      <xdr:rowOff>162306</xdr:rowOff>
    </xdr:to>
    <xdr:sp macro="" textlink="">
      <xdr:nvSpPr>
        <xdr:cNvPr id="136" name="円/楕円 135"/>
        <xdr:cNvSpPr/>
      </xdr:nvSpPr>
      <xdr:spPr>
        <a:xfrm>
          <a:off x="4584700" y="931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83583</xdr:rowOff>
    </xdr:from>
    <xdr:ext cx="534377" cy="259045"/>
    <xdr:sp macro="" textlink="">
      <xdr:nvSpPr>
        <xdr:cNvPr id="137" name="物件費該当値テキスト"/>
        <xdr:cNvSpPr txBox="1"/>
      </xdr:nvSpPr>
      <xdr:spPr>
        <a:xfrm>
          <a:off x="4686300" y="91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61,480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64801</xdr:rowOff>
    </xdr:from>
    <xdr:to>
      <xdr:col>5</xdr:col>
      <xdr:colOff>409575</xdr:colOff>
      <xdr:row>54</xdr:row>
      <xdr:rowOff>166401</xdr:rowOff>
    </xdr:to>
    <xdr:sp macro="" textlink="">
      <xdr:nvSpPr>
        <xdr:cNvPr id="138" name="円/楕円 137"/>
        <xdr:cNvSpPr/>
      </xdr:nvSpPr>
      <xdr:spPr>
        <a:xfrm>
          <a:off x="3746500" y="932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11478</xdr:rowOff>
    </xdr:from>
    <xdr:ext cx="534377" cy="259045"/>
    <xdr:sp macro="" textlink="">
      <xdr:nvSpPr>
        <xdr:cNvPr id="139" name="テキスト ボックス 138"/>
        <xdr:cNvSpPr txBox="1"/>
      </xdr:nvSpPr>
      <xdr:spPr>
        <a:xfrm>
          <a:off x="3530111" y="909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61,265</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163328</xdr:rowOff>
    </xdr:from>
    <xdr:to>
      <xdr:col>4</xdr:col>
      <xdr:colOff>206375</xdr:colOff>
      <xdr:row>54</xdr:row>
      <xdr:rowOff>93478</xdr:rowOff>
    </xdr:to>
    <xdr:sp macro="" textlink="">
      <xdr:nvSpPr>
        <xdr:cNvPr id="140" name="円/楕円 139"/>
        <xdr:cNvSpPr/>
      </xdr:nvSpPr>
      <xdr:spPr>
        <a:xfrm>
          <a:off x="2857500" y="9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110005</xdr:rowOff>
    </xdr:from>
    <xdr:ext cx="534377" cy="259045"/>
    <xdr:sp macro="" textlink="">
      <xdr:nvSpPr>
        <xdr:cNvPr id="141" name="テキスト ボックス 140"/>
        <xdr:cNvSpPr txBox="1"/>
      </xdr:nvSpPr>
      <xdr:spPr>
        <a:xfrm>
          <a:off x="2641111" y="90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65,093</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2432</xdr:rowOff>
    </xdr:from>
    <xdr:to>
      <xdr:col>3</xdr:col>
      <xdr:colOff>3175</xdr:colOff>
      <xdr:row>54</xdr:row>
      <xdr:rowOff>104032</xdr:rowOff>
    </xdr:to>
    <xdr:sp macro="" textlink="">
      <xdr:nvSpPr>
        <xdr:cNvPr id="142" name="円/楕円 141"/>
        <xdr:cNvSpPr/>
      </xdr:nvSpPr>
      <xdr:spPr>
        <a:xfrm>
          <a:off x="1968500" y="92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120559</xdr:rowOff>
    </xdr:from>
    <xdr:ext cx="534377" cy="259045"/>
    <xdr:sp macro="" textlink="">
      <xdr:nvSpPr>
        <xdr:cNvPr id="143" name="テキスト ボックス 142"/>
        <xdr:cNvSpPr txBox="1"/>
      </xdr:nvSpPr>
      <xdr:spPr>
        <a:xfrm>
          <a:off x="1752111" y="90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64,539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100178</xdr:rowOff>
    </xdr:from>
    <xdr:to>
      <xdr:col>1</xdr:col>
      <xdr:colOff>485775</xdr:colOff>
      <xdr:row>55</xdr:row>
      <xdr:rowOff>30328</xdr:rowOff>
    </xdr:to>
    <xdr:sp macro="" textlink="">
      <xdr:nvSpPr>
        <xdr:cNvPr id="144" name="円/楕円 143"/>
        <xdr:cNvSpPr/>
      </xdr:nvSpPr>
      <xdr:spPr>
        <a:xfrm>
          <a:off x="1079500" y="935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46855</xdr:rowOff>
    </xdr:from>
    <xdr:ext cx="534377" cy="259045"/>
    <xdr:sp macro="" textlink="">
      <xdr:nvSpPr>
        <xdr:cNvPr id="145" name="テキスト ボックス 144"/>
        <xdr:cNvSpPr txBox="1"/>
      </xdr:nvSpPr>
      <xdr:spPr>
        <a:xfrm>
          <a:off x="863111" y="913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42872</xdr:rowOff>
    </xdr:from>
    <xdr:to>
      <xdr:col>6</xdr:col>
      <xdr:colOff>511175</xdr:colOff>
      <xdr:row>74</xdr:row>
      <xdr:rowOff>33565</xdr:rowOff>
    </xdr:to>
    <xdr:cxnSp macro="">
      <xdr:nvCxnSpPr>
        <xdr:cNvPr id="176" name="直線コネクタ 175"/>
        <xdr:cNvCxnSpPr/>
      </xdr:nvCxnSpPr>
      <xdr:spPr>
        <a:xfrm>
          <a:off x="3797300" y="12558722"/>
          <a:ext cx="838200" cy="16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87737</xdr:rowOff>
    </xdr:from>
    <xdr:ext cx="469744" cy="259045"/>
    <xdr:sp macro="" textlink="">
      <xdr:nvSpPr>
        <xdr:cNvPr id="177" name="維持補修費平均値テキスト"/>
        <xdr:cNvSpPr txBox="1"/>
      </xdr:nvSpPr>
      <xdr:spPr>
        <a:xfrm>
          <a:off x="4686300" y="12946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42872</xdr:rowOff>
    </xdr:from>
    <xdr:to>
      <xdr:col>5</xdr:col>
      <xdr:colOff>358775</xdr:colOff>
      <xdr:row>73</xdr:row>
      <xdr:rowOff>104267</xdr:rowOff>
    </xdr:to>
    <xdr:cxnSp macro="">
      <xdr:nvCxnSpPr>
        <xdr:cNvPr id="179" name="直線コネクタ 178"/>
        <xdr:cNvCxnSpPr/>
      </xdr:nvCxnSpPr>
      <xdr:spPr>
        <a:xfrm flipV="1">
          <a:off x="2908300" y="1255872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161072</xdr:rowOff>
    </xdr:from>
    <xdr:to>
      <xdr:col>5</xdr:col>
      <xdr:colOff>409575</xdr:colOff>
      <xdr:row>75</xdr:row>
      <xdr:rowOff>91222</xdr:rowOff>
    </xdr:to>
    <xdr:sp macro="" textlink="">
      <xdr:nvSpPr>
        <xdr:cNvPr id="180" name="フローチャート : 判断 179"/>
        <xdr:cNvSpPr/>
      </xdr:nvSpPr>
      <xdr:spPr>
        <a:xfrm>
          <a:off x="3746500" y="1284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82349</xdr:rowOff>
    </xdr:from>
    <xdr:ext cx="469744" cy="259045"/>
    <xdr:sp macro="" textlink="">
      <xdr:nvSpPr>
        <xdr:cNvPr id="181" name="テキスト ボックス 180"/>
        <xdr:cNvSpPr txBox="1"/>
      </xdr:nvSpPr>
      <xdr:spPr>
        <a:xfrm>
          <a:off x="3562427" y="1294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61976</xdr:rowOff>
    </xdr:from>
    <xdr:to>
      <xdr:col>4</xdr:col>
      <xdr:colOff>155575</xdr:colOff>
      <xdr:row>73</xdr:row>
      <xdr:rowOff>104267</xdr:rowOff>
    </xdr:to>
    <xdr:cxnSp macro="">
      <xdr:nvCxnSpPr>
        <xdr:cNvPr id="182" name="直線コネクタ 181"/>
        <xdr:cNvCxnSpPr/>
      </xdr:nvCxnSpPr>
      <xdr:spPr>
        <a:xfrm>
          <a:off x="2019300" y="12577826"/>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20810</xdr:rowOff>
    </xdr:from>
    <xdr:to>
      <xdr:col>4</xdr:col>
      <xdr:colOff>206375</xdr:colOff>
      <xdr:row>75</xdr:row>
      <xdr:rowOff>122410</xdr:rowOff>
    </xdr:to>
    <xdr:sp macro="" textlink="">
      <xdr:nvSpPr>
        <xdr:cNvPr id="183" name="フローチャート : 判断 182"/>
        <xdr:cNvSpPr/>
      </xdr:nvSpPr>
      <xdr:spPr>
        <a:xfrm>
          <a:off x="2857500" y="1287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113537</xdr:rowOff>
    </xdr:from>
    <xdr:ext cx="469744" cy="259045"/>
    <xdr:sp macro="" textlink="">
      <xdr:nvSpPr>
        <xdr:cNvPr id="184" name="テキスト ボックス 183"/>
        <xdr:cNvSpPr txBox="1"/>
      </xdr:nvSpPr>
      <xdr:spPr>
        <a:xfrm>
          <a:off x="2673427" y="1297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61976</xdr:rowOff>
    </xdr:from>
    <xdr:to>
      <xdr:col>2</xdr:col>
      <xdr:colOff>638175</xdr:colOff>
      <xdr:row>73</xdr:row>
      <xdr:rowOff>149987</xdr:rowOff>
    </xdr:to>
    <xdr:cxnSp macro="">
      <xdr:nvCxnSpPr>
        <xdr:cNvPr id="185" name="直線コネクタ 184"/>
        <xdr:cNvCxnSpPr/>
      </xdr:nvCxnSpPr>
      <xdr:spPr>
        <a:xfrm flipV="1">
          <a:off x="1130300" y="1257782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6114</xdr:rowOff>
    </xdr:from>
    <xdr:to>
      <xdr:col>3</xdr:col>
      <xdr:colOff>3175</xdr:colOff>
      <xdr:row>75</xdr:row>
      <xdr:rowOff>107714</xdr:rowOff>
    </xdr:to>
    <xdr:sp macro="" textlink="">
      <xdr:nvSpPr>
        <xdr:cNvPr id="186" name="フローチャート : 判断 185"/>
        <xdr:cNvSpPr/>
      </xdr:nvSpPr>
      <xdr:spPr>
        <a:xfrm>
          <a:off x="1968500" y="1286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98841</xdr:rowOff>
    </xdr:from>
    <xdr:ext cx="469744" cy="259045"/>
    <xdr:sp macro="" textlink="">
      <xdr:nvSpPr>
        <xdr:cNvPr id="187" name="テキスト ボックス 186"/>
        <xdr:cNvSpPr txBox="1"/>
      </xdr:nvSpPr>
      <xdr:spPr>
        <a:xfrm>
          <a:off x="1784427" y="1295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52487</xdr:rowOff>
    </xdr:from>
    <xdr:to>
      <xdr:col>1</xdr:col>
      <xdr:colOff>485775</xdr:colOff>
      <xdr:row>75</xdr:row>
      <xdr:rowOff>154087</xdr:rowOff>
    </xdr:to>
    <xdr:sp macro="" textlink="">
      <xdr:nvSpPr>
        <xdr:cNvPr id="188" name="フローチャート : 判断 187"/>
        <xdr:cNvSpPr/>
      </xdr:nvSpPr>
      <xdr:spPr>
        <a:xfrm>
          <a:off x="1079500" y="12911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145214</xdr:rowOff>
    </xdr:from>
    <xdr:ext cx="469744" cy="259045"/>
    <xdr:sp macro="" textlink="">
      <xdr:nvSpPr>
        <xdr:cNvPr id="189" name="テキスト ボックス 188"/>
        <xdr:cNvSpPr txBox="1"/>
      </xdr:nvSpPr>
      <xdr:spPr>
        <a:xfrm>
          <a:off x="895427" y="130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154215</xdr:rowOff>
    </xdr:from>
    <xdr:to>
      <xdr:col>6</xdr:col>
      <xdr:colOff>561975</xdr:colOff>
      <xdr:row>74</xdr:row>
      <xdr:rowOff>84365</xdr:rowOff>
    </xdr:to>
    <xdr:sp macro="" textlink="">
      <xdr:nvSpPr>
        <xdr:cNvPr id="195" name="円/楕円 194"/>
        <xdr:cNvSpPr/>
      </xdr:nvSpPr>
      <xdr:spPr>
        <a:xfrm>
          <a:off x="4584700" y="126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5642</xdr:rowOff>
    </xdr:from>
    <xdr:ext cx="469744" cy="259045"/>
    <xdr:sp macro="" textlink="">
      <xdr:nvSpPr>
        <xdr:cNvPr id="196" name="維持補修費該当値テキスト"/>
        <xdr:cNvSpPr txBox="1"/>
      </xdr:nvSpPr>
      <xdr:spPr>
        <a:xfrm>
          <a:off x="4686300" y="1252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5,650</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163522</xdr:rowOff>
    </xdr:from>
    <xdr:to>
      <xdr:col>5</xdr:col>
      <xdr:colOff>409575</xdr:colOff>
      <xdr:row>73</xdr:row>
      <xdr:rowOff>93672</xdr:rowOff>
    </xdr:to>
    <xdr:sp macro="" textlink="">
      <xdr:nvSpPr>
        <xdr:cNvPr id="197" name="円/楕円 196"/>
        <xdr:cNvSpPr/>
      </xdr:nvSpPr>
      <xdr:spPr>
        <a:xfrm>
          <a:off x="3746500" y="125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110199</xdr:rowOff>
    </xdr:from>
    <xdr:ext cx="469744" cy="259045"/>
    <xdr:sp macro="" textlink="">
      <xdr:nvSpPr>
        <xdr:cNvPr id="198" name="テキスト ボックス 197"/>
        <xdr:cNvSpPr txBox="1"/>
      </xdr:nvSpPr>
      <xdr:spPr>
        <a:xfrm>
          <a:off x="3562427" y="122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53467</xdr:rowOff>
    </xdr:from>
    <xdr:to>
      <xdr:col>4</xdr:col>
      <xdr:colOff>206375</xdr:colOff>
      <xdr:row>73</xdr:row>
      <xdr:rowOff>155067</xdr:rowOff>
    </xdr:to>
    <xdr:sp macro="" textlink="">
      <xdr:nvSpPr>
        <xdr:cNvPr id="199" name="円/楕円 198"/>
        <xdr:cNvSpPr/>
      </xdr:nvSpPr>
      <xdr:spPr>
        <a:xfrm>
          <a:off x="2857500" y="125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144</xdr:rowOff>
    </xdr:from>
    <xdr:ext cx="469744" cy="259045"/>
    <xdr:sp macro="" textlink="">
      <xdr:nvSpPr>
        <xdr:cNvPr id="200" name="テキスト ボックス 199"/>
        <xdr:cNvSpPr txBox="1"/>
      </xdr:nvSpPr>
      <xdr:spPr>
        <a:xfrm>
          <a:off x="2673427" y="1234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11176</xdr:rowOff>
    </xdr:from>
    <xdr:to>
      <xdr:col>3</xdr:col>
      <xdr:colOff>3175</xdr:colOff>
      <xdr:row>73</xdr:row>
      <xdr:rowOff>112776</xdr:rowOff>
    </xdr:to>
    <xdr:sp macro="" textlink="">
      <xdr:nvSpPr>
        <xdr:cNvPr id="201" name="円/楕円 200"/>
        <xdr:cNvSpPr/>
      </xdr:nvSpPr>
      <xdr:spPr>
        <a:xfrm>
          <a:off x="1968500" y="1252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129303</xdr:rowOff>
    </xdr:from>
    <xdr:ext cx="469744" cy="259045"/>
    <xdr:sp macro="" textlink="">
      <xdr:nvSpPr>
        <xdr:cNvPr id="202" name="テキスト ボックス 201"/>
        <xdr:cNvSpPr txBox="1"/>
      </xdr:nvSpPr>
      <xdr:spPr>
        <a:xfrm>
          <a:off x="1784427" y="123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6,526</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99187</xdr:rowOff>
    </xdr:from>
    <xdr:to>
      <xdr:col>1</xdr:col>
      <xdr:colOff>485775</xdr:colOff>
      <xdr:row>74</xdr:row>
      <xdr:rowOff>29337</xdr:rowOff>
    </xdr:to>
    <xdr:sp macro="" textlink="">
      <xdr:nvSpPr>
        <xdr:cNvPr id="203" name="円/楕円 202"/>
        <xdr:cNvSpPr/>
      </xdr:nvSpPr>
      <xdr:spPr>
        <a:xfrm>
          <a:off x="1079500" y="1261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45864</xdr:rowOff>
    </xdr:from>
    <xdr:ext cx="469744" cy="259045"/>
    <xdr:sp macro="" textlink="">
      <xdr:nvSpPr>
        <xdr:cNvPr id="204" name="テキスト ボックス 203"/>
        <xdr:cNvSpPr txBox="1"/>
      </xdr:nvSpPr>
      <xdr:spPr>
        <a:xfrm>
          <a:off x="895427" y="1239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5131</xdr:rowOff>
    </xdr:from>
    <xdr:to>
      <xdr:col>6</xdr:col>
      <xdr:colOff>511175</xdr:colOff>
      <xdr:row>96</xdr:row>
      <xdr:rowOff>62395</xdr:rowOff>
    </xdr:to>
    <xdr:cxnSp macro="">
      <xdr:nvCxnSpPr>
        <xdr:cNvPr id="234" name="直線コネクタ 233"/>
        <xdr:cNvCxnSpPr/>
      </xdr:nvCxnSpPr>
      <xdr:spPr>
        <a:xfrm flipV="1">
          <a:off x="3797300" y="16464331"/>
          <a:ext cx="8382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62395</xdr:rowOff>
    </xdr:from>
    <xdr:to>
      <xdr:col>5</xdr:col>
      <xdr:colOff>358775</xdr:colOff>
      <xdr:row>96</xdr:row>
      <xdr:rowOff>148864</xdr:rowOff>
    </xdr:to>
    <xdr:cxnSp macro="">
      <xdr:nvCxnSpPr>
        <xdr:cNvPr id="237" name="直線コネクタ 236"/>
        <xdr:cNvCxnSpPr/>
      </xdr:nvCxnSpPr>
      <xdr:spPr>
        <a:xfrm flipV="1">
          <a:off x="2908300" y="16521595"/>
          <a:ext cx="889000" cy="8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58077</xdr:rowOff>
    </xdr:from>
    <xdr:to>
      <xdr:col>5</xdr:col>
      <xdr:colOff>409575</xdr:colOff>
      <xdr:row>94</xdr:row>
      <xdr:rowOff>159677</xdr:rowOff>
    </xdr:to>
    <xdr:sp macro="" textlink="">
      <xdr:nvSpPr>
        <xdr:cNvPr id="238" name="フローチャート : 判断 237"/>
        <xdr:cNvSpPr/>
      </xdr:nvSpPr>
      <xdr:spPr>
        <a:xfrm>
          <a:off x="3746500" y="161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xdr:rowOff>
    </xdr:from>
    <xdr:ext cx="534377" cy="259045"/>
    <xdr:sp macro="" textlink="">
      <xdr:nvSpPr>
        <xdr:cNvPr id="239" name="テキスト ボックス 238"/>
        <xdr:cNvSpPr txBox="1"/>
      </xdr:nvSpPr>
      <xdr:spPr>
        <a:xfrm>
          <a:off x="3530111" y="159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148864</xdr:rowOff>
    </xdr:from>
    <xdr:to>
      <xdr:col>4</xdr:col>
      <xdr:colOff>155575</xdr:colOff>
      <xdr:row>96</xdr:row>
      <xdr:rowOff>151358</xdr:rowOff>
    </xdr:to>
    <xdr:cxnSp macro="">
      <xdr:nvCxnSpPr>
        <xdr:cNvPr id="240" name="直線コネクタ 239"/>
        <xdr:cNvCxnSpPr/>
      </xdr:nvCxnSpPr>
      <xdr:spPr>
        <a:xfrm flipV="1">
          <a:off x="2019300" y="16608064"/>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3327</xdr:rowOff>
    </xdr:from>
    <xdr:to>
      <xdr:col>4</xdr:col>
      <xdr:colOff>206375</xdr:colOff>
      <xdr:row>95</xdr:row>
      <xdr:rowOff>104927</xdr:rowOff>
    </xdr:to>
    <xdr:sp macro="" textlink="">
      <xdr:nvSpPr>
        <xdr:cNvPr id="241" name="フローチャート : 判断 240"/>
        <xdr:cNvSpPr/>
      </xdr:nvSpPr>
      <xdr:spPr>
        <a:xfrm>
          <a:off x="2857500" y="162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121454</xdr:rowOff>
    </xdr:from>
    <xdr:ext cx="534377" cy="259045"/>
    <xdr:sp macro="" textlink="">
      <xdr:nvSpPr>
        <xdr:cNvPr id="242" name="テキスト ボックス 241"/>
        <xdr:cNvSpPr txBox="1"/>
      </xdr:nvSpPr>
      <xdr:spPr>
        <a:xfrm>
          <a:off x="2641111" y="160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151358</xdr:rowOff>
    </xdr:from>
    <xdr:to>
      <xdr:col>2</xdr:col>
      <xdr:colOff>638175</xdr:colOff>
      <xdr:row>96</xdr:row>
      <xdr:rowOff>152101</xdr:rowOff>
    </xdr:to>
    <xdr:cxnSp macro="">
      <xdr:nvCxnSpPr>
        <xdr:cNvPr id="243" name="直線コネクタ 242"/>
        <xdr:cNvCxnSpPr/>
      </xdr:nvCxnSpPr>
      <xdr:spPr>
        <a:xfrm flipV="1">
          <a:off x="1130300" y="1661055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31750</xdr:rowOff>
    </xdr:from>
    <xdr:to>
      <xdr:col>3</xdr:col>
      <xdr:colOff>3175</xdr:colOff>
      <xdr:row>95</xdr:row>
      <xdr:rowOff>133350</xdr:rowOff>
    </xdr:to>
    <xdr:sp macro="" textlink="">
      <xdr:nvSpPr>
        <xdr:cNvPr id="244" name="フローチャート : 判断 243"/>
        <xdr:cNvSpPr/>
      </xdr:nvSpPr>
      <xdr:spPr>
        <a:xfrm>
          <a:off x="1968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149877</xdr:rowOff>
    </xdr:from>
    <xdr:ext cx="534377" cy="259045"/>
    <xdr:sp macro="" textlink="">
      <xdr:nvSpPr>
        <xdr:cNvPr id="245" name="テキスト ボックス 244"/>
        <xdr:cNvSpPr txBox="1"/>
      </xdr:nvSpPr>
      <xdr:spPr>
        <a:xfrm>
          <a:off x="1752111" y="160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18929</xdr:rowOff>
    </xdr:from>
    <xdr:to>
      <xdr:col>1</xdr:col>
      <xdr:colOff>485775</xdr:colOff>
      <xdr:row>95</xdr:row>
      <xdr:rowOff>120529</xdr:rowOff>
    </xdr:to>
    <xdr:sp macro="" textlink="">
      <xdr:nvSpPr>
        <xdr:cNvPr id="246" name="フローチャート : 判断 245"/>
        <xdr:cNvSpPr/>
      </xdr:nvSpPr>
      <xdr:spPr>
        <a:xfrm>
          <a:off x="1079500" y="1630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137056</xdr:rowOff>
    </xdr:from>
    <xdr:ext cx="534377" cy="259045"/>
    <xdr:sp macro="" textlink="">
      <xdr:nvSpPr>
        <xdr:cNvPr id="247" name="テキスト ボックス 246"/>
        <xdr:cNvSpPr txBox="1"/>
      </xdr:nvSpPr>
      <xdr:spPr>
        <a:xfrm>
          <a:off x="863111" y="1608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125781</xdr:rowOff>
    </xdr:from>
    <xdr:to>
      <xdr:col>6</xdr:col>
      <xdr:colOff>561975</xdr:colOff>
      <xdr:row>96</xdr:row>
      <xdr:rowOff>55931</xdr:rowOff>
    </xdr:to>
    <xdr:sp macro="" textlink="">
      <xdr:nvSpPr>
        <xdr:cNvPr id="253" name="円/楕円 252"/>
        <xdr:cNvSpPr/>
      </xdr:nvSpPr>
      <xdr:spPr>
        <a:xfrm>
          <a:off x="4584700" y="1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104208</xdr:rowOff>
    </xdr:from>
    <xdr:ext cx="534377" cy="259045"/>
    <xdr:sp macro="" textlink="">
      <xdr:nvSpPr>
        <xdr:cNvPr id="254" name="扶助費該当値テキスト"/>
        <xdr:cNvSpPr txBox="1"/>
      </xdr:nvSpPr>
      <xdr:spPr>
        <a:xfrm>
          <a:off x="4686300" y="1639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69,064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11595</xdr:rowOff>
    </xdr:from>
    <xdr:to>
      <xdr:col>5</xdr:col>
      <xdr:colOff>409575</xdr:colOff>
      <xdr:row>96</xdr:row>
      <xdr:rowOff>113195</xdr:rowOff>
    </xdr:to>
    <xdr:sp macro="" textlink="">
      <xdr:nvSpPr>
        <xdr:cNvPr id="255" name="円/楕円 254"/>
        <xdr:cNvSpPr/>
      </xdr:nvSpPr>
      <xdr:spPr>
        <a:xfrm>
          <a:off x="3746500" y="164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104322</xdr:rowOff>
    </xdr:from>
    <xdr:ext cx="534377" cy="259045"/>
    <xdr:sp macro="" textlink="">
      <xdr:nvSpPr>
        <xdr:cNvPr id="256" name="テキスト ボックス 255"/>
        <xdr:cNvSpPr txBox="1"/>
      </xdr:nvSpPr>
      <xdr:spPr>
        <a:xfrm>
          <a:off x="3530111" y="165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98064</xdr:rowOff>
    </xdr:from>
    <xdr:to>
      <xdr:col>4</xdr:col>
      <xdr:colOff>206375</xdr:colOff>
      <xdr:row>97</xdr:row>
      <xdr:rowOff>28214</xdr:rowOff>
    </xdr:to>
    <xdr:sp macro="" textlink="">
      <xdr:nvSpPr>
        <xdr:cNvPr id="257" name="円/楕円 256"/>
        <xdr:cNvSpPr/>
      </xdr:nvSpPr>
      <xdr:spPr>
        <a:xfrm>
          <a:off x="2857500" y="165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19341</xdr:rowOff>
    </xdr:from>
    <xdr:ext cx="534377" cy="259045"/>
    <xdr:sp macro="" textlink="">
      <xdr:nvSpPr>
        <xdr:cNvPr id="258" name="テキスト ボックス 257"/>
        <xdr:cNvSpPr txBox="1"/>
      </xdr:nvSpPr>
      <xdr:spPr>
        <a:xfrm>
          <a:off x="2641111" y="1664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100558</xdr:rowOff>
    </xdr:from>
    <xdr:to>
      <xdr:col>3</xdr:col>
      <xdr:colOff>3175</xdr:colOff>
      <xdr:row>97</xdr:row>
      <xdr:rowOff>30708</xdr:rowOff>
    </xdr:to>
    <xdr:sp macro="" textlink="">
      <xdr:nvSpPr>
        <xdr:cNvPr id="259" name="円/楕円 258"/>
        <xdr:cNvSpPr/>
      </xdr:nvSpPr>
      <xdr:spPr>
        <a:xfrm>
          <a:off x="1968500" y="165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21835</xdr:rowOff>
    </xdr:from>
    <xdr:ext cx="534377" cy="259045"/>
    <xdr:sp macro="" textlink="">
      <xdr:nvSpPr>
        <xdr:cNvPr id="260" name="テキスト ボックス 259"/>
        <xdr:cNvSpPr txBox="1"/>
      </xdr:nvSpPr>
      <xdr:spPr>
        <a:xfrm>
          <a:off x="1752111" y="1665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61,388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101301</xdr:rowOff>
    </xdr:from>
    <xdr:to>
      <xdr:col>1</xdr:col>
      <xdr:colOff>485775</xdr:colOff>
      <xdr:row>97</xdr:row>
      <xdr:rowOff>31451</xdr:rowOff>
    </xdr:to>
    <xdr:sp macro="" textlink="">
      <xdr:nvSpPr>
        <xdr:cNvPr id="261" name="円/楕円 260"/>
        <xdr:cNvSpPr/>
      </xdr:nvSpPr>
      <xdr:spPr>
        <a:xfrm>
          <a:off x="1079500" y="165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22578</xdr:rowOff>
    </xdr:from>
    <xdr:ext cx="534377" cy="259045"/>
    <xdr:sp macro="" textlink="">
      <xdr:nvSpPr>
        <xdr:cNvPr id="262" name="テキスト ボックス 261"/>
        <xdr:cNvSpPr txBox="1"/>
      </xdr:nvSpPr>
      <xdr:spPr>
        <a:xfrm>
          <a:off x="863111" y="1665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96355</xdr:rowOff>
    </xdr:from>
    <xdr:to>
      <xdr:col>15</xdr:col>
      <xdr:colOff>180975</xdr:colOff>
      <xdr:row>34</xdr:row>
      <xdr:rowOff>110325</xdr:rowOff>
    </xdr:to>
    <xdr:cxnSp macro="">
      <xdr:nvCxnSpPr>
        <xdr:cNvPr id="291" name="直線コネクタ 290"/>
        <xdr:cNvCxnSpPr/>
      </xdr:nvCxnSpPr>
      <xdr:spPr>
        <a:xfrm>
          <a:off x="9639300" y="5925655"/>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96355</xdr:rowOff>
    </xdr:from>
    <xdr:to>
      <xdr:col>14</xdr:col>
      <xdr:colOff>28575</xdr:colOff>
      <xdr:row>35</xdr:row>
      <xdr:rowOff>28486</xdr:rowOff>
    </xdr:to>
    <xdr:cxnSp macro="">
      <xdr:nvCxnSpPr>
        <xdr:cNvPr id="294" name="直線コネクタ 293"/>
        <xdr:cNvCxnSpPr/>
      </xdr:nvCxnSpPr>
      <xdr:spPr>
        <a:xfrm flipV="1">
          <a:off x="8750300" y="5925655"/>
          <a:ext cx="889000" cy="10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6820</xdr:rowOff>
    </xdr:from>
    <xdr:to>
      <xdr:col>14</xdr:col>
      <xdr:colOff>79375</xdr:colOff>
      <xdr:row>36</xdr:row>
      <xdr:rowOff>108420</xdr:rowOff>
    </xdr:to>
    <xdr:sp macro="" textlink="">
      <xdr:nvSpPr>
        <xdr:cNvPr id="295" name="フローチャート : 判断 294"/>
        <xdr:cNvSpPr/>
      </xdr:nvSpPr>
      <xdr:spPr>
        <a:xfrm>
          <a:off x="9588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99547</xdr:rowOff>
    </xdr:from>
    <xdr:ext cx="534377" cy="259045"/>
    <xdr:sp macro="" textlink="">
      <xdr:nvSpPr>
        <xdr:cNvPr id="296" name="テキスト ボックス 295"/>
        <xdr:cNvSpPr txBox="1"/>
      </xdr:nvSpPr>
      <xdr:spPr>
        <a:xfrm>
          <a:off x="9372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28486</xdr:rowOff>
    </xdr:from>
    <xdr:to>
      <xdr:col>12</xdr:col>
      <xdr:colOff>511175</xdr:colOff>
      <xdr:row>35</xdr:row>
      <xdr:rowOff>169215</xdr:rowOff>
    </xdr:to>
    <xdr:cxnSp macro="">
      <xdr:nvCxnSpPr>
        <xdr:cNvPr id="297" name="直線コネクタ 296"/>
        <xdr:cNvCxnSpPr/>
      </xdr:nvCxnSpPr>
      <xdr:spPr>
        <a:xfrm flipV="1">
          <a:off x="7861300" y="6029236"/>
          <a:ext cx="889000" cy="1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136347</xdr:rowOff>
    </xdr:from>
    <xdr:to>
      <xdr:col>12</xdr:col>
      <xdr:colOff>561975</xdr:colOff>
      <xdr:row>36</xdr:row>
      <xdr:rowOff>66497</xdr:rowOff>
    </xdr:to>
    <xdr:sp macro="" textlink="">
      <xdr:nvSpPr>
        <xdr:cNvPr id="298" name="フローチャート : 判断 297"/>
        <xdr:cNvSpPr/>
      </xdr:nvSpPr>
      <xdr:spPr>
        <a:xfrm>
          <a:off x="8699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57624</xdr:rowOff>
    </xdr:from>
    <xdr:ext cx="534377" cy="259045"/>
    <xdr:sp macro="" textlink="">
      <xdr:nvSpPr>
        <xdr:cNvPr id="299" name="テキスト ボックス 298"/>
        <xdr:cNvSpPr txBox="1"/>
      </xdr:nvSpPr>
      <xdr:spPr>
        <a:xfrm>
          <a:off x="8483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169215</xdr:rowOff>
    </xdr:from>
    <xdr:to>
      <xdr:col>11</xdr:col>
      <xdr:colOff>307975</xdr:colOff>
      <xdr:row>36</xdr:row>
      <xdr:rowOff>37808</xdr:rowOff>
    </xdr:to>
    <xdr:cxnSp macro="">
      <xdr:nvCxnSpPr>
        <xdr:cNvPr id="300" name="直線コネクタ 299"/>
        <xdr:cNvCxnSpPr/>
      </xdr:nvCxnSpPr>
      <xdr:spPr>
        <a:xfrm flipV="1">
          <a:off x="6972300" y="6169965"/>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3848</xdr:rowOff>
    </xdr:from>
    <xdr:to>
      <xdr:col>11</xdr:col>
      <xdr:colOff>358775</xdr:colOff>
      <xdr:row>36</xdr:row>
      <xdr:rowOff>105448</xdr:rowOff>
    </xdr:to>
    <xdr:sp macro="" textlink="">
      <xdr:nvSpPr>
        <xdr:cNvPr id="301" name="フローチャート : 判断 300"/>
        <xdr:cNvSpPr/>
      </xdr:nvSpPr>
      <xdr:spPr>
        <a:xfrm>
          <a:off x="7810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96575</xdr:rowOff>
    </xdr:from>
    <xdr:ext cx="534377" cy="259045"/>
    <xdr:sp macro="" textlink="">
      <xdr:nvSpPr>
        <xdr:cNvPr id="302" name="テキスト ボックス 301"/>
        <xdr:cNvSpPr txBox="1"/>
      </xdr:nvSpPr>
      <xdr:spPr>
        <a:xfrm>
          <a:off x="7594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27076</xdr:rowOff>
    </xdr:from>
    <xdr:to>
      <xdr:col>10</xdr:col>
      <xdr:colOff>155575</xdr:colOff>
      <xdr:row>36</xdr:row>
      <xdr:rowOff>128676</xdr:rowOff>
    </xdr:to>
    <xdr:sp macro="" textlink="">
      <xdr:nvSpPr>
        <xdr:cNvPr id="303" name="フローチャート : 判断 302"/>
        <xdr:cNvSpPr/>
      </xdr:nvSpPr>
      <xdr:spPr>
        <a:xfrm>
          <a:off x="6921500" y="61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119803</xdr:rowOff>
    </xdr:from>
    <xdr:ext cx="534377" cy="259045"/>
    <xdr:sp macro="" textlink="">
      <xdr:nvSpPr>
        <xdr:cNvPr id="304" name="テキスト ボックス 303"/>
        <xdr:cNvSpPr txBox="1"/>
      </xdr:nvSpPr>
      <xdr:spPr>
        <a:xfrm>
          <a:off x="6705111" y="629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59525</xdr:rowOff>
    </xdr:from>
    <xdr:to>
      <xdr:col>15</xdr:col>
      <xdr:colOff>231775</xdr:colOff>
      <xdr:row>34</xdr:row>
      <xdr:rowOff>161125</xdr:rowOff>
    </xdr:to>
    <xdr:sp macro="" textlink="">
      <xdr:nvSpPr>
        <xdr:cNvPr id="310" name="円/楕円 309"/>
        <xdr:cNvSpPr/>
      </xdr:nvSpPr>
      <xdr:spPr>
        <a:xfrm>
          <a:off x="10426700" y="58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82402</xdr:rowOff>
    </xdr:from>
    <xdr:ext cx="534377" cy="259045"/>
    <xdr:sp macro="" textlink="">
      <xdr:nvSpPr>
        <xdr:cNvPr id="311" name="補助費等該当値テキスト"/>
        <xdr:cNvSpPr txBox="1"/>
      </xdr:nvSpPr>
      <xdr:spPr>
        <a:xfrm>
          <a:off x="10528300" y="574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45555</xdr:rowOff>
    </xdr:from>
    <xdr:to>
      <xdr:col>14</xdr:col>
      <xdr:colOff>79375</xdr:colOff>
      <xdr:row>34</xdr:row>
      <xdr:rowOff>147155</xdr:rowOff>
    </xdr:to>
    <xdr:sp macro="" textlink="">
      <xdr:nvSpPr>
        <xdr:cNvPr id="312" name="円/楕円 311"/>
        <xdr:cNvSpPr/>
      </xdr:nvSpPr>
      <xdr:spPr>
        <a:xfrm>
          <a:off x="9588500" y="58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163682</xdr:rowOff>
    </xdr:from>
    <xdr:ext cx="534377" cy="259045"/>
    <xdr:sp macro="" textlink="">
      <xdr:nvSpPr>
        <xdr:cNvPr id="313" name="テキスト ボックス 312"/>
        <xdr:cNvSpPr txBox="1"/>
      </xdr:nvSpPr>
      <xdr:spPr>
        <a:xfrm>
          <a:off x="9372111" y="56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149136</xdr:rowOff>
    </xdr:from>
    <xdr:to>
      <xdr:col>12</xdr:col>
      <xdr:colOff>561975</xdr:colOff>
      <xdr:row>35</xdr:row>
      <xdr:rowOff>79286</xdr:rowOff>
    </xdr:to>
    <xdr:sp macro="" textlink="">
      <xdr:nvSpPr>
        <xdr:cNvPr id="314" name="円/楕円 313"/>
        <xdr:cNvSpPr/>
      </xdr:nvSpPr>
      <xdr:spPr>
        <a:xfrm>
          <a:off x="8699500" y="597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95813</xdr:rowOff>
    </xdr:from>
    <xdr:ext cx="534377" cy="259045"/>
    <xdr:sp macro="" textlink="">
      <xdr:nvSpPr>
        <xdr:cNvPr id="315" name="テキスト ボックス 314"/>
        <xdr:cNvSpPr txBox="1"/>
      </xdr:nvSpPr>
      <xdr:spPr>
        <a:xfrm>
          <a:off x="8483111" y="57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118415</xdr:rowOff>
    </xdr:from>
    <xdr:to>
      <xdr:col>11</xdr:col>
      <xdr:colOff>358775</xdr:colOff>
      <xdr:row>36</xdr:row>
      <xdr:rowOff>48565</xdr:rowOff>
    </xdr:to>
    <xdr:sp macro="" textlink="">
      <xdr:nvSpPr>
        <xdr:cNvPr id="316" name="円/楕円 315"/>
        <xdr:cNvSpPr/>
      </xdr:nvSpPr>
      <xdr:spPr>
        <a:xfrm>
          <a:off x="7810500" y="61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65092</xdr:rowOff>
    </xdr:from>
    <xdr:ext cx="534377" cy="259045"/>
    <xdr:sp macro="" textlink="">
      <xdr:nvSpPr>
        <xdr:cNvPr id="317" name="テキスト ボックス 316"/>
        <xdr:cNvSpPr txBox="1"/>
      </xdr:nvSpPr>
      <xdr:spPr>
        <a:xfrm>
          <a:off x="7594111" y="589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158458</xdr:rowOff>
    </xdr:from>
    <xdr:to>
      <xdr:col>10</xdr:col>
      <xdr:colOff>155575</xdr:colOff>
      <xdr:row>36</xdr:row>
      <xdr:rowOff>88608</xdr:rowOff>
    </xdr:to>
    <xdr:sp macro="" textlink="">
      <xdr:nvSpPr>
        <xdr:cNvPr id="318" name="円/楕円 317"/>
        <xdr:cNvSpPr/>
      </xdr:nvSpPr>
      <xdr:spPr>
        <a:xfrm>
          <a:off x="6921500" y="61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105135</xdr:rowOff>
    </xdr:from>
    <xdr:ext cx="534377" cy="259045"/>
    <xdr:sp macro="" textlink="">
      <xdr:nvSpPr>
        <xdr:cNvPr id="319" name="テキスト ボックス 318"/>
        <xdr:cNvSpPr txBox="1"/>
      </xdr:nvSpPr>
      <xdr:spPr>
        <a:xfrm>
          <a:off x="6705111" y="59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152382</xdr:rowOff>
    </xdr:from>
    <xdr:to>
      <xdr:col>15</xdr:col>
      <xdr:colOff>180975</xdr:colOff>
      <xdr:row>57</xdr:row>
      <xdr:rowOff>69792</xdr:rowOff>
    </xdr:to>
    <xdr:cxnSp macro="">
      <xdr:nvCxnSpPr>
        <xdr:cNvPr id="350" name="直線コネクタ 349"/>
        <xdr:cNvCxnSpPr/>
      </xdr:nvCxnSpPr>
      <xdr:spPr>
        <a:xfrm>
          <a:off x="9639300" y="9753582"/>
          <a:ext cx="838200" cy="8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152382</xdr:rowOff>
    </xdr:from>
    <xdr:to>
      <xdr:col>14</xdr:col>
      <xdr:colOff>28575</xdr:colOff>
      <xdr:row>57</xdr:row>
      <xdr:rowOff>15353</xdr:rowOff>
    </xdr:to>
    <xdr:cxnSp macro="">
      <xdr:nvCxnSpPr>
        <xdr:cNvPr id="353" name="直線コネクタ 352"/>
        <xdr:cNvCxnSpPr/>
      </xdr:nvCxnSpPr>
      <xdr:spPr>
        <a:xfrm flipV="1">
          <a:off x="8750300" y="9753582"/>
          <a:ext cx="889000" cy="3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12646</xdr:rowOff>
    </xdr:from>
    <xdr:to>
      <xdr:col>14</xdr:col>
      <xdr:colOff>79375</xdr:colOff>
      <xdr:row>55</xdr:row>
      <xdr:rowOff>114246</xdr:rowOff>
    </xdr:to>
    <xdr:sp macro="" textlink="">
      <xdr:nvSpPr>
        <xdr:cNvPr id="354" name="フローチャート : 判断 353"/>
        <xdr:cNvSpPr/>
      </xdr:nvSpPr>
      <xdr:spPr>
        <a:xfrm>
          <a:off x="9588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130773</xdr:rowOff>
    </xdr:from>
    <xdr:ext cx="534377" cy="259045"/>
    <xdr:sp macro="" textlink="">
      <xdr:nvSpPr>
        <xdr:cNvPr id="355" name="テキスト ボックス 354"/>
        <xdr:cNvSpPr txBox="1"/>
      </xdr:nvSpPr>
      <xdr:spPr>
        <a:xfrm>
          <a:off x="9372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15353</xdr:rowOff>
    </xdr:from>
    <xdr:to>
      <xdr:col>12</xdr:col>
      <xdr:colOff>511175</xdr:colOff>
      <xdr:row>58</xdr:row>
      <xdr:rowOff>75605</xdr:rowOff>
    </xdr:to>
    <xdr:cxnSp macro="">
      <xdr:nvCxnSpPr>
        <xdr:cNvPr id="356" name="直線コネクタ 355"/>
        <xdr:cNvCxnSpPr/>
      </xdr:nvCxnSpPr>
      <xdr:spPr>
        <a:xfrm flipV="1">
          <a:off x="7861300" y="9788003"/>
          <a:ext cx="889000" cy="2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37672</xdr:rowOff>
    </xdr:from>
    <xdr:to>
      <xdr:col>12</xdr:col>
      <xdr:colOff>561975</xdr:colOff>
      <xdr:row>55</xdr:row>
      <xdr:rowOff>139272</xdr:rowOff>
    </xdr:to>
    <xdr:sp macro="" textlink="">
      <xdr:nvSpPr>
        <xdr:cNvPr id="357" name="フローチャート : 判断 356"/>
        <xdr:cNvSpPr/>
      </xdr:nvSpPr>
      <xdr:spPr>
        <a:xfrm>
          <a:off x="8699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155799</xdr:rowOff>
    </xdr:from>
    <xdr:ext cx="534377" cy="259045"/>
    <xdr:sp macro="" textlink="">
      <xdr:nvSpPr>
        <xdr:cNvPr id="358" name="テキスト ボックス 357"/>
        <xdr:cNvSpPr txBox="1"/>
      </xdr:nvSpPr>
      <xdr:spPr>
        <a:xfrm>
          <a:off x="8483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71436</xdr:rowOff>
    </xdr:from>
    <xdr:to>
      <xdr:col>11</xdr:col>
      <xdr:colOff>307975</xdr:colOff>
      <xdr:row>58</xdr:row>
      <xdr:rowOff>75605</xdr:rowOff>
    </xdr:to>
    <xdr:cxnSp macro="">
      <xdr:nvCxnSpPr>
        <xdr:cNvPr id="359" name="直線コネクタ 358"/>
        <xdr:cNvCxnSpPr/>
      </xdr:nvCxnSpPr>
      <xdr:spPr>
        <a:xfrm>
          <a:off x="6972300" y="10015536"/>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8563</xdr:rowOff>
    </xdr:from>
    <xdr:to>
      <xdr:col>11</xdr:col>
      <xdr:colOff>358775</xdr:colOff>
      <xdr:row>56</xdr:row>
      <xdr:rowOff>110163</xdr:rowOff>
    </xdr:to>
    <xdr:sp macro="" textlink="">
      <xdr:nvSpPr>
        <xdr:cNvPr id="360" name="フローチャート : 判断 359"/>
        <xdr:cNvSpPr/>
      </xdr:nvSpPr>
      <xdr:spPr>
        <a:xfrm>
          <a:off x="7810500" y="960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126690</xdr:rowOff>
    </xdr:from>
    <xdr:ext cx="534377" cy="259045"/>
    <xdr:sp macro="" textlink="">
      <xdr:nvSpPr>
        <xdr:cNvPr id="361" name="テキスト ボックス 360"/>
        <xdr:cNvSpPr txBox="1"/>
      </xdr:nvSpPr>
      <xdr:spPr>
        <a:xfrm>
          <a:off x="7594111" y="938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44606</xdr:rowOff>
    </xdr:from>
    <xdr:to>
      <xdr:col>10</xdr:col>
      <xdr:colOff>155575</xdr:colOff>
      <xdr:row>56</xdr:row>
      <xdr:rowOff>146206</xdr:rowOff>
    </xdr:to>
    <xdr:sp macro="" textlink="">
      <xdr:nvSpPr>
        <xdr:cNvPr id="362" name="フローチャート : 判断 361"/>
        <xdr:cNvSpPr/>
      </xdr:nvSpPr>
      <xdr:spPr>
        <a:xfrm>
          <a:off x="6921500" y="964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162733</xdr:rowOff>
    </xdr:from>
    <xdr:ext cx="534377" cy="259045"/>
    <xdr:sp macro="" textlink="">
      <xdr:nvSpPr>
        <xdr:cNvPr id="363" name="テキスト ボックス 362"/>
        <xdr:cNvSpPr txBox="1"/>
      </xdr:nvSpPr>
      <xdr:spPr>
        <a:xfrm>
          <a:off x="6705111" y="942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18992</xdr:rowOff>
    </xdr:from>
    <xdr:to>
      <xdr:col>15</xdr:col>
      <xdr:colOff>231775</xdr:colOff>
      <xdr:row>57</xdr:row>
      <xdr:rowOff>120592</xdr:rowOff>
    </xdr:to>
    <xdr:sp macro="" textlink="">
      <xdr:nvSpPr>
        <xdr:cNvPr id="369" name="円/楕円 368"/>
        <xdr:cNvSpPr/>
      </xdr:nvSpPr>
      <xdr:spPr>
        <a:xfrm>
          <a:off x="10426700" y="979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168869</xdr:rowOff>
    </xdr:from>
    <xdr:ext cx="534377" cy="259045"/>
    <xdr:sp macro="" textlink="">
      <xdr:nvSpPr>
        <xdr:cNvPr id="370" name="普通建設事業費該当値テキスト"/>
        <xdr:cNvSpPr txBox="1"/>
      </xdr:nvSpPr>
      <xdr:spPr>
        <a:xfrm>
          <a:off x="10528300" y="97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101582</xdr:rowOff>
    </xdr:from>
    <xdr:to>
      <xdr:col>14</xdr:col>
      <xdr:colOff>79375</xdr:colOff>
      <xdr:row>57</xdr:row>
      <xdr:rowOff>31732</xdr:rowOff>
    </xdr:to>
    <xdr:sp macro="" textlink="">
      <xdr:nvSpPr>
        <xdr:cNvPr id="371" name="円/楕円 370"/>
        <xdr:cNvSpPr/>
      </xdr:nvSpPr>
      <xdr:spPr>
        <a:xfrm>
          <a:off x="9588500" y="97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22859</xdr:rowOff>
    </xdr:from>
    <xdr:ext cx="534377" cy="259045"/>
    <xdr:sp macro="" textlink="">
      <xdr:nvSpPr>
        <xdr:cNvPr id="372" name="テキスト ボックス 371"/>
        <xdr:cNvSpPr txBox="1"/>
      </xdr:nvSpPr>
      <xdr:spPr>
        <a:xfrm>
          <a:off x="9372111" y="97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136003</xdr:rowOff>
    </xdr:from>
    <xdr:to>
      <xdr:col>12</xdr:col>
      <xdr:colOff>561975</xdr:colOff>
      <xdr:row>57</xdr:row>
      <xdr:rowOff>66153</xdr:rowOff>
    </xdr:to>
    <xdr:sp macro="" textlink="">
      <xdr:nvSpPr>
        <xdr:cNvPr id="373" name="円/楕円 372"/>
        <xdr:cNvSpPr/>
      </xdr:nvSpPr>
      <xdr:spPr>
        <a:xfrm>
          <a:off x="8699500" y="973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57280</xdr:rowOff>
    </xdr:from>
    <xdr:ext cx="534377" cy="259045"/>
    <xdr:sp macro="" textlink="">
      <xdr:nvSpPr>
        <xdr:cNvPr id="374" name="テキスト ボックス 373"/>
        <xdr:cNvSpPr txBox="1"/>
      </xdr:nvSpPr>
      <xdr:spPr>
        <a:xfrm>
          <a:off x="8483111" y="982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24805</xdr:rowOff>
    </xdr:from>
    <xdr:to>
      <xdr:col>11</xdr:col>
      <xdr:colOff>358775</xdr:colOff>
      <xdr:row>58</xdr:row>
      <xdr:rowOff>126405</xdr:rowOff>
    </xdr:to>
    <xdr:sp macro="" textlink="">
      <xdr:nvSpPr>
        <xdr:cNvPr id="375" name="円/楕円 374"/>
        <xdr:cNvSpPr/>
      </xdr:nvSpPr>
      <xdr:spPr>
        <a:xfrm>
          <a:off x="7810500" y="99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117532</xdr:rowOff>
    </xdr:from>
    <xdr:ext cx="534377" cy="259045"/>
    <xdr:sp macro="" textlink="">
      <xdr:nvSpPr>
        <xdr:cNvPr id="376" name="テキスト ボックス 375"/>
        <xdr:cNvSpPr txBox="1"/>
      </xdr:nvSpPr>
      <xdr:spPr>
        <a:xfrm>
          <a:off x="7594111" y="1006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17,888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20636</xdr:rowOff>
    </xdr:from>
    <xdr:to>
      <xdr:col>10</xdr:col>
      <xdr:colOff>155575</xdr:colOff>
      <xdr:row>58</xdr:row>
      <xdr:rowOff>122236</xdr:rowOff>
    </xdr:to>
    <xdr:sp macro="" textlink="">
      <xdr:nvSpPr>
        <xdr:cNvPr id="377" name="円/楕円 376"/>
        <xdr:cNvSpPr/>
      </xdr:nvSpPr>
      <xdr:spPr>
        <a:xfrm>
          <a:off x="6921500" y="99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113363</xdr:rowOff>
    </xdr:from>
    <xdr:ext cx="534377" cy="259045"/>
    <xdr:sp macro="" textlink="">
      <xdr:nvSpPr>
        <xdr:cNvPr id="378" name="テキスト ボックス 377"/>
        <xdr:cNvSpPr txBox="1"/>
      </xdr:nvSpPr>
      <xdr:spPr>
        <a:xfrm>
          <a:off x="6705111" y="100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138035</xdr:rowOff>
    </xdr:from>
    <xdr:to>
      <xdr:col>15</xdr:col>
      <xdr:colOff>180975</xdr:colOff>
      <xdr:row>78</xdr:row>
      <xdr:rowOff>42072</xdr:rowOff>
    </xdr:to>
    <xdr:cxnSp macro="">
      <xdr:nvCxnSpPr>
        <xdr:cNvPr id="409" name="直線コネクタ 408"/>
        <xdr:cNvCxnSpPr/>
      </xdr:nvCxnSpPr>
      <xdr:spPr>
        <a:xfrm>
          <a:off x="9639300" y="13339685"/>
          <a:ext cx="8382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70057</xdr:rowOff>
    </xdr:from>
    <xdr:ext cx="534377" cy="259045"/>
    <xdr:sp macro="" textlink="">
      <xdr:nvSpPr>
        <xdr:cNvPr id="410" name="普通建設事業費 （ うち新規整備　）平均値テキスト"/>
        <xdr:cNvSpPr txBox="1"/>
      </xdr:nvSpPr>
      <xdr:spPr>
        <a:xfrm>
          <a:off x="10528300" y="1310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104739</xdr:rowOff>
    </xdr:from>
    <xdr:to>
      <xdr:col>14</xdr:col>
      <xdr:colOff>79375</xdr:colOff>
      <xdr:row>77</xdr:row>
      <xdr:rowOff>34889</xdr:rowOff>
    </xdr:to>
    <xdr:sp macro="" textlink="">
      <xdr:nvSpPr>
        <xdr:cNvPr id="412" name="フローチャート : 判断 411"/>
        <xdr:cNvSpPr/>
      </xdr:nvSpPr>
      <xdr:spPr>
        <a:xfrm>
          <a:off x="9588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51416</xdr:rowOff>
    </xdr:from>
    <xdr:ext cx="534377" cy="259045"/>
    <xdr:sp macro="" textlink="">
      <xdr:nvSpPr>
        <xdr:cNvPr id="413" name="テキスト ボックス 412"/>
        <xdr:cNvSpPr txBox="1"/>
      </xdr:nvSpPr>
      <xdr:spPr>
        <a:xfrm>
          <a:off x="9372111" y="1291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162722</xdr:rowOff>
    </xdr:from>
    <xdr:to>
      <xdr:col>15</xdr:col>
      <xdr:colOff>231775</xdr:colOff>
      <xdr:row>78</xdr:row>
      <xdr:rowOff>92872</xdr:rowOff>
    </xdr:to>
    <xdr:sp macro="" textlink="">
      <xdr:nvSpPr>
        <xdr:cNvPr id="419" name="円/楕円 418"/>
        <xdr:cNvSpPr/>
      </xdr:nvSpPr>
      <xdr:spPr>
        <a:xfrm>
          <a:off x="10426700" y="1336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141149</xdr:rowOff>
    </xdr:from>
    <xdr:ext cx="534377" cy="259045"/>
    <xdr:sp macro="" textlink="">
      <xdr:nvSpPr>
        <xdr:cNvPr id="420" name="普通建設事業費 （ うち新規整備　）該当値テキスト"/>
        <xdr:cNvSpPr txBox="1"/>
      </xdr:nvSpPr>
      <xdr:spPr>
        <a:xfrm>
          <a:off x="10528300" y="1334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13,979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87235</xdr:rowOff>
    </xdr:from>
    <xdr:to>
      <xdr:col>14</xdr:col>
      <xdr:colOff>79375</xdr:colOff>
      <xdr:row>78</xdr:row>
      <xdr:rowOff>17385</xdr:rowOff>
    </xdr:to>
    <xdr:sp macro="" textlink="">
      <xdr:nvSpPr>
        <xdr:cNvPr id="421" name="円/楕円 420"/>
        <xdr:cNvSpPr/>
      </xdr:nvSpPr>
      <xdr:spPr>
        <a:xfrm>
          <a:off x="9588500" y="1328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8512</xdr:rowOff>
    </xdr:from>
    <xdr:ext cx="534377" cy="259045"/>
    <xdr:sp macro="" textlink="">
      <xdr:nvSpPr>
        <xdr:cNvPr id="422" name="テキスト ボックス 421"/>
        <xdr:cNvSpPr txBox="1"/>
      </xdr:nvSpPr>
      <xdr:spPr>
        <a:xfrm>
          <a:off x="9372111" y="1338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20093</xdr:rowOff>
    </xdr:from>
    <xdr:to>
      <xdr:col>15</xdr:col>
      <xdr:colOff>180975</xdr:colOff>
      <xdr:row>98</xdr:row>
      <xdr:rowOff>47526</xdr:rowOff>
    </xdr:to>
    <xdr:cxnSp macro="">
      <xdr:nvCxnSpPr>
        <xdr:cNvPr id="453" name="直線コネクタ 452"/>
        <xdr:cNvCxnSpPr/>
      </xdr:nvCxnSpPr>
      <xdr:spPr>
        <a:xfrm flipV="1">
          <a:off x="9639300" y="1682219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141413</xdr:rowOff>
    </xdr:from>
    <xdr:to>
      <xdr:col>14</xdr:col>
      <xdr:colOff>79375</xdr:colOff>
      <xdr:row>97</xdr:row>
      <xdr:rowOff>71563</xdr:rowOff>
    </xdr:to>
    <xdr:sp macro="" textlink="">
      <xdr:nvSpPr>
        <xdr:cNvPr id="456" name="フローチャート : 判断 455"/>
        <xdr:cNvSpPr/>
      </xdr:nvSpPr>
      <xdr:spPr>
        <a:xfrm>
          <a:off x="9588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88090</xdr:rowOff>
    </xdr:from>
    <xdr:ext cx="534377" cy="259045"/>
    <xdr:sp macro="" textlink="">
      <xdr:nvSpPr>
        <xdr:cNvPr id="457" name="テキスト ボックス 456"/>
        <xdr:cNvSpPr txBox="1"/>
      </xdr:nvSpPr>
      <xdr:spPr>
        <a:xfrm>
          <a:off x="9372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140743</xdr:rowOff>
    </xdr:from>
    <xdr:to>
      <xdr:col>15</xdr:col>
      <xdr:colOff>231775</xdr:colOff>
      <xdr:row>98</xdr:row>
      <xdr:rowOff>70893</xdr:rowOff>
    </xdr:to>
    <xdr:sp macro="" textlink="">
      <xdr:nvSpPr>
        <xdr:cNvPr id="463" name="円/楕円 462"/>
        <xdr:cNvSpPr/>
      </xdr:nvSpPr>
      <xdr:spPr>
        <a:xfrm>
          <a:off x="104267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119170</xdr:rowOff>
    </xdr:from>
    <xdr:ext cx="534377" cy="259045"/>
    <xdr:sp macro="" textlink="">
      <xdr:nvSpPr>
        <xdr:cNvPr id="464" name="普通建設事業費 （ うち更新整備　）該当値テキスト"/>
        <xdr:cNvSpPr txBox="1"/>
      </xdr:nvSpPr>
      <xdr:spPr>
        <a:xfrm>
          <a:off x="10528300" y="1674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15,325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168176</xdr:rowOff>
    </xdr:from>
    <xdr:to>
      <xdr:col>14</xdr:col>
      <xdr:colOff>79375</xdr:colOff>
      <xdr:row>98</xdr:row>
      <xdr:rowOff>98326</xdr:rowOff>
    </xdr:to>
    <xdr:sp macro="" textlink="">
      <xdr:nvSpPr>
        <xdr:cNvPr id="465" name="円/楕円 464"/>
        <xdr:cNvSpPr/>
      </xdr:nvSpPr>
      <xdr:spPr>
        <a:xfrm>
          <a:off x="9588500" y="1679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89453</xdr:rowOff>
    </xdr:from>
    <xdr:ext cx="534377" cy="259045"/>
    <xdr:sp macro="" textlink="">
      <xdr:nvSpPr>
        <xdr:cNvPr id="466" name="テキスト ボックス 465"/>
        <xdr:cNvSpPr txBox="1"/>
      </xdr:nvSpPr>
      <xdr:spPr>
        <a:xfrm>
          <a:off x="9372111" y="1689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13,645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37173</xdr:rowOff>
    </xdr:from>
    <xdr:to>
      <xdr:col>23</xdr:col>
      <xdr:colOff>517525</xdr:colOff>
      <xdr:row>39</xdr:row>
      <xdr:rowOff>38316</xdr:rowOff>
    </xdr:to>
    <xdr:cxnSp macro="">
      <xdr:nvCxnSpPr>
        <xdr:cNvPr id="495" name="直線コネクタ 494"/>
        <xdr:cNvCxnSpPr/>
      </xdr:nvCxnSpPr>
      <xdr:spPr>
        <a:xfrm>
          <a:off x="15481300" y="672372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21475</xdr:rowOff>
    </xdr:from>
    <xdr:to>
      <xdr:col>22</xdr:col>
      <xdr:colOff>365125</xdr:colOff>
      <xdr:row>39</xdr:row>
      <xdr:rowOff>37173</xdr:rowOff>
    </xdr:to>
    <xdr:cxnSp macro="">
      <xdr:nvCxnSpPr>
        <xdr:cNvPr id="498" name="直線コネクタ 497"/>
        <xdr:cNvCxnSpPr/>
      </xdr:nvCxnSpPr>
      <xdr:spPr>
        <a:xfrm>
          <a:off x="14592300" y="6708025"/>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16929</xdr:rowOff>
    </xdr:from>
    <xdr:to>
      <xdr:col>22</xdr:col>
      <xdr:colOff>415925</xdr:colOff>
      <xdr:row>38</xdr:row>
      <xdr:rowOff>118529</xdr:rowOff>
    </xdr:to>
    <xdr:sp macro="" textlink="">
      <xdr:nvSpPr>
        <xdr:cNvPr id="499" name="フローチャート : 判断 498"/>
        <xdr:cNvSpPr/>
      </xdr:nvSpPr>
      <xdr:spPr>
        <a:xfrm>
          <a:off x="15430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135056</xdr:rowOff>
    </xdr:from>
    <xdr:ext cx="469744" cy="259045"/>
    <xdr:sp macro="" textlink="">
      <xdr:nvSpPr>
        <xdr:cNvPr id="500" name="テキスト ボックス 499"/>
        <xdr:cNvSpPr txBox="1"/>
      </xdr:nvSpPr>
      <xdr:spPr>
        <a:xfrm>
          <a:off x="15246427"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102324</xdr:rowOff>
    </xdr:from>
    <xdr:to>
      <xdr:col>21</xdr:col>
      <xdr:colOff>161925</xdr:colOff>
      <xdr:row>39</xdr:row>
      <xdr:rowOff>21475</xdr:rowOff>
    </xdr:to>
    <xdr:cxnSp macro="">
      <xdr:nvCxnSpPr>
        <xdr:cNvPr id="501" name="直線コネクタ 500"/>
        <xdr:cNvCxnSpPr/>
      </xdr:nvCxnSpPr>
      <xdr:spPr>
        <a:xfrm>
          <a:off x="13703300" y="6617424"/>
          <a:ext cx="889000" cy="9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5918</xdr:rowOff>
    </xdr:from>
    <xdr:to>
      <xdr:col>21</xdr:col>
      <xdr:colOff>212725</xdr:colOff>
      <xdr:row>38</xdr:row>
      <xdr:rowOff>107518</xdr:rowOff>
    </xdr:to>
    <xdr:sp macro="" textlink="">
      <xdr:nvSpPr>
        <xdr:cNvPr id="502" name="フローチャート : 判断 501"/>
        <xdr:cNvSpPr/>
      </xdr:nvSpPr>
      <xdr:spPr>
        <a:xfrm>
          <a:off x="14541500" y="652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124045</xdr:rowOff>
    </xdr:from>
    <xdr:ext cx="469744" cy="259045"/>
    <xdr:sp macro="" textlink="">
      <xdr:nvSpPr>
        <xdr:cNvPr id="503" name="テキスト ボックス 502"/>
        <xdr:cNvSpPr txBox="1"/>
      </xdr:nvSpPr>
      <xdr:spPr>
        <a:xfrm>
          <a:off x="14357427"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102476</xdr:rowOff>
    </xdr:from>
    <xdr:to>
      <xdr:col>19</xdr:col>
      <xdr:colOff>644525</xdr:colOff>
      <xdr:row>38</xdr:row>
      <xdr:rowOff>102324</xdr:rowOff>
    </xdr:to>
    <xdr:cxnSp macro="">
      <xdr:nvCxnSpPr>
        <xdr:cNvPr id="504" name="直線コネクタ 503"/>
        <xdr:cNvCxnSpPr/>
      </xdr:nvCxnSpPr>
      <xdr:spPr>
        <a:xfrm>
          <a:off x="12814300" y="6446126"/>
          <a:ext cx="889000" cy="1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153137</xdr:rowOff>
    </xdr:from>
    <xdr:to>
      <xdr:col>20</xdr:col>
      <xdr:colOff>9525</xdr:colOff>
      <xdr:row>38</xdr:row>
      <xdr:rowOff>83286</xdr:rowOff>
    </xdr:to>
    <xdr:sp macro="" textlink="">
      <xdr:nvSpPr>
        <xdr:cNvPr id="505" name="フローチャート : 判断 504"/>
        <xdr:cNvSpPr/>
      </xdr:nvSpPr>
      <xdr:spPr>
        <a:xfrm>
          <a:off x="13652500" y="64967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99814</xdr:rowOff>
    </xdr:from>
    <xdr:ext cx="469744" cy="259045"/>
    <xdr:sp macro="" textlink="">
      <xdr:nvSpPr>
        <xdr:cNvPr id="506" name="テキスト ボックス 505"/>
        <xdr:cNvSpPr txBox="1"/>
      </xdr:nvSpPr>
      <xdr:spPr>
        <a:xfrm>
          <a:off x="13468427" y="627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23673</xdr:rowOff>
    </xdr:from>
    <xdr:to>
      <xdr:col>18</xdr:col>
      <xdr:colOff>492125</xdr:colOff>
      <xdr:row>38</xdr:row>
      <xdr:rowOff>125273</xdr:rowOff>
    </xdr:to>
    <xdr:sp macro="" textlink="">
      <xdr:nvSpPr>
        <xdr:cNvPr id="507" name="フローチャート : 判断 506"/>
        <xdr:cNvSpPr/>
      </xdr:nvSpPr>
      <xdr:spPr>
        <a:xfrm>
          <a:off x="12763500" y="653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116400</xdr:rowOff>
    </xdr:from>
    <xdr:ext cx="469744" cy="259045"/>
    <xdr:sp macro="" textlink="">
      <xdr:nvSpPr>
        <xdr:cNvPr id="508" name="テキスト ボックス 507"/>
        <xdr:cNvSpPr txBox="1"/>
      </xdr:nvSpPr>
      <xdr:spPr>
        <a:xfrm>
          <a:off x="12579427" y="663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158966</xdr:rowOff>
    </xdr:from>
    <xdr:to>
      <xdr:col>23</xdr:col>
      <xdr:colOff>568325</xdr:colOff>
      <xdr:row>39</xdr:row>
      <xdr:rowOff>89116</xdr:rowOff>
    </xdr:to>
    <xdr:sp macro="" textlink="">
      <xdr:nvSpPr>
        <xdr:cNvPr id="514" name="円/楕円 513"/>
        <xdr:cNvSpPr/>
      </xdr:nvSpPr>
      <xdr:spPr>
        <a:xfrm>
          <a:off x="162687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88549</xdr:rowOff>
    </xdr:from>
    <xdr:ext cx="378565" cy="259045"/>
    <xdr:sp macro="" textlink="">
      <xdr:nvSpPr>
        <xdr:cNvPr id="515" name="災害復旧事業費該当値テキスト"/>
        <xdr:cNvSpPr txBox="1"/>
      </xdr:nvSpPr>
      <xdr:spPr>
        <a:xfrm>
          <a:off x="16370300" y="6603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157823</xdr:rowOff>
    </xdr:from>
    <xdr:to>
      <xdr:col>22</xdr:col>
      <xdr:colOff>415925</xdr:colOff>
      <xdr:row>39</xdr:row>
      <xdr:rowOff>87973</xdr:rowOff>
    </xdr:to>
    <xdr:sp macro="" textlink="">
      <xdr:nvSpPr>
        <xdr:cNvPr id="516" name="円/楕円 515"/>
        <xdr:cNvSpPr/>
      </xdr:nvSpPr>
      <xdr:spPr>
        <a:xfrm>
          <a:off x="15430500" y="66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79100</xdr:rowOff>
    </xdr:from>
    <xdr:ext cx="378565" cy="259045"/>
    <xdr:sp macro="" textlink="">
      <xdr:nvSpPr>
        <xdr:cNvPr id="517" name="テキスト ボックス 516"/>
        <xdr:cNvSpPr txBox="1"/>
      </xdr:nvSpPr>
      <xdr:spPr>
        <a:xfrm>
          <a:off x="15292017" y="6765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142125</xdr:rowOff>
    </xdr:from>
    <xdr:to>
      <xdr:col>21</xdr:col>
      <xdr:colOff>212725</xdr:colOff>
      <xdr:row>39</xdr:row>
      <xdr:rowOff>72275</xdr:rowOff>
    </xdr:to>
    <xdr:sp macro="" textlink="">
      <xdr:nvSpPr>
        <xdr:cNvPr id="518" name="円/楕円 517"/>
        <xdr:cNvSpPr/>
      </xdr:nvSpPr>
      <xdr:spPr>
        <a:xfrm>
          <a:off x="14541500" y="66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63402</xdr:rowOff>
    </xdr:from>
    <xdr:ext cx="378565" cy="259045"/>
    <xdr:sp macro="" textlink="">
      <xdr:nvSpPr>
        <xdr:cNvPr id="519" name="テキスト ボックス 518"/>
        <xdr:cNvSpPr txBox="1"/>
      </xdr:nvSpPr>
      <xdr:spPr>
        <a:xfrm>
          <a:off x="14403017" y="674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51524</xdr:rowOff>
    </xdr:from>
    <xdr:to>
      <xdr:col>20</xdr:col>
      <xdr:colOff>9525</xdr:colOff>
      <xdr:row>38</xdr:row>
      <xdr:rowOff>153124</xdr:rowOff>
    </xdr:to>
    <xdr:sp macro="" textlink="">
      <xdr:nvSpPr>
        <xdr:cNvPr id="520" name="円/楕円 519"/>
        <xdr:cNvSpPr/>
      </xdr:nvSpPr>
      <xdr:spPr>
        <a:xfrm>
          <a:off x="13652500" y="656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144251</xdr:rowOff>
    </xdr:from>
    <xdr:ext cx="469744" cy="259045"/>
    <xdr:sp macro="" textlink="">
      <xdr:nvSpPr>
        <xdr:cNvPr id="521" name="テキスト ボックス 520"/>
        <xdr:cNvSpPr txBox="1"/>
      </xdr:nvSpPr>
      <xdr:spPr>
        <a:xfrm>
          <a:off x="13468427" y="66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51676</xdr:rowOff>
    </xdr:from>
    <xdr:to>
      <xdr:col>18</xdr:col>
      <xdr:colOff>492125</xdr:colOff>
      <xdr:row>37</xdr:row>
      <xdr:rowOff>153276</xdr:rowOff>
    </xdr:to>
    <xdr:sp macro="" textlink="">
      <xdr:nvSpPr>
        <xdr:cNvPr id="522" name="円/楕円 521"/>
        <xdr:cNvSpPr/>
      </xdr:nvSpPr>
      <xdr:spPr>
        <a:xfrm>
          <a:off x="12763500" y="639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169803</xdr:rowOff>
    </xdr:from>
    <xdr:ext cx="469744" cy="259045"/>
    <xdr:sp macro="" textlink="">
      <xdr:nvSpPr>
        <xdr:cNvPr id="523" name="テキスト ボックス 522"/>
        <xdr:cNvSpPr txBox="1"/>
      </xdr:nvSpPr>
      <xdr:spPr>
        <a:xfrm>
          <a:off x="12579427" y="617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116089</xdr:rowOff>
    </xdr:from>
    <xdr:to>
      <xdr:col>23</xdr:col>
      <xdr:colOff>517525</xdr:colOff>
      <xdr:row>74</xdr:row>
      <xdr:rowOff>37516</xdr:rowOff>
    </xdr:to>
    <xdr:cxnSp macro="">
      <xdr:nvCxnSpPr>
        <xdr:cNvPr id="603" name="直線コネクタ 602"/>
        <xdr:cNvCxnSpPr/>
      </xdr:nvCxnSpPr>
      <xdr:spPr>
        <a:xfrm>
          <a:off x="15481300" y="12460489"/>
          <a:ext cx="838200" cy="26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116089</xdr:rowOff>
    </xdr:from>
    <xdr:to>
      <xdr:col>22</xdr:col>
      <xdr:colOff>365125</xdr:colOff>
      <xdr:row>74</xdr:row>
      <xdr:rowOff>127323</xdr:rowOff>
    </xdr:to>
    <xdr:cxnSp macro="">
      <xdr:nvCxnSpPr>
        <xdr:cNvPr id="606" name="直線コネクタ 605"/>
        <xdr:cNvCxnSpPr/>
      </xdr:nvCxnSpPr>
      <xdr:spPr>
        <a:xfrm flipV="1">
          <a:off x="14592300" y="12460489"/>
          <a:ext cx="889000" cy="35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170755</xdr:rowOff>
    </xdr:from>
    <xdr:to>
      <xdr:col>22</xdr:col>
      <xdr:colOff>415925</xdr:colOff>
      <xdr:row>75</xdr:row>
      <xdr:rowOff>100905</xdr:rowOff>
    </xdr:to>
    <xdr:sp macro="" textlink="">
      <xdr:nvSpPr>
        <xdr:cNvPr id="607" name="フローチャート : 判断 606"/>
        <xdr:cNvSpPr/>
      </xdr:nvSpPr>
      <xdr:spPr>
        <a:xfrm>
          <a:off x="15430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92032</xdr:rowOff>
    </xdr:from>
    <xdr:ext cx="534377" cy="259045"/>
    <xdr:sp macro="" textlink="">
      <xdr:nvSpPr>
        <xdr:cNvPr id="608" name="テキスト ボックス 607"/>
        <xdr:cNvSpPr txBox="1"/>
      </xdr:nvSpPr>
      <xdr:spPr>
        <a:xfrm>
          <a:off x="15214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60604</xdr:rowOff>
    </xdr:from>
    <xdr:to>
      <xdr:col>21</xdr:col>
      <xdr:colOff>161925</xdr:colOff>
      <xdr:row>74</xdr:row>
      <xdr:rowOff>127323</xdr:rowOff>
    </xdr:to>
    <xdr:cxnSp macro="">
      <xdr:nvCxnSpPr>
        <xdr:cNvPr id="609" name="直線コネクタ 608"/>
        <xdr:cNvCxnSpPr/>
      </xdr:nvCxnSpPr>
      <xdr:spPr>
        <a:xfrm>
          <a:off x="13703300" y="12747904"/>
          <a:ext cx="889000" cy="6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1934</xdr:rowOff>
    </xdr:from>
    <xdr:to>
      <xdr:col>21</xdr:col>
      <xdr:colOff>212725</xdr:colOff>
      <xdr:row>75</xdr:row>
      <xdr:rowOff>103534</xdr:rowOff>
    </xdr:to>
    <xdr:sp macro="" textlink="">
      <xdr:nvSpPr>
        <xdr:cNvPr id="610" name="フローチャート : 判断 609"/>
        <xdr:cNvSpPr/>
      </xdr:nvSpPr>
      <xdr:spPr>
        <a:xfrm>
          <a:off x="14541500" y="1286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94661</xdr:rowOff>
    </xdr:from>
    <xdr:ext cx="534377" cy="259045"/>
    <xdr:sp macro="" textlink="">
      <xdr:nvSpPr>
        <xdr:cNvPr id="611" name="テキスト ボックス 610"/>
        <xdr:cNvSpPr txBox="1"/>
      </xdr:nvSpPr>
      <xdr:spPr>
        <a:xfrm>
          <a:off x="14325111" y="129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60604</xdr:rowOff>
    </xdr:from>
    <xdr:to>
      <xdr:col>19</xdr:col>
      <xdr:colOff>644525</xdr:colOff>
      <xdr:row>74</xdr:row>
      <xdr:rowOff>85734</xdr:rowOff>
    </xdr:to>
    <xdr:cxnSp macro="">
      <xdr:nvCxnSpPr>
        <xdr:cNvPr id="612" name="直線コネクタ 611"/>
        <xdr:cNvCxnSpPr/>
      </xdr:nvCxnSpPr>
      <xdr:spPr>
        <a:xfrm flipV="1">
          <a:off x="12814300" y="12747904"/>
          <a:ext cx="889000" cy="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171049</xdr:rowOff>
    </xdr:from>
    <xdr:to>
      <xdr:col>20</xdr:col>
      <xdr:colOff>9525</xdr:colOff>
      <xdr:row>75</xdr:row>
      <xdr:rowOff>101199</xdr:rowOff>
    </xdr:to>
    <xdr:sp macro="" textlink="">
      <xdr:nvSpPr>
        <xdr:cNvPr id="613" name="フローチャート : 判断 612"/>
        <xdr:cNvSpPr/>
      </xdr:nvSpPr>
      <xdr:spPr>
        <a:xfrm>
          <a:off x="13652500" y="128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92326</xdr:rowOff>
    </xdr:from>
    <xdr:ext cx="534377" cy="259045"/>
    <xdr:sp macro="" textlink="">
      <xdr:nvSpPr>
        <xdr:cNvPr id="614" name="テキスト ボックス 613"/>
        <xdr:cNvSpPr txBox="1"/>
      </xdr:nvSpPr>
      <xdr:spPr>
        <a:xfrm>
          <a:off x="13436111" y="1295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152304</xdr:rowOff>
    </xdr:from>
    <xdr:to>
      <xdr:col>18</xdr:col>
      <xdr:colOff>492125</xdr:colOff>
      <xdr:row>75</xdr:row>
      <xdr:rowOff>82454</xdr:rowOff>
    </xdr:to>
    <xdr:sp macro="" textlink="">
      <xdr:nvSpPr>
        <xdr:cNvPr id="615" name="フローチャート : 判断 614"/>
        <xdr:cNvSpPr/>
      </xdr:nvSpPr>
      <xdr:spPr>
        <a:xfrm>
          <a:off x="12763500" y="128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73581</xdr:rowOff>
    </xdr:from>
    <xdr:ext cx="534377" cy="259045"/>
    <xdr:sp macro="" textlink="">
      <xdr:nvSpPr>
        <xdr:cNvPr id="616" name="テキスト ボックス 615"/>
        <xdr:cNvSpPr txBox="1"/>
      </xdr:nvSpPr>
      <xdr:spPr>
        <a:xfrm>
          <a:off x="12547111" y="129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158166</xdr:rowOff>
    </xdr:from>
    <xdr:to>
      <xdr:col>23</xdr:col>
      <xdr:colOff>568325</xdr:colOff>
      <xdr:row>74</xdr:row>
      <xdr:rowOff>88316</xdr:rowOff>
    </xdr:to>
    <xdr:sp macro="" textlink="">
      <xdr:nvSpPr>
        <xdr:cNvPr id="622" name="円/楕円 621"/>
        <xdr:cNvSpPr/>
      </xdr:nvSpPr>
      <xdr:spPr>
        <a:xfrm>
          <a:off x="16268700" y="1267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9593</xdr:rowOff>
    </xdr:from>
    <xdr:ext cx="534377" cy="259045"/>
    <xdr:sp macro="" textlink="">
      <xdr:nvSpPr>
        <xdr:cNvPr id="623" name="公債費該当値テキスト"/>
        <xdr:cNvSpPr txBox="1"/>
      </xdr:nvSpPr>
      <xdr:spPr>
        <a:xfrm>
          <a:off x="16370300" y="125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56,258</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65289</xdr:rowOff>
    </xdr:from>
    <xdr:to>
      <xdr:col>22</xdr:col>
      <xdr:colOff>415925</xdr:colOff>
      <xdr:row>72</xdr:row>
      <xdr:rowOff>166889</xdr:rowOff>
    </xdr:to>
    <xdr:sp macro="" textlink="">
      <xdr:nvSpPr>
        <xdr:cNvPr id="624" name="円/楕円 623"/>
        <xdr:cNvSpPr/>
      </xdr:nvSpPr>
      <xdr:spPr>
        <a:xfrm>
          <a:off x="15430500" y="1240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11966</xdr:rowOff>
    </xdr:from>
    <xdr:ext cx="534377" cy="259045"/>
    <xdr:sp macro="" textlink="">
      <xdr:nvSpPr>
        <xdr:cNvPr id="625" name="テキスト ボックス 624"/>
        <xdr:cNvSpPr txBox="1"/>
      </xdr:nvSpPr>
      <xdr:spPr>
        <a:xfrm>
          <a:off x="15214111" y="1218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76523</xdr:rowOff>
    </xdr:from>
    <xdr:to>
      <xdr:col>21</xdr:col>
      <xdr:colOff>212725</xdr:colOff>
      <xdr:row>75</xdr:row>
      <xdr:rowOff>6673</xdr:rowOff>
    </xdr:to>
    <xdr:sp macro="" textlink="">
      <xdr:nvSpPr>
        <xdr:cNvPr id="626" name="円/楕円 625"/>
        <xdr:cNvSpPr/>
      </xdr:nvSpPr>
      <xdr:spPr>
        <a:xfrm>
          <a:off x="14541500" y="127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23200</xdr:rowOff>
    </xdr:from>
    <xdr:ext cx="534377" cy="259045"/>
    <xdr:sp macro="" textlink="">
      <xdr:nvSpPr>
        <xdr:cNvPr id="627" name="テキスト ボックス 626"/>
        <xdr:cNvSpPr txBox="1"/>
      </xdr:nvSpPr>
      <xdr:spPr>
        <a:xfrm>
          <a:off x="14325111" y="125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50,758</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9804</xdr:rowOff>
    </xdr:from>
    <xdr:to>
      <xdr:col>20</xdr:col>
      <xdr:colOff>9525</xdr:colOff>
      <xdr:row>74</xdr:row>
      <xdr:rowOff>111404</xdr:rowOff>
    </xdr:to>
    <xdr:sp macro="" textlink="">
      <xdr:nvSpPr>
        <xdr:cNvPr id="628" name="円/楕円 627"/>
        <xdr:cNvSpPr/>
      </xdr:nvSpPr>
      <xdr:spPr>
        <a:xfrm>
          <a:off x="13652500" y="126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127931</xdr:rowOff>
    </xdr:from>
    <xdr:ext cx="534377" cy="259045"/>
    <xdr:sp macro="" textlink="">
      <xdr:nvSpPr>
        <xdr:cNvPr id="629" name="テキスト ボックス 628"/>
        <xdr:cNvSpPr txBox="1"/>
      </xdr:nvSpPr>
      <xdr:spPr>
        <a:xfrm>
          <a:off x="13436111" y="1247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34934</xdr:rowOff>
    </xdr:from>
    <xdr:to>
      <xdr:col>18</xdr:col>
      <xdr:colOff>492125</xdr:colOff>
      <xdr:row>74</xdr:row>
      <xdr:rowOff>136534</xdr:rowOff>
    </xdr:to>
    <xdr:sp macro="" textlink="">
      <xdr:nvSpPr>
        <xdr:cNvPr id="630" name="円/楕円 629"/>
        <xdr:cNvSpPr/>
      </xdr:nvSpPr>
      <xdr:spPr>
        <a:xfrm>
          <a:off x="12763500" y="1272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153061</xdr:rowOff>
    </xdr:from>
    <xdr:ext cx="534377" cy="259045"/>
    <xdr:sp macro="" textlink="">
      <xdr:nvSpPr>
        <xdr:cNvPr id="631" name="テキスト ボックス 630"/>
        <xdr:cNvSpPr txBox="1"/>
      </xdr:nvSpPr>
      <xdr:spPr>
        <a:xfrm>
          <a:off x="12547111" y="1249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139185</xdr:rowOff>
    </xdr:from>
    <xdr:to>
      <xdr:col>23</xdr:col>
      <xdr:colOff>517525</xdr:colOff>
      <xdr:row>98</xdr:row>
      <xdr:rowOff>38564</xdr:rowOff>
    </xdr:to>
    <xdr:cxnSp macro="">
      <xdr:nvCxnSpPr>
        <xdr:cNvPr id="660" name="直線コネクタ 659"/>
        <xdr:cNvCxnSpPr/>
      </xdr:nvCxnSpPr>
      <xdr:spPr>
        <a:xfrm flipV="1">
          <a:off x="15481300" y="16769835"/>
          <a:ext cx="838200" cy="7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109796</xdr:rowOff>
    </xdr:from>
    <xdr:ext cx="534377" cy="259045"/>
    <xdr:sp macro="" textlink="">
      <xdr:nvSpPr>
        <xdr:cNvPr id="661" name="積立金平均値テキスト"/>
        <xdr:cNvSpPr txBox="1"/>
      </xdr:nvSpPr>
      <xdr:spPr>
        <a:xfrm>
          <a:off x="16370300" y="16568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78760</xdr:rowOff>
    </xdr:from>
    <xdr:to>
      <xdr:col>22</xdr:col>
      <xdr:colOff>365125</xdr:colOff>
      <xdr:row>98</xdr:row>
      <xdr:rowOff>38564</xdr:rowOff>
    </xdr:to>
    <xdr:cxnSp macro="">
      <xdr:nvCxnSpPr>
        <xdr:cNvPr id="663" name="直線コネクタ 662"/>
        <xdr:cNvCxnSpPr/>
      </xdr:nvCxnSpPr>
      <xdr:spPr>
        <a:xfrm>
          <a:off x="14592300" y="16537960"/>
          <a:ext cx="889000" cy="30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7386</xdr:rowOff>
    </xdr:from>
    <xdr:to>
      <xdr:col>22</xdr:col>
      <xdr:colOff>415925</xdr:colOff>
      <xdr:row>97</xdr:row>
      <xdr:rowOff>108986</xdr:rowOff>
    </xdr:to>
    <xdr:sp macro="" textlink="">
      <xdr:nvSpPr>
        <xdr:cNvPr id="664" name="フローチャート : 判断 663"/>
        <xdr:cNvSpPr/>
      </xdr:nvSpPr>
      <xdr:spPr>
        <a:xfrm>
          <a:off x="1543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125513</xdr:rowOff>
    </xdr:from>
    <xdr:ext cx="534377" cy="259045"/>
    <xdr:sp macro="" textlink="">
      <xdr:nvSpPr>
        <xdr:cNvPr id="665" name="テキスト ボックス 664"/>
        <xdr:cNvSpPr txBox="1"/>
      </xdr:nvSpPr>
      <xdr:spPr>
        <a:xfrm>
          <a:off x="1521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78760</xdr:rowOff>
    </xdr:from>
    <xdr:to>
      <xdr:col>21</xdr:col>
      <xdr:colOff>161925</xdr:colOff>
      <xdr:row>97</xdr:row>
      <xdr:rowOff>80435</xdr:rowOff>
    </xdr:to>
    <xdr:cxnSp macro="">
      <xdr:nvCxnSpPr>
        <xdr:cNvPr id="666" name="直線コネクタ 665"/>
        <xdr:cNvCxnSpPr/>
      </xdr:nvCxnSpPr>
      <xdr:spPr>
        <a:xfrm flipV="1">
          <a:off x="13703300" y="16537960"/>
          <a:ext cx="889000" cy="17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129991</xdr:rowOff>
    </xdr:from>
    <xdr:to>
      <xdr:col>21</xdr:col>
      <xdr:colOff>212725</xdr:colOff>
      <xdr:row>97</xdr:row>
      <xdr:rowOff>60141</xdr:rowOff>
    </xdr:to>
    <xdr:sp macro="" textlink="">
      <xdr:nvSpPr>
        <xdr:cNvPr id="667" name="フローチャート : 判断 666"/>
        <xdr:cNvSpPr/>
      </xdr:nvSpPr>
      <xdr:spPr>
        <a:xfrm>
          <a:off x="14541500" y="1658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51268</xdr:rowOff>
    </xdr:from>
    <xdr:ext cx="534377" cy="259045"/>
    <xdr:sp macro="" textlink="">
      <xdr:nvSpPr>
        <xdr:cNvPr id="668" name="テキスト ボックス 667"/>
        <xdr:cNvSpPr txBox="1"/>
      </xdr:nvSpPr>
      <xdr:spPr>
        <a:xfrm>
          <a:off x="14325111" y="1668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80435</xdr:rowOff>
    </xdr:from>
    <xdr:to>
      <xdr:col>19</xdr:col>
      <xdr:colOff>644525</xdr:colOff>
      <xdr:row>98</xdr:row>
      <xdr:rowOff>50831</xdr:rowOff>
    </xdr:to>
    <xdr:cxnSp macro="">
      <xdr:nvCxnSpPr>
        <xdr:cNvPr id="669" name="直線コネクタ 668"/>
        <xdr:cNvCxnSpPr/>
      </xdr:nvCxnSpPr>
      <xdr:spPr>
        <a:xfrm flipV="1">
          <a:off x="12814300" y="16711085"/>
          <a:ext cx="8890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169424</xdr:rowOff>
    </xdr:from>
    <xdr:to>
      <xdr:col>20</xdr:col>
      <xdr:colOff>9525</xdr:colOff>
      <xdr:row>96</xdr:row>
      <xdr:rowOff>99574</xdr:rowOff>
    </xdr:to>
    <xdr:sp macro="" textlink="">
      <xdr:nvSpPr>
        <xdr:cNvPr id="670" name="フローチャート : 判断 669"/>
        <xdr:cNvSpPr/>
      </xdr:nvSpPr>
      <xdr:spPr>
        <a:xfrm>
          <a:off x="13652500" y="1645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116101</xdr:rowOff>
    </xdr:from>
    <xdr:ext cx="534377" cy="259045"/>
    <xdr:sp macro="" textlink="">
      <xdr:nvSpPr>
        <xdr:cNvPr id="671" name="テキスト ボックス 670"/>
        <xdr:cNvSpPr txBox="1"/>
      </xdr:nvSpPr>
      <xdr:spPr>
        <a:xfrm>
          <a:off x="13436111" y="16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31789</xdr:rowOff>
    </xdr:from>
    <xdr:to>
      <xdr:col>18</xdr:col>
      <xdr:colOff>492125</xdr:colOff>
      <xdr:row>97</xdr:row>
      <xdr:rowOff>133389</xdr:rowOff>
    </xdr:to>
    <xdr:sp macro="" textlink="">
      <xdr:nvSpPr>
        <xdr:cNvPr id="672" name="フローチャート : 判断 671"/>
        <xdr:cNvSpPr/>
      </xdr:nvSpPr>
      <xdr:spPr>
        <a:xfrm>
          <a:off x="12763500" y="1666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149916</xdr:rowOff>
    </xdr:from>
    <xdr:ext cx="534377" cy="259045"/>
    <xdr:sp macro="" textlink="">
      <xdr:nvSpPr>
        <xdr:cNvPr id="673" name="テキスト ボックス 672"/>
        <xdr:cNvSpPr txBox="1"/>
      </xdr:nvSpPr>
      <xdr:spPr>
        <a:xfrm>
          <a:off x="12547111" y="1643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88385</xdr:rowOff>
    </xdr:from>
    <xdr:to>
      <xdr:col>23</xdr:col>
      <xdr:colOff>568325</xdr:colOff>
      <xdr:row>98</xdr:row>
      <xdr:rowOff>18535</xdr:rowOff>
    </xdr:to>
    <xdr:sp macro="" textlink="">
      <xdr:nvSpPr>
        <xdr:cNvPr id="679" name="円/楕円 678"/>
        <xdr:cNvSpPr/>
      </xdr:nvSpPr>
      <xdr:spPr>
        <a:xfrm>
          <a:off x="16268700" y="1671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66812</xdr:rowOff>
    </xdr:from>
    <xdr:ext cx="534377" cy="259045"/>
    <xdr:sp macro="" textlink="">
      <xdr:nvSpPr>
        <xdr:cNvPr id="680" name="積立金該当値テキスト"/>
        <xdr:cNvSpPr txBox="1"/>
      </xdr:nvSpPr>
      <xdr:spPr>
        <a:xfrm>
          <a:off x="16370300" y="166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13,027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159214</xdr:rowOff>
    </xdr:from>
    <xdr:to>
      <xdr:col>22</xdr:col>
      <xdr:colOff>415925</xdr:colOff>
      <xdr:row>98</xdr:row>
      <xdr:rowOff>89364</xdr:rowOff>
    </xdr:to>
    <xdr:sp macro="" textlink="">
      <xdr:nvSpPr>
        <xdr:cNvPr id="681" name="円/楕円 680"/>
        <xdr:cNvSpPr/>
      </xdr:nvSpPr>
      <xdr:spPr>
        <a:xfrm>
          <a:off x="15430500" y="1678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80491</xdr:rowOff>
    </xdr:from>
    <xdr:ext cx="469744" cy="259045"/>
    <xdr:sp macro="" textlink="">
      <xdr:nvSpPr>
        <xdr:cNvPr id="682" name="テキスト ボックス 681"/>
        <xdr:cNvSpPr txBox="1"/>
      </xdr:nvSpPr>
      <xdr:spPr>
        <a:xfrm>
          <a:off x="15246427" y="1688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27960</xdr:rowOff>
    </xdr:from>
    <xdr:to>
      <xdr:col>21</xdr:col>
      <xdr:colOff>212725</xdr:colOff>
      <xdr:row>96</xdr:row>
      <xdr:rowOff>129560</xdr:rowOff>
    </xdr:to>
    <xdr:sp macro="" textlink="">
      <xdr:nvSpPr>
        <xdr:cNvPr id="683" name="円/楕円 682"/>
        <xdr:cNvSpPr/>
      </xdr:nvSpPr>
      <xdr:spPr>
        <a:xfrm>
          <a:off x="14541500" y="1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146087</xdr:rowOff>
    </xdr:from>
    <xdr:ext cx="534377" cy="259045"/>
    <xdr:sp macro="" textlink="">
      <xdr:nvSpPr>
        <xdr:cNvPr id="684" name="テキスト ボックス 683"/>
        <xdr:cNvSpPr txBox="1"/>
      </xdr:nvSpPr>
      <xdr:spPr>
        <a:xfrm>
          <a:off x="14325111" y="1626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29635</xdr:rowOff>
    </xdr:from>
    <xdr:to>
      <xdr:col>20</xdr:col>
      <xdr:colOff>9525</xdr:colOff>
      <xdr:row>97</xdr:row>
      <xdr:rowOff>131235</xdr:rowOff>
    </xdr:to>
    <xdr:sp macro="" textlink="">
      <xdr:nvSpPr>
        <xdr:cNvPr id="685" name="円/楕円 684"/>
        <xdr:cNvSpPr/>
      </xdr:nvSpPr>
      <xdr:spPr>
        <a:xfrm>
          <a:off x="13652500" y="166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122362</xdr:rowOff>
    </xdr:from>
    <xdr:ext cx="534377" cy="259045"/>
    <xdr:sp macro="" textlink="">
      <xdr:nvSpPr>
        <xdr:cNvPr id="686" name="テキスト ボックス 685"/>
        <xdr:cNvSpPr txBox="1"/>
      </xdr:nvSpPr>
      <xdr:spPr>
        <a:xfrm>
          <a:off x="13436111" y="1675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xdr:rowOff>
    </xdr:from>
    <xdr:to>
      <xdr:col>18</xdr:col>
      <xdr:colOff>492125</xdr:colOff>
      <xdr:row>98</xdr:row>
      <xdr:rowOff>101631</xdr:rowOff>
    </xdr:to>
    <xdr:sp macro="" textlink="">
      <xdr:nvSpPr>
        <xdr:cNvPr id="687" name="円/楕円 686"/>
        <xdr:cNvSpPr/>
      </xdr:nvSpPr>
      <xdr:spPr>
        <a:xfrm>
          <a:off x="12763500" y="168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92758</xdr:rowOff>
    </xdr:from>
    <xdr:ext cx="469744" cy="259045"/>
    <xdr:sp macro="" textlink="">
      <xdr:nvSpPr>
        <xdr:cNvPr id="688" name="テキスト ボックス 687"/>
        <xdr:cNvSpPr txBox="1"/>
      </xdr:nvSpPr>
      <xdr:spPr>
        <a:xfrm>
          <a:off x="12579427" y="1689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125375</xdr:rowOff>
    </xdr:from>
    <xdr:to>
      <xdr:col>32</xdr:col>
      <xdr:colOff>187325</xdr:colOff>
      <xdr:row>37</xdr:row>
      <xdr:rowOff>150559</xdr:rowOff>
    </xdr:to>
    <xdr:cxnSp macro="">
      <xdr:nvCxnSpPr>
        <xdr:cNvPr id="717" name="直線コネクタ 716"/>
        <xdr:cNvCxnSpPr/>
      </xdr:nvCxnSpPr>
      <xdr:spPr>
        <a:xfrm>
          <a:off x="21323300" y="6469025"/>
          <a:ext cx="8382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71290</xdr:rowOff>
    </xdr:from>
    <xdr:ext cx="469744" cy="259045"/>
    <xdr:sp macro="" textlink="">
      <xdr:nvSpPr>
        <xdr:cNvPr id="718" name="投資及び出資金平均値テキスト"/>
        <xdr:cNvSpPr txBox="1"/>
      </xdr:nvSpPr>
      <xdr:spPr>
        <a:xfrm>
          <a:off x="22212300" y="6586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125375</xdr:rowOff>
    </xdr:from>
    <xdr:to>
      <xdr:col>31</xdr:col>
      <xdr:colOff>34925</xdr:colOff>
      <xdr:row>37</xdr:row>
      <xdr:rowOff>131470</xdr:rowOff>
    </xdr:to>
    <xdr:cxnSp macro="">
      <xdr:nvCxnSpPr>
        <xdr:cNvPr id="720" name="直線コネクタ 719"/>
        <xdr:cNvCxnSpPr/>
      </xdr:nvCxnSpPr>
      <xdr:spPr>
        <a:xfrm flipV="1">
          <a:off x="20434300" y="6469025"/>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117666</xdr:rowOff>
    </xdr:from>
    <xdr:to>
      <xdr:col>31</xdr:col>
      <xdr:colOff>85725</xdr:colOff>
      <xdr:row>39</xdr:row>
      <xdr:rowOff>47816</xdr:rowOff>
    </xdr:to>
    <xdr:sp macro="" textlink="">
      <xdr:nvSpPr>
        <xdr:cNvPr id="721" name="フローチャート : 判断 720"/>
        <xdr:cNvSpPr/>
      </xdr:nvSpPr>
      <xdr:spPr>
        <a:xfrm>
          <a:off x="21272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38943</xdr:rowOff>
    </xdr:from>
    <xdr:ext cx="469744" cy="259045"/>
    <xdr:sp macro="" textlink="">
      <xdr:nvSpPr>
        <xdr:cNvPr id="722" name="テキスト ボックス 721"/>
        <xdr:cNvSpPr txBox="1"/>
      </xdr:nvSpPr>
      <xdr:spPr>
        <a:xfrm>
          <a:off x="21088427" y="672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114364</xdr:rowOff>
    </xdr:from>
    <xdr:to>
      <xdr:col>29</xdr:col>
      <xdr:colOff>517525</xdr:colOff>
      <xdr:row>37</xdr:row>
      <xdr:rowOff>131470</xdr:rowOff>
    </xdr:to>
    <xdr:cxnSp macro="">
      <xdr:nvCxnSpPr>
        <xdr:cNvPr id="723" name="直線コネクタ 722"/>
        <xdr:cNvCxnSpPr/>
      </xdr:nvCxnSpPr>
      <xdr:spPr>
        <a:xfrm>
          <a:off x="19545300" y="6458014"/>
          <a:ext cx="889000" cy="1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100902</xdr:rowOff>
    </xdr:from>
    <xdr:to>
      <xdr:col>29</xdr:col>
      <xdr:colOff>568325</xdr:colOff>
      <xdr:row>39</xdr:row>
      <xdr:rowOff>31052</xdr:rowOff>
    </xdr:to>
    <xdr:sp macro="" textlink="">
      <xdr:nvSpPr>
        <xdr:cNvPr id="724" name="フローチャート : 判断 723"/>
        <xdr:cNvSpPr/>
      </xdr:nvSpPr>
      <xdr:spPr>
        <a:xfrm>
          <a:off x="20383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22179</xdr:rowOff>
    </xdr:from>
    <xdr:ext cx="469744" cy="259045"/>
    <xdr:sp macro="" textlink="">
      <xdr:nvSpPr>
        <xdr:cNvPr id="725" name="テキスト ボックス 724"/>
        <xdr:cNvSpPr txBox="1"/>
      </xdr:nvSpPr>
      <xdr:spPr>
        <a:xfrm>
          <a:off x="20199427" y="670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114364</xdr:rowOff>
    </xdr:from>
    <xdr:to>
      <xdr:col>28</xdr:col>
      <xdr:colOff>314325</xdr:colOff>
      <xdr:row>38</xdr:row>
      <xdr:rowOff>29210</xdr:rowOff>
    </xdr:to>
    <xdr:cxnSp macro="">
      <xdr:nvCxnSpPr>
        <xdr:cNvPr id="726" name="直線コネクタ 725"/>
        <xdr:cNvCxnSpPr/>
      </xdr:nvCxnSpPr>
      <xdr:spPr>
        <a:xfrm flipV="1">
          <a:off x="18656300" y="6458014"/>
          <a:ext cx="889000" cy="8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108674</xdr:rowOff>
    </xdr:from>
    <xdr:to>
      <xdr:col>28</xdr:col>
      <xdr:colOff>365125</xdr:colOff>
      <xdr:row>39</xdr:row>
      <xdr:rowOff>38824</xdr:rowOff>
    </xdr:to>
    <xdr:sp macro="" textlink="">
      <xdr:nvSpPr>
        <xdr:cNvPr id="727" name="フローチャート : 判断 726"/>
        <xdr:cNvSpPr/>
      </xdr:nvSpPr>
      <xdr:spPr>
        <a:xfrm>
          <a:off x="19494500" y="66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29951</xdr:rowOff>
    </xdr:from>
    <xdr:ext cx="469744" cy="259045"/>
    <xdr:sp macro="" textlink="">
      <xdr:nvSpPr>
        <xdr:cNvPr id="728" name="テキスト ボックス 727"/>
        <xdr:cNvSpPr txBox="1"/>
      </xdr:nvSpPr>
      <xdr:spPr>
        <a:xfrm>
          <a:off x="19310427" y="671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110884</xdr:rowOff>
    </xdr:from>
    <xdr:to>
      <xdr:col>27</xdr:col>
      <xdr:colOff>161925</xdr:colOff>
      <xdr:row>39</xdr:row>
      <xdr:rowOff>41034</xdr:rowOff>
    </xdr:to>
    <xdr:sp macro="" textlink="">
      <xdr:nvSpPr>
        <xdr:cNvPr id="729" name="フローチャート : 判断 728"/>
        <xdr:cNvSpPr/>
      </xdr:nvSpPr>
      <xdr:spPr>
        <a:xfrm>
          <a:off x="18605500" y="662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32161</xdr:rowOff>
    </xdr:from>
    <xdr:ext cx="469744" cy="259045"/>
    <xdr:sp macro="" textlink="">
      <xdr:nvSpPr>
        <xdr:cNvPr id="730" name="テキスト ボックス 729"/>
        <xdr:cNvSpPr txBox="1"/>
      </xdr:nvSpPr>
      <xdr:spPr>
        <a:xfrm>
          <a:off x="18421427" y="67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99759</xdr:rowOff>
    </xdr:from>
    <xdr:to>
      <xdr:col>32</xdr:col>
      <xdr:colOff>238125</xdr:colOff>
      <xdr:row>38</xdr:row>
      <xdr:rowOff>29908</xdr:rowOff>
    </xdr:to>
    <xdr:sp macro="" textlink="">
      <xdr:nvSpPr>
        <xdr:cNvPr id="736" name="円/楕円 735"/>
        <xdr:cNvSpPr/>
      </xdr:nvSpPr>
      <xdr:spPr>
        <a:xfrm>
          <a:off x="22110700" y="64434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122636</xdr:rowOff>
    </xdr:from>
    <xdr:ext cx="469744" cy="259045"/>
    <xdr:sp macro="" textlink="">
      <xdr:nvSpPr>
        <xdr:cNvPr id="737" name="投資及び出資金該当値テキスト"/>
        <xdr:cNvSpPr txBox="1"/>
      </xdr:nvSpPr>
      <xdr:spPr>
        <a:xfrm>
          <a:off x="22212300" y="629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6,215</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74575</xdr:rowOff>
    </xdr:from>
    <xdr:to>
      <xdr:col>31</xdr:col>
      <xdr:colOff>85725</xdr:colOff>
      <xdr:row>38</xdr:row>
      <xdr:rowOff>4725</xdr:rowOff>
    </xdr:to>
    <xdr:sp macro="" textlink="">
      <xdr:nvSpPr>
        <xdr:cNvPr id="738" name="円/楕円 737"/>
        <xdr:cNvSpPr/>
      </xdr:nvSpPr>
      <xdr:spPr>
        <a:xfrm>
          <a:off x="21272500" y="641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21252</xdr:rowOff>
    </xdr:from>
    <xdr:ext cx="469744" cy="259045"/>
    <xdr:sp macro="" textlink="">
      <xdr:nvSpPr>
        <xdr:cNvPr id="739" name="テキスト ボックス 738"/>
        <xdr:cNvSpPr txBox="1"/>
      </xdr:nvSpPr>
      <xdr:spPr>
        <a:xfrm>
          <a:off x="21088427" y="61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80670</xdr:rowOff>
    </xdr:from>
    <xdr:to>
      <xdr:col>29</xdr:col>
      <xdr:colOff>568325</xdr:colOff>
      <xdr:row>38</xdr:row>
      <xdr:rowOff>10820</xdr:rowOff>
    </xdr:to>
    <xdr:sp macro="" textlink="">
      <xdr:nvSpPr>
        <xdr:cNvPr id="740" name="円/楕円 739"/>
        <xdr:cNvSpPr/>
      </xdr:nvSpPr>
      <xdr:spPr>
        <a:xfrm>
          <a:off x="20383500" y="64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27347</xdr:rowOff>
    </xdr:from>
    <xdr:ext cx="469744" cy="259045"/>
    <xdr:sp macro="" textlink="">
      <xdr:nvSpPr>
        <xdr:cNvPr id="741" name="テキスト ボックス 740"/>
        <xdr:cNvSpPr txBox="1"/>
      </xdr:nvSpPr>
      <xdr:spPr>
        <a:xfrm>
          <a:off x="20199427" y="61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6,716</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63564</xdr:rowOff>
    </xdr:from>
    <xdr:to>
      <xdr:col>28</xdr:col>
      <xdr:colOff>365125</xdr:colOff>
      <xdr:row>37</xdr:row>
      <xdr:rowOff>165164</xdr:rowOff>
    </xdr:to>
    <xdr:sp macro="" textlink="">
      <xdr:nvSpPr>
        <xdr:cNvPr id="742" name="円/楕円 741"/>
        <xdr:cNvSpPr/>
      </xdr:nvSpPr>
      <xdr:spPr>
        <a:xfrm>
          <a:off x="19494500" y="640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10241</xdr:rowOff>
    </xdr:from>
    <xdr:ext cx="469744" cy="259045"/>
    <xdr:sp macro="" textlink="">
      <xdr:nvSpPr>
        <xdr:cNvPr id="743" name="テキスト ボックス 742"/>
        <xdr:cNvSpPr txBox="1"/>
      </xdr:nvSpPr>
      <xdr:spPr>
        <a:xfrm>
          <a:off x="19310427" y="61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149860</xdr:rowOff>
    </xdr:from>
    <xdr:to>
      <xdr:col>27</xdr:col>
      <xdr:colOff>161925</xdr:colOff>
      <xdr:row>38</xdr:row>
      <xdr:rowOff>80010</xdr:rowOff>
    </xdr:to>
    <xdr:sp macro="" textlink="">
      <xdr:nvSpPr>
        <xdr:cNvPr id="744" name="円/楕円 743"/>
        <xdr:cNvSpPr/>
      </xdr:nvSpPr>
      <xdr:spPr>
        <a:xfrm>
          <a:off x="186055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96537</xdr:rowOff>
    </xdr:from>
    <xdr:ext cx="469744" cy="259045"/>
    <xdr:sp macro="" textlink="">
      <xdr:nvSpPr>
        <xdr:cNvPr id="745" name="テキスト ボックス 744"/>
        <xdr:cNvSpPr txBox="1"/>
      </xdr:nvSpPr>
      <xdr:spPr>
        <a:xfrm>
          <a:off x="18421427" y="62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67188</xdr:rowOff>
    </xdr:from>
    <xdr:to>
      <xdr:col>32</xdr:col>
      <xdr:colOff>187325</xdr:colOff>
      <xdr:row>58</xdr:row>
      <xdr:rowOff>80424</xdr:rowOff>
    </xdr:to>
    <xdr:cxnSp macro="">
      <xdr:nvCxnSpPr>
        <xdr:cNvPr id="772" name="直線コネクタ 771"/>
        <xdr:cNvCxnSpPr/>
      </xdr:nvCxnSpPr>
      <xdr:spPr>
        <a:xfrm>
          <a:off x="21323300" y="10011288"/>
          <a:ext cx="8382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115674</xdr:rowOff>
    </xdr:from>
    <xdr:to>
      <xdr:col>31</xdr:col>
      <xdr:colOff>34925</xdr:colOff>
      <xdr:row>58</xdr:row>
      <xdr:rowOff>67188</xdr:rowOff>
    </xdr:to>
    <xdr:cxnSp macro="">
      <xdr:nvCxnSpPr>
        <xdr:cNvPr id="775" name="直線コネクタ 774"/>
        <xdr:cNvCxnSpPr/>
      </xdr:nvCxnSpPr>
      <xdr:spPr>
        <a:xfrm>
          <a:off x="20434300" y="9888324"/>
          <a:ext cx="889000" cy="12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155674</xdr:rowOff>
    </xdr:from>
    <xdr:to>
      <xdr:col>31</xdr:col>
      <xdr:colOff>85725</xdr:colOff>
      <xdr:row>58</xdr:row>
      <xdr:rowOff>85824</xdr:rowOff>
    </xdr:to>
    <xdr:sp macro="" textlink="">
      <xdr:nvSpPr>
        <xdr:cNvPr id="776" name="フローチャート : 判断 775"/>
        <xdr:cNvSpPr/>
      </xdr:nvSpPr>
      <xdr:spPr>
        <a:xfrm>
          <a:off x="21272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102351</xdr:rowOff>
    </xdr:from>
    <xdr:ext cx="469744" cy="259045"/>
    <xdr:sp macro="" textlink="">
      <xdr:nvSpPr>
        <xdr:cNvPr id="777" name="テキスト ボックス 776"/>
        <xdr:cNvSpPr txBox="1"/>
      </xdr:nvSpPr>
      <xdr:spPr>
        <a:xfrm>
          <a:off x="21088427"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115674</xdr:rowOff>
    </xdr:from>
    <xdr:to>
      <xdr:col>29</xdr:col>
      <xdr:colOff>517525</xdr:colOff>
      <xdr:row>58</xdr:row>
      <xdr:rowOff>32921</xdr:rowOff>
    </xdr:to>
    <xdr:cxnSp macro="">
      <xdr:nvCxnSpPr>
        <xdr:cNvPr id="778" name="直線コネクタ 777"/>
        <xdr:cNvCxnSpPr/>
      </xdr:nvCxnSpPr>
      <xdr:spPr>
        <a:xfrm flipV="1">
          <a:off x="19545300" y="9888324"/>
          <a:ext cx="8890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113246</xdr:rowOff>
    </xdr:from>
    <xdr:to>
      <xdr:col>29</xdr:col>
      <xdr:colOff>568325</xdr:colOff>
      <xdr:row>58</xdr:row>
      <xdr:rowOff>43396</xdr:rowOff>
    </xdr:to>
    <xdr:sp macro="" textlink="">
      <xdr:nvSpPr>
        <xdr:cNvPr id="779" name="フローチャート : 判断 778"/>
        <xdr:cNvSpPr/>
      </xdr:nvSpPr>
      <xdr:spPr>
        <a:xfrm>
          <a:off x="20383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34523</xdr:rowOff>
    </xdr:from>
    <xdr:ext cx="469744" cy="259045"/>
    <xdr:sp macro="" textlink="">
      <xdr:nvSpPr>
        <xdr:cNvPr id="780" name="テキスト ボックス 779"/>
        <xdr:cNvSpPr txBox="1"/>
      </xdr:nvSpPr>
      <xdr:spPr>
        <a:xfrm>
          <a:off x="20199427" y="9978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170424</xdr:rowOff>
    </xdr:from>
    <xdr:to>
      <xdr:col>28</xdr:col>
      <xdr:colOff>314325</xdr:colOff>
      <xdr:row>58</xdr:row>
      <xdr:rowOff>32921</xdr:rowOff>
    </xdr:to>
    <xdr:cxnSp macro="">
      <xdr:nvCxnSpPr>
        <xdr:cNvPr id="781" name="直線コネクタ 780"/>
        <xdr:cNvCxnSpPr/>
      </xdr:nvCxnSpPr>
      <xdr:spPr>
        <a:xfrm>
          <a:off x="18656300" y="9943074"/>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116286</xdr:rowOff>
    </xdr:from>
    <xdr:to>
      <xdr:col>28</xdr:col>
      <xdr:colOff>365125</xdr:colOff>
      <xdr:row>58</xdr:row>
      <xdr:rowOff>46436</xdr:rowOff>
    </xdr:to>
    <xdr:sp macro="" textlink="">
      <xdr:nvSpPr>
        <xdr:cNvPr id="782" name="フローチャート : 判断 781"/>
        <xdr:cNvSpPr/>
      </xdr:nvSpPr>
      <xdr:spPr>
        <a:xfrm>
          <a:off x="19494500" y="988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62963</xdr:rowOff>
    </xdr:from>
    <xdr:ext cx="469744" cy="259045"/>
    <xdr:sp macro="" textlink="">
      <xdr:nvSpPr>
        <xdr:cNvPr id="783" name="テキスト ボックス 782"/>
        <xdr:cNvSpPr txBox="1"/>
      </xdr:nvSpPr>
      <xdr:spPr>
        <a:xfrm>
          <a:off x="19310427" y="966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100239</xdr:rowOff>
    </xdr:from>
    <xdr:to>
      <xdr:col>27</xdr:col>
      <xdr:colOff>161925</xdr:colOff>
      <xdr:row>58</xdr:row>
      <xdr:rowOff>30389</xdr:rowOff>
    </xdr:to>
    <xdr:sp macro="" textlink="">
      <xdr:nvSpPr>
        <xdr:cNvPr id="784" name="フローチャート : 判断 783"/>
        <xdr:cNvSpPr/>
      </xdr:nvSpPr>
      <xdr:spPr>
        <a:xfrm>
          <a:off x="18605500" y="98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46916</xdr:rowOff>
    </xdr:from>
    <xdr:ext cx="469744" cy="259045"/>
    <xdr:sp macro="" textlink="">
      <xdr:nvSpPr>
        <xdr:cNvPr id="785" name="テキスト ボックス 784"/>
        <xdr:cNvSpPr txBox="1"/>
      </xdr:nvSpPr>
      <xdr:spPr>
        <a:xfrm>
          <a:off x="18421427" y="964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29624</xdr:rowOff>
    </xdr:from>
    <xdr:to>
      <xdr:col>32</xdr:col>
      <xdr:colOff>238125</xdr:colOff>
      <xdr:row>58</xdr:row>
      <xdr:rowOff>131224</xdr:rowOff>
    </xdr:to>
    <xdr:sp macro="" textlink="">
      <xdr:nvSpPr>
        <xdr:cNvPr id="791" name="円/楕円 790"/>
        <xdr:cNvSpPr/>
      </xdr:nvSpPr>
      <xdr:spPr>
        <a:xfrm>
          <a:off x="22110700" y="99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116001</xdr:rowOff>
    </xdr:from>
    <xdr:ext cx="469744" cy="259045"/>
    <xdr:sp macro="" textlink="">
      <xdr:nvSpPr>
        <xdr:cNvPr id="792" name="貸付金該当値テキスト"/>
        <xdr:cNvSpPr txBox="1"/>
      </xdr:nvSpPr>
      <xdr:spPr>
        <a:xfrm>
          <a:off x="22212300" y="98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16388</xdr:rowOff>
    </xdr:from>
    <xdr:to>
      <xdr:col>31</xdr:col>
      <xdr:colOff>85725</xdr:colOff>
      <xdr:row>58</xdr:row>
      <xdr:rowOff>117988</xdr:rowOff>
    </xdr:to>
    <xdr:sp macro="" textlink="">
      <xdr:nvSpPr>
        <xdr:cNvPr id="793" name="円/楕円 792"/>
        <xdr:cNvSpPr/>
      </xdr:nvSpPr>
      <xdr:spPr>
        <a:xfrm>
          <a:off x="21272500" y="99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109115</xdr:rowOff>
    </xdr:from>
    <xdr:ext cx="469744" cy="259045"/>
    <xdr:sp macro="" textlink="">
      <xdr:nvSpPr>
        <xdr:cNvPr id="794" name="テキスト ボックス 793"/>
        <xdr:cNvSpPr txBox="1"/>
      </xdr:nvSpPr>
      <xdr:spPr>
        <a:xfrm>
          <a:off x="21088427" y="1005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64874</xdr:rowOff>
    </xdr:from>
    <xdr:to>
      <xdr:col>29</xdr:col>
      <xdr:colOff>568325</xdr:colOff>
      <xdr:row>57</xdr:row>
      <xdr:rowOff>166474</xdr:rowOff>
    </xdr:to>
    <xdr:sp macro="" textlink="">
      <xdr:nvSpPr>
        <xdr:cNvPr id="795" name="円/楕円 794"/>
        <xdr:cNvSpPr/>
      </xdr:nvSpPr>
      <xdr:spPr>
        <a:xfrm>
          <a:off x="20383500" y="983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11551</xdr:rowOff>
    </xdr:from>
    <xdr:ext cx="469744" cy="259045"/>
    <xdr:sp macro="" textlink="">
      <xdr:nvSpPr>
        <xdr:cNvPr id="796" name="テキスト ボックス 795"/>
        <xdr:cNvSpPr txBox="1"/>
      </xdr:nvSpPr>
      <xdr:spPr>
        <a:xfrm>
          <a:off x="20199427" y="961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153571</xdr:rowOff>
    </xdr:from>
    <xdr:to>
      <xdr:col>28</xdr:col>
      <xdr:colOff>365125</xdr:colOff>
      <xdr:row>58</xdr:row>
      <xdr:rowOff>83721</xdr:rowOff>
    </xdr:to>
    <xdr:sp macro="" textlink="">
      <xdr:nvSpPr>
        <xdr:cNvPr id="797" name="円/楕円 796"/>
        <xdr:cNvSpPr/>
      </xdr:nvSpPr>
      <xdr:spPr>
        <a:xfrm>
          <a:off x="19494500" y="992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74848</xdr:rowOff>
    </xdr:from>
    <xdr:ext cx="469744" cy="259045"/>
    <xdr:sp macro="" textlink="">
      <xdr:nvSpPr>
        <xdr:cNvPr id="798" name="テキスト ボックス 797"/>
        <xdr:cNvSpPr txBox="1"/>
      </xdr:nvSpPr>
      <xdr:spPr>
        <a:xfrm>
          <a:off x="19310427" y="1001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119624</xdr:rowOff>
    </xdr:from>
    <xdr:to>
      <xdr:col>27</xdr:col>
      <xdr:colOff>161925</xdr:colOff>
      <xdr:row>58</xdr:row>
      <xdr:rowOff>49774</xdr:rowOff>
    </xdr:to>
    <xdr:sp macro="" textlink="">
      <xdr:nvSpPr>
        <xdr:cNvPr id="799" name="円/楕円 798"/>
        <xdr:cNvSpPr/>
      </xdr:nvSpPr>
      <xdr:spPr>
        <a:xfrm>
          <a:off x="18605500" y="989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40901</xdr:rowOff>
    </xdr:from>
    <xdr:ext cx="469744" cy="259045"/>
    <xdr:sp macro="" textlink="">
      <xdr:nvSpPr>
        <xdr:cNvPr id="800" name="テキスト ボックス 799"/>
        <xdr:cNvSpPr txBox="1"/>
      </xdr:nvSpPr>
      <xdr:spPr>
        <a:xfrm>
          <a:off x="18421427" y="998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91900</xdr:rowOff>
    </xdr:from>
    <xdr:to>
      <xdr:col>32</xdr:col>
      <xdr:colOff>187325</xdr:colOff>
      <xdr:row>76</xdr:row>
      <xdr:rowOff>107581</xdr:rowOff>
    </xdr:to>
    <xdr:cxnSp macro="">
      <xdr:nvCxnSpPr>
        <xdr:cNvPr id="828" name="直線コネクタ 827"/>
        <xdr:cNvCxnSpPr/>
      </xdr:nvCxnSpPr>
      <xdr:spPr>
        <a:xfrm flipV="1">
          <a:off x="21323300" y="13122100"/>
          <a:ext cx="838200" cy="1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129860</xdr:rowOff>
    </xdr:from>
    <xdr:ext cx="534377" cy="259045"/>
    <xdr:sp macro="" textlink="">
      <xdr:nvSpPr>
        <xdr:cNvPr id="829" name="繰出金平均値テキスト"/>
        <xdr:cNvSpPr txBox="1"/>
      </xdr:nvSpPr>
      <xdr:spPr>
        <a:xfrm>
          <a:off x="22212300" y="12817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140729</xdr:rowOff>
    </xdr:from>
    <xdr:to>
      <xdr:col>31</xdr:col>
      <xdr:colOff>34925</xdr:colOff>
      <xdr:row>76</xdr:row>
      <xdr:rowOff>107581</xdr:rowOff>
    </xdr:to>
    <xdr:cxnSp macro="">
      <xdr:nvCxnSpPr>
        <xdr:cNvPr id="831" name="直線コネクタ 830"/>
        <xdr:cNvCxnSpPr/>
      </xdr:nvCxnSpPr>
      <xdr:spPr>
        <a:xfrm>
          <a:off x="20434300" y="12999479"/>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83756</xdr:rowOff>
    </xdr:from>
    <xdr:to>
      <xdr:col>31</xdr:col>
      <xdr:colOff>85725</xdr:colOff>
      <xdr:row>76</xdr:row>
      <xdr:rowOff>13906</xdr:rowOff>
    </xdr:to>
    <xdr:sp macro="" textlink="">
      <xdr:nvSpPr>
        <xdr:cNvPr id="832" name="フローチャート : 判断 831"/>
        <xdr:cNvSpPr/>
      </xdr:nvSpPr>
      <xdr:spPr>
        <a:xfrm>
          <a:off x="21272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30433</xdr:rowOff>
    </xdr:from>
    <xdr:ext cx="534377" cy="259045"/>
    <xdr:sp macro="" textlink="">
      <xdr:nvSpPr>
        <xdr:cNvPr id="833" name="テキスト ボックス 832"/>
        <xdr:cNvSpPr txBox="1"/>
      </xdr:nvSpPr>
      <xdr:spPr>
        <a:xfrm>
          <a:off x="21056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140729</xdr:rowOff>
    </xdr:from>
    <xdr:to>
      <xdr:col>29</xdr:col>
      <xdr:colOff>517525</xdr:colOff>
      <xdr:row>77</xdr:row>
      <xdr:rowOff>6107</xdr:rowOff>
    </xdr:to>
    <xdr:cxnSp macro="">
      <xdr:nvCxnSpPr>
        <xdr:cNvPr id="834" name="直線コネクタ 833"/>
        <xdr:cNvCxnSpPr/>
      </xdr:nvCxnSpPr>
      <xdr:spPr>
        <a:xfrm flipV="1">
          <a:off x="19545300" y="12999479"/>
          <a:ext cx="889000" cy="20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115486</xdr:rowOff>
    </xdr:from>
    <xdr:to>
      <xdr:col>29</xdr:col>
      <xdr:colOff>568325</xdr:colOff>
      <xdr:row>76</xdr:row>
      <xdr:rowOff>45636</xdr:rowOff>
    </xdr:to>
    <xdr:sp macro="" textlink="">
      <xdr:nvSpPr>
        <xdr:cNvPr id="835" name="フローチャート : 判断 834"/>
        <xdr:cNvSpPr/>
      </xdr:nvSpPr>
      <xdr:spPr>
        <a:xfrm>
          <a:off x="20383500" y="1297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36763</xdr:rowOff>
    </xdr:from>
    <xdr:ext cx="534377" cy="259045"/>
    <xdr:sp macro="" textlink="">
      <xdr:nvSpPr>
        <xdr:cNvPr id="836" name="テキスト ボックス 835"/>
        <xdr:cNvSpPr txBox="1"/>
      </xdr:nvSpPr>
      <xdr:spPr>
        <a:xfrm>
          <a:off x="20167111" y="1306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66067</xdr:rowOff>
    </xdr:from>
    <xdr:to>
      <xdr:col>28</xdr:col>
      <xdr:colOff>314325</xdr:colOff>
      <xdr:row>77</xdr:row>
      <xdr:rowOff>6107</xdr:rowOff>
    </xdr:to>
    <xdr:cxnSp macro="">
      <xdr:nvCxnSpPr>
        <xdr:cNvPr id="837" name="直線コネクタ 836"/>
        <xdr:cNvCxnSpPr/>
      </xdr:nvCxnSpPr>
      <xdr:spPr>
        <a:xfrm>
          <a:off x="18656300" y="13096267"/>
          <a:ext cx="889000" cy="1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124836</xdr:rowOff>
    </xdr:from>
    <xdr:to>
      <xdr:col>28</xdr:col>
      <xdr:colOff>365125</xdr:colOff>
      <xdr:row>76</xdr:row>
      <xdr:rowOff>54986</xdr:rowOff>
    </xdr:to>
    <xdr:sp macro="" textlink="">
      <xdr:nvSpPr>
        <xdr:cNvPr id="838" name="フローチャート : 判断 837"/>
        <xdr:cNvSpPr/>
      </xdr:nvSpPr>
      <xdr:spPr>
        <a:xfrm>
          <a:off x="19494500" y="1298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71513</xdr:rowOff>
    </xdr:from>
    <xdr:ext cx="534377" cy="259045"/>
    <xdr:sp macro="" textlink="">
      <xdr:nvSpPr>
        <xdr:cNvPr id="839" name="テキスト ボックス 838"/>
        <xdr:cNvSpPr txBox="1"/>
      </xdr:nvSpPr>
      <xdr:spPr>
        <a:xfrm>
          <a:off x="19278111" y="1275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128150</xdr:rowOff>
    </xdr:from>
    <xdr:to>
      <xdr:col>27</xdr:col>
      <xdr:colOff>161925</xdr:colOff>
      <xdr:row>76</xdr:row>
      <xdr:rowOff>58300</xdr:rowOff>
    </xdr:to>
    <xdr:sp macro="" textlink="">
      <xdr:nvSpPr>
        <xdr:cNvPr id="840" name="フローチャート : 判断 839"/>
        <xdr:cNvSpPr/>
      </xdr:nvSpPr>
      <xdr:spPr>
        <a:xfrm>
          <a:off x="18605500" y="129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74827</xdr:rowOff>
    </xdr:from>
    <xdr:ext cx="534377" cy="259045"/>
    <xdr:sp macro="" textlink="">
      <xdr:nvSpPr>
        <xdr:cNvPr id="841" name="テキスト ボックス 840"/>
        <xdr:cNvSpPr txBox="1"/>
      </xdr:nvSpPr>
      <xdr:spPr>
        <a:xfrm>
          <a:off x="18389111" y="1276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41100</xdr:rowOff>
    </xdr:from>
    <xdr:to>
      <xdr:col>32</xdr:col>
      <xdr:colOff>238125</xdr:colOff>
      <xdr:row>76</xdr:row>
      <xdr:rowOff>142700</xdr:rowOff>
    </xdr:to>
    <xdr:sp macro="" textlink="">
      <xdr:nvSpPr>
        <xdr:cNvPr id="847" name="円/楕円 846"/>
        <xdr:cNvSpPr/>
      </xdr:nvSpPr>
      <xdr:spPr>
        <a:xfrm>
          <a:off x="22110700" y="130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19527</xdr:rowOff>
    </xdr:from>
    <xdr:ext cx="534377" cy="259045"/>
    <xdr:sp macro="" textlink="">
      <xdr:nvSpPr>
        <xdr:cNvPr id="848" name="繰出金該当値テキスト"/>
        <xdr:cNvSpPr txBox="1"/>
      </xdr:nvSpPr>
      <xdr:spPr>
        <a:xfrm>
          <a:off x="22212300" y="1304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37,091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56781</xdr:rowOff>
    </xdr:from>
    <xdr:to>
      <xdr:col>31</xdr:col>
      <xdr:colOff>85725</xdr:colOff>
      <xdr:row>76</xdr:row>
      <xdr:rowOff>158381</xdr:rowOff>
    </xdr:to>
    <xdr:sp macro="" textlink="">
      <xdr:nvSpPr>
        <xdr:cNvPr id="849" name="円/楕円 848"/>
        <xdr:cNvSpPr/>
      </xdr:nvSpPr>
      <xdr:spPr>
        <a:xfrm>
          <a:off x="21272500" y="130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149508</xdr:rowOff>
    </xdr:from>
    <xdr:ext cx="534377" cy="259045"/>
    <xdr:sp macro="" textlink="">
      <xdr:nvSpPr>
        <xdr:cNvPr id="850" name="テキスト ボックス 849"/>
        <xdr:cNvSpPr txBox="1"/>
      </xdr:nvSpPr>
      <xdr:spPr>
        <a:xfrm>
          <a:off x="21056111" y="131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89929</xdr:rowOff>
    </xdr:from>
    <xdr:to>
      <xdr:col>29</xdr:col>
      <xdr:colOff>568325</xdr:colOff>
      <xdr:row>76</xdr:row>
      <xdr:rowOff>20079</xdr:rowOff>
    </xdr:to>
    <xdr:sp macro="" textlink="">
      <xdr:nvSpPr>
        <xdr:cNvPr id="851" name="円/楕円 850"/>
        <xdr:cNvSpPr/>
      </xdr:nvSpPr>
      <xdr:spPr>
        <a:xfrm>
          <a:off x="20383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36606</xdr:rowOff>
    </xdr:from>
    <xdr:ext cx="534377" cy="259045"/>
    <xdr:sp macro="" textlink="">
      <xdr:nvSpPr>
        <xdr:cNvPr id="852" name="テキスト ボックス 851"/>
        <xdr:cNvSpPr txBox="1"/>
      </xdr:nvSpPr>
      <xdr:spPr>
        <a:xfrm>
          <a:off x="20167111" y="12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42,455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126757</xdr:rowOff>
    </xdr:from>
    <xdr:to>
      <xdr:col>28</xdr:col>
      <xdr:colOff>365125</xdr:colOff>
      <xdr:row>77</xdr:row>
      <xdr:rowOff>56907</xdr:rowOff>
    </xdr:to>
    <xdr:sp macro="" textlink="">
      <xdr:nvSpPr>
        <xdr:cNvPr id="853" name="円/楕円 852"/>
        <xdr:cNvSpPr/>
      </xdr:nvSpPr>
      <xdr:spPr>
        <a:xfrm>
          <a:off x="19494500" y="1315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48034</xdr:rowOff>
    </xdr:from>
    <xdr:ext cx="534377" cy="259045"/>
    <xdr:sp macro="" textlink="">
      <xdr:nvSpPr>
        <xdr:cNvPr id="854" name="テキスト ボックス 853"/>
        <xdr:cNvSpPr txBox="1"/>
      </xdr:nvSpPr>
      <xdr:spPr>
        <a:xfrm>
          <a:off x="19278111" y="132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33,344</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15267</xdr:rowOff>
    </xdr:from>
    <xdr:to>
      <xdr:col>27</xdr:col>
      <xdr:colOff>161925</xdr:colOff>
      <xdr:row>76</xdr:row>
      <xdr:rowOff>116867</xdr:rowOff>
    </xdr:to>
    <xdr:sp macro="" textlink="">
      <xdr:nvSpPr>
        <xdr:cNvPr id="855" name="円/楕円 854"/>
        <xdr:cNvSpPr/>
      </xdr:nvSpPr>
      <xdr:spPr>
        <a:xfrm>
          <a:off x="18605500" y="1304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107994</xdr:rowOff>
    </xdr:from>
    <xdr:ext cx="534377" cy="259045"/>
    <xdr:sp macro="" textlink="">
      <xdr:nvSpPr>
        <xdr:cNvPr id="856" name="テキスト ボックス 855"/>
        <xdr:cNvSpPr txBox="1"/>
      </xdr:nvSpPr>
      <xdr:spPr>
        <a:xfrm>
          <a:off x="18389111" y="131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7" name="直線コネクタ 86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68" name="テキスト ボックス 86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69" name="直線コネクタ 86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70" name="テキスト ボックス 86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1" name="直線コネクタ 87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72" name="テキスト ボックス 87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3" name="直線コネクタ 87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74" name="テキスト ボックス 87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5" name="直線コネクタ 87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6" name="テキスト ボックス 87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7" name="直線コネクタ 87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78" name="テキスト ボックス 87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2" name="直線コネクタ 88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4" name="直線コネクタ 88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7" name="直線コネクタ 88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8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89" name="フローチャート : 判断 88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0" name="直線コネクタ 88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91" name="フローチャート : 判断 89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92" name="テキスト ボックス 89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3" name="直線コネクタ 89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94" name="フローチャート : 判断 89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95" name="テキスト ボックス 89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6" name="直線コネクタ 89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97" name="フローチャート : 判断 89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98" name="テキスト ボックス 89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99" name="フローチャート : 判断 89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900" name="テキスト ボックス 89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6" name="円/楕円 90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0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08" name="円/楕円 90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909" name="テキスト ボックス 90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0" name="円/楕円 90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11" name="テキスト ボックス 91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2" name="円/楕円 91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13" name="テキスト ボックス 91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4" name="円/楕円 91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5" name="テキスト ボックス 91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住民一人当たり歳出決算総額は</a:t>
          </a:r>
          <a:r>
            <a:rPr kumimoji="1" lang="en-US" altLang="ja-JP" sz="1300">
              <a:latin typeface="ＭＳ Ｐゴシック"/>
            </a:rPr>
            <a:t>401,458</a:t>
          </a:r>
          <a:r>
            <a:rPr kumimoji="1" lang="ja-JP" altLang="en-US" sz="1300">
              <a:latin typeface="ＭＳ Ｐゴシック"/>
            </a:rPr>
            <a:t>円となっている。類似団体平均を大きく上回っている補助費等は、平成</a:t>
          </a:r>
          <a:r>
            <a:rPr kumimoji="1" lang="en-US" altLang="ja-JP" sz="1300">
              <a:latin typeface="ＭＳ Ｐゴシック"/>
            </a:rPr>
            <a:t>27</a:t>
          </a:r>
          <a:r>
            <a:rPr kumimoji="1" lang="ja-JP" altLang="en-US" sz="1300">
              <a:latin typeface="ＭＳ Ｐゴシック"/>
            </a:rPr>
            <a:t>年度で一人当たり</a:t>
          </a:r>
          <a:r>
            <a:rPr kumimoji="1" lang="en-US" altLang="ja-JP" sz="1300">
              <a:latin typeface="ＭＳ Ｐゴシック"/>
            </a:rPr>
            <a:t>62,313</a:t>
          </a:r>
          <a:r>
            <a:rPr kumimoji="1" lang="ja-JP" altLang="en-US" sz="1300">
              <a:latin typeface="ＭＳ Ｐゴシック"/>
            </a:rPr>
            <a:t>円となっており、前年度比では減少したものの、高い水準が続いている。これは、新たなごみ焼却施設を建設した一部事務組合への負担金が一時的に増大したものである。また、公債費についても、平成</a:t>
          </a:r>
          <a:r>
            <a:rPr kumimoji="1" lang="en-US" altLang="ja-JP" sz="1300">
              <a:latin typeface="ＭＳ Ｐゴシック"/>
            </a:rPr>
            <a:t>27</a:t>
          </a:r>
          <a:r>
            <a:rPr kumimoji="1" lang="ja-JP" altLang="en-US" sz="1300">
              <a:latin typeface="ＭＳ Ｐゴシック"/>
            </a:rPr>
            <a:t>年度で一人当たり</a:t>
          </a:r>
          <a:r>
            <a:rPr kumimoji="1" lang="en-US" altLang="ja-JP" sz="1300">
              <a:latin typeface="ＭＳ Ｐゴシック"/>
            </a:rPr>
            <a:t>56,258</a:t>
          </a:r>
          <a:r>
            <a:rPr kumimoji="1" lang="ja-JP" altLang="en-US" sz="1300">
              <a:latin typeface="ＭＳ Ｐゴシック"/>
            </a:rPr>
            <a:t>円となっており、類似団体平均及び全国平均を上回っている。これは、北上市文化交流センターさくらホールの建設に伴い発行した旧地域総合整備事業債等の多額の償還が平成</a:t>
          </a:r>
          <a:r>
            <a:rPr kumimoji="1" lang="en-US" altLang="ja-JP" sz="1300">
              <a:latin typeface="ＭＳ Ｐゴシック"/>
            </a:rPr>
            <a:t>30</a:t>
          </a:r>
          <a:r>
            <a:rPr kumimoji="1" lang="ja-JP" altLang="en-US" sz="1300">
              <a:latin typeface="ＭＳ Ｐゴシック"/>
            </a:rPr>
            <a:t>年度まで続くことによるものである。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124460</xdr:rowOff>
    </xdr:from>
    <xdr:to>
      <xdr:col>6</xdr:col>
      <xdr:colOff>511175</xdr:colOff>
      <xdr:row>36</xdr:row>
      <xdr:rowOff>151130</xdr:rowOff>
    </xdr:to>
    <xdr:cxnSp macro="">
      <xdr:nvCxnSpPr>
        <xdr:cNvPr id="61" name="直線コネクタ 60"/>
        <xdr:cNvCxnSpPr/>
      </xdr:nvCxnSpPr>
      <xdr:spPr>
        <a:xfrm flipV="1">
          <a:off x="3797300" y="62966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151130</xdr:rowOff>
    </xdr:from>
    <xdr:to>
      <xdr:col>5</xdr:col>
      <xdr:colOff>358775</xdr:colOff>
      <xdr:row>37</xdr:row>
      <xdr:rowOff>71882</xdr:rowOff>
    </xdr:to>
    <xdr:cxnSp macro="">
      <xdr:nvCxnSpPr>
        <xdr:cNvPr id="64" name="直線コネクタ 63"/>
        <xdr:cNvCxnSpPr/>
      </xdr:nvCxnSpPr>
      <xdr:spPr>
        <a:xfrm flipV="1">
          <a:off x="2908300" y="6323330"/>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53467</xdr:rowOff>
    </xdr:from>
    <xdr:to>
      <xdr:col>5</xdr:col>
      <xdr:colOff>409575</xdr:colOff>
      <xdr:row>35</xdr:row>
      <xdr:rowOff>155067</xdr:rowOff>
    </xdr:to>
    <xdr:sp macro="" textlink="">
      <xdr:nvSpPr>
        <xdr:cNvPr id="65" name="フローチャート : 判断 64"/>
        <xdr:cNvSpPr/>
      </xdr:nvSpPr>
      <xdr:spPr>
        <a:xfrm>
          <a:off x="3746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144</xdr:rowOff>
    </xdr:from>
    <xdr:ext cx="469744" cy="259045"/>
    <xdr:sp macro="" textlink="">
      <xdr:nvSpPr>
        <xdr:cNvPr id="66" name="テキスト ボックス 65"/>
        <xdr:cNvSpPr txBox="1"/>
      </xdr:nvSpPr>
      <xdr:spPr>
        <a:xfrm>
          <a:off x="3562427"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57404</xdr:rowOff>
    </xdr:from>
    <xdr:to>
      <xdr:col>4</xdr:col>
      <xdr:colOff>155575</xdr:colOff>
      <xdr:row>37</xdr:row>
      <xdr:rowOff>71882</xdr:rowOff>
    </xdr:to>
    <xdr:cxnSp macro="">
      <xdr:nvCxnSpPr>
        <xdr:cNvPr id="67" name="直線コネクタ 66"/>
        <xdr:cNvCxnSpPr/>
      </xdr:nvCxnSpPr>
      <xdr:spPr>
        <a:xfrm>
          <a:off x="2019300" y="640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66421</xdr:rowOff>
    </xdr:from>
    <xdr:to>
      <xdr:col>4</xdr:col>
      <xdr:colOff>206375</xdr:colOff>
      <xdr:row>35</xdr:row>
      <xdr:rowOff>168021</xdr:rowOff>
    </xdr:to>
    <xdr:sp macro="" textlink="">
      <xdr:nvSpPr>
        <xdr:cNvPr id="68" name="フローチャート : 判断 67"/>
        <xdr:cNvSpPr/>
      </xdr:nvSpPr>
      <xdr:spPr>
        <a:xfrm>
          <a:off x="2857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13098</xdr:rowOff>
    </xdr:from>
    <xdr:ext cx="469744" cy="259045"/>
    <xdr:sp macro="" textlink="">
      <xdr:nvSpPr>
        <xdr:cNvPr id="69" name="テキスト ボックス 68"/>
        <xdr:cNvSpPr txBox="1"/>
      </xdr:nvSpPr>
      <xdr:spPr>
        <a:xfrm>
          <a:off x="2673427" y="584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160274</xdr:rowOff>
    </xdr:from>
    <xdr:to>
      <xdr:col>2</xdr:col>
      <xdr:colOff>638175</xdr:colOff>
      <xdr:row>37</xdr:row>
      <xdr:rowOff>57404</xdr:rowOff>
    </xdr:to>
    <xdr:cxnSp macro="">
      <xdr:nvCxnSpPr>
        <xdr:cNvPr id="70" name="直線コネクタ 69"/>
        <xdr:cNvCxnSpPr/>
      </xdr:nvCxnSpPr>
      <xdr:spPr>
        <a:xfrm>
          <a:off x="1130300" y="6161024"/>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10414</xdr:rowOff>
    </xdr:from>
    <xdr:to>
      <xdr:col>3</xdr:col>
      <xdr:colOff>3175</xdr:colOff>
      <xdr:row>35</xdr:row>
      <xdr:rowOff>112014</xdr:rowOff>
    </xdr:to>
    <xdr:sp macro="" textlink="">
      <xdr:nvSpPr>
        <xdr:cNvPr id="71" name="フローチャート : 判断 70"/>
        <xdr:cNvSpPr/>
      </xdr:nvSpPr>
      <xdr:spPr>
        <a:xfrm>
          <a:off x="1968500" y="601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128541</xdr:rowOff>
    </xdr:from>
    <xdr:ext cx="469744" cy="259045"/>
    <xdr:sp macro="" textlink="">
      <xdr:nvSpPr>
        <xdr:cNvPr id="72" name="テキスト ボックス 71"/>
        <xdr:cNvSpPr txBox="1"/>
      </xdr:nvSpPr>
      <xdr:spPr>
        <a:xfrm>
          <a:off x="1784427"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151384</xdr:rowOff>
    </xdr:from>
    <xdr:to>
      <xdr:col>1</xdr:col>
      <xdr:colOff>485775</xdr:colOff>
      <xdr:row>34</xdr:row>
      <xdr:rowOff>81534</xdr:rowOff>
    </xdr:to>
    <xdr:sp macro="" textlink="">
      <xdr:nvSpPr>
        <xdr:cNvPr id="73" name="フローチャート : 判断 72"/>
        <xdr:cNvSpPr/>
      </xdr:nvSpPr>
      <xdr:spPr>
        <a:xfrm>
          <a:off x="1079500" y="580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98061</xdr:rowOff>
    </xdr:from>
    <xdr:ext cx="469744" cy="259045"/>
    <xdr:sp macro="" textlink="">
      <xdr:nvSpPr>
        <xdr:cNvPr id="74" name="テキスト ボックス 73"/>
        <xdr:cNvSpPr txBox="1"/>
      </xdr:nvSpPr>
      <xdr:spPr>
        <a:xfrm>
          <a:off x="895427" y="558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73660</xdr:rowOff>
    </xdr:from>
    <xdr:to>
      <xdr:col>6</xdr:col>
      <xdr:colOff>561975</xdr:colOff>
      <xdr:row>37</xdr:row>
      <xdr:rowOff>3810</xdr:rowOff>
    </xdr:to>
    <xdr:sp macro="" textlink="">
      <xdr:nvSpPr>
        <xdr:cNvPr id="80" name="円/楕円 79"/>
        <xdr:cNvSpPr/>
      </xdr:nvSpPr>
      <xdr:spPr>
        <a:xfrm>
          <a:off x="45847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52087</xdr:rowOff>
    </xdr:from>
    <xdr:ext cx="469744" cy="259045"/>
    <xdr:sp macro="" textlink="">
      <xdr:nvSpPr>
        <xdr:cNvPr id="81" name="議会費該当値テキスト"/>
        <xdr:cNvSpPr txBox="1"/>
      </xdr:nvSpPr>
      <xdr:spPr>
        <a:xfrm>
          <a:off x="4686300" y="62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100330</xdr:rowOff>
    </xdr:from>
    <xdr:to>
      <xdr:col>5</xdr:col>
      <xdr:colOff>409575</xdr:colOff>
      <xdr:row>37</xdr:row>
      <xdr:rowOff>30480</xdr:rowOff>
    </xdr:to>
    <xdr:sp macro="" textlink="">
      <xdr:nvSpPr>
        <xdr:cNvPr id="82" name="円/楕円 81"/>
        <xdr:cNvSpPr/>
      </xdr:nvSpPr>
      <xdr:spPr>
        <a:xfrm>
          <a:off x="3746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21607</xdr:rowOff>
    </xdr:from>
    <xdr:ext cx="469744" cy="259045"/>
    <xdr:sp macro="" textlink="">
      <xdr:nvSpPr>
        <xdr:cNvPr id="83" name="テキスト ボックス 82"/>
        <xdr:cNvSpPr txBox="1"/>
      </xdr:nvSpPr>
      <xdr:spPr>
        <a:xfrm>
          <a:off x="35624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21082</xdr:rowOff>
    </xdr:from>
    <xdr:to>
      <xdr:col>4</xdr:col>
      <xdr:colOff>206375</xdr:colOff>
      <xdr:row>37</xdr:row>
      <xdr:rowOff>122682</xdr:rowOff>
    </xdr:to>
    <xdr:sp macro="" textlink="">
      <xdr:nvSpPr>
        <xdr:cNvPr id="84" name="円/楕円 83"/>
        <xdr:cNvSpPr/>
      </xdr:nvSpPr>
      <xdr:spPr>
        <a:xfrm>
          <a:off x="2857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113809</xdr:rowOff>
    </xdr:from>
    <xdr:ext cx="469744" cy="259045"/>
    <xdr:sp macro="" textlink="">
      <xdr:nvSpPr>
        <xdr:cNvPr id="85" name="テキスト ボックス 84"/>
        <xdr:cNvSpPr txBox="1"/>
      </xdr:nvSpPr>
      <xdr:spPr>
        <a:xfrm>
          <a:off x="2673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6604</xdr:rowOff>
    </xdr:from>
    <xdr:to>
      <xdr:col>3</xdr:col>
      <xdr:colOff>3175</xdr:colOff>
      <xdr:row>37</xdr:row>
      <xdr:rowOff>108204</xdr:rowOff>
    </xdr:to>
    <xdr:sp macro="" textlink="">
      <xdr:nvSpPr>
        <xdr:cNvPr id="86" name="円/楕円 85"/>
        <xdr:cNvSpPr/>
      </xdr:nvSpPr>
      <xdr:spPr>
        <a:xfrm>
          <a:off x="1968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99331</xdr:rowOff>
    </xdr:from>
    <xdr:ext cx="469744" cy="259045"/>
    <xdr:sp macro="" textlink="">
      <xdr:nvSpPr>
        <xdr:cNvPr id="87" name="テキスト ボックス 86"/>
        <xdr:cNvSpPr txBox="1"/>
      </xdr:nvSpPr>
      <xdr:spPr>
        <a:xfrm>
          <a:off x="1784427" y="64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109474</xdr:rowOff>
    </xdr:from>
    <xdr:to>
      <xdr:col>1</xdr:col>
      <xdr:colOff>485775</xdr:colOff>
      <xdr:row>36</xdr:row>
      <xdr:rowOff>39624</xdr:rowOff>
    </xdr:to>
    <xdr:sp macro="" textlink="">
      <xdr:nvSpPr>
        <xdr:cNvPr id="88" name="円/楕円 87"/>
        <xdr:cNvSpPr/>
      </xdr:nvSpPr>
      <xdr:spPr>
        <a:xfrm>
          <a:off x="1079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30751</xdr:rowOff>
    </xdr:from>
    <xdr:ext cx="469744" cy="259045"/>
    <xdr:sp macro="" textlink="">
      <xdr:nvSpPr>
        <xdr:cNvPr id="89" name="テキスト ボックス 88"/>
        <xdr:cNvSpPr txBox="1"/>
      </xdr:nvSpPr>
      <xdr:spPr>
        <a:xfrm>
          <a:off x="895427"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3601</xdr:rowOff>
    </xdr:from>
    <xdr:to>
      <xdr:col>6</xdr:col>
      <xdr:colOff>511175</xdr:colOff>
      <xdr:row>57</xdr:row>
      <xdr:rowOff>56653</xdr:rowOff>
    </xdr:to>
    <xdr:cxnSp macro="">
      <xdr:nvCxnSpPr>
        <xdr:cNvPr id="121" name="直線コネクタ 120"/>
        <xdr:cNvCxnSpPr/>
      </xdr:nvCxnSpPr>
      <xdr:spPr>
        <a:xfrm flipV="1">
          <a:off x="3797300" y="9776251"/>
          <a:ext cx="838200" cy="5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26787</xdr:rowOff>
    </xdr:from>
    <xdr:ext cx="534377" cy="259045"/>
    <xdr:sp macro="" textlink="">
      <xdr:nvSpPr>
        <xdr:cNvPr id="122" name="総務費平均値テキスト"/>
        <xdr:cNvSpPr txBox="1"/>
      </xdr:nvSpPr>
      <xdr:spPr>
        <a:xfrm>
          <a:off x="4686300" y="945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110194</xdr:rowOff>
    </xdr:from>
    <xdr:to>
      <xdr:col>5</xdr:col>
      <xdr:colOff>358775</xdr:colOff>
      <xdr:row>57</xdr:row>
      <xdr:rowOff>56653</xdr:rowOff>
    </xdr:to>
    <xdr:cxnSp macro="">
      <xdr:nvCxnSpPr>
        <xdr:cNvPr id="124" name="直線コネクタ 123"/>
        <xdr:cNvCxnSpPr/>
      </xdr:nvCxnSpPr>
      <xdr:spPr>
        <a:xfrm>
          <a:off x="2908300" y="9539944"/>
          <a:ext cx="889000" cy="28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85503</xdr:rowOff>
    </xdr:from>
    <xdr:to>
      <xdr:col>5</xdr:col>
      <xdr:colOff>409575</xdr:colOff>
      <xdr:row>56</xdr:row>
      <xdr:rowOff>15653</xdr:rowOff>
    </xdr:to>
    <xdr:sp macro="" textlink="">
      <xdr:nvSpPr>
        <xdr:cNvPr id="125" name="フローチャート : 判断 124"/>
        <xdr:cNvSpPr/>
      </xdr:nvSpPr>
      <xdr:spPr>
        <a:xfrm>
          <a:off x="3746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32180</xdr:rowOff>
    </xdr:from>
    <xdr:ext cx="534377" cy="259045"/>
    <xdr:sp macro="" textlink="">
      <xdr:nvSpPr>
        <xdr:cNvPr id="126" name="テキスト ボックス 125"/>
        <xdr:cNvSpPr txBox="1"/>
      </xdr:nvSpPr>
      <xdr:spPr>
        <a:xfrm>
          <a:off x="3530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110194</xdr:rowOff>
    </xdr:from>
    <xdr:to>
      <xdr:col>4</xdr:col>
      <xdr:colOff>155575</xdr:colOff>
      <xdr:row>57</xdr:row>
      <xdr:rowOff>4891</xdr:rowOff>
    </xdr:to>
    <xdr:cxnSp macro="">
      <xdr:nvCxnSpPr>
        <xdr:cNvPr id="127" name="直線コネクタ 126"/>
        <xdr:cNvCxnSpPr/>
      </xdr:nvCxnSpPr>
      <xdr:spPr>
        <a:xfrm flipV="1">
          <a:off x="2019300" y="9539944"/>
          <a:ext cx="889000" cy="23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20663</xdr:rowOff>
    </xdr:from>
    <xdr:to>
      <xdr:col>4</xdr:col>
      <xdr:colOff>206375</xdr:colOff>
      <xdr:row>55</xdr:row>
      <xdr:rowOff>122263</xdr:rowOff>
    </xdr:to>
    <xdr:sp macro="" textlink="">
      <xdr:nvSpPr>
        <xdr:cNvPr id="128" name="フローチャート : 判断 127"/>
        <xdr:cNvSpPr/>
      </xdr:nvSpPr>
      <xdr:spPr>
        <a:xfrm>
          <a:off x="2857500" y="945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138790</xdr:rowOff>
    </xdr:from>
    <xdr:ext cx="534377" cy="259045"/>
    <xdr:sp macro="" textlink="">
      <xdr:nvSpPr>
        <xdr:cNvPr id="129" name="テキスト ボックス 128"/>
        <xdr:cNvSpPr txBox="1"/>
      </xdr:nvSpPr>
      <xdr:spPr>
        <a:xfrm>
          <a:off x="2641111" y="922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4891</xdr:rowOff>
    </xdr:from>
    <xdr:to>
      <xdr:col>2</xdr:col>
      <xdr:colOff>638175</xdr:colOff>
      <xdr:row>57</xdr:row>
      <xdr:rowOff>79921</xdr:rowOff>
    </xdr:to>
    <xdr:cxnSp macro="">
      <xdr:nvCxnSpPr>
        <xdr:cNvPr id="130" name="直線コネクタ 129"/>
        <xdr:cNvCxnSpPr/>
      </xdr:nvCxnSpPr>
      <xdr:spPr>
        <a:xfrm flipV="1">
          <a:off x="1130300" y="9777541"/>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113246</xdr:rowOff>
    </xdr:from>
    <xdr:to>
      <xdr:col>3</xdr:col>
      <xdr:colOff>3175</xdr:colOff>
      <xdr:row>55</xdr:row>
      <xdr:rowOff>43396</xdr:rowOff>
    </xdr:to>
    <xdr:sp macro="" textlink="">
      <xdr:nvSpPr>
        <xdr:cNvPr id="131" name="フローチャート : 判断 130"/>
        <xdr:cNvSpPr/>
      </xdr:nvSpPr>
      <xdr:spPr>
        <a:xfrm>
          <a:off x="1968500" y="93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59923</xdr:rowOff>
    </xdr:from>
    <xdr:ext cx="534377" cy="259045"/>
    <xdr:sp macro="" textlink="">
      <xdr:nvSpPr>
        <xdr:cNvPr id="132" name="テキスト ボックス 131"/>
        <xdr:cNvSpPr txBox="1"/>
      </xdr:nvSpPr>
      <xdr:spPr>
        <a:xfrm>
          <a:off x="1752111" y="914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157643</xdr:rowOff>
    </xdr:from>
    <xdr:to>
      <xdr:col>1</xdr:col>
      <xdr:colOff>485775</xdr:colOff>
      <xdr:row>56</xdr:row>
      <xdr:rowOff>87793</xdr:rowOff>
    </xdr:to>
    <xdr:sp macro="" textlink="">
      <xdr:nvSpPr>
        <xdr:cNvPr id="133" name="フローチャート : 判断 132"/>
        <xdr:cNvSpPr/>
      </xdr:nvSpPr>
      <xdr:spPr>
        <a:xfrm>
          <a:off x="1079500" y="958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104320</xdr:rowOff>
    </xdr:from>
    <xdr:ext cx="534377" cy="259045"/>
    <xdr:sp macro="" textlink="">
      <xdr:nvSpPr>
        <xdr:cNvPr id="134" name="テキスト ボックス 133"/>
        <xdr:cNvSpPr txBox="1"/>
      </xdr:nvSpPr>
      <xdr:spPr>
        <a:xfrm>
          <a:off x="863111" y="936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124251</xdr:rowOff>
    </xdr:from>
    <xdr:to>
      <xdr:col>6</xdr:col>
      <xdr:colOff>561975</xdr:colOff>
      <xdr:row>57</xdr:row>
      <xdr:rowOff>54401</xdr:rowOff>
    </xdr:to>
    <xdr:sp macro="" textlink="">
      <xdr:nvSpPr>
        <xdr:cNvPr id="140" name="円/楕円 139"/>
        <xdr:cNvSpPr/>
      </xdr:nvSpPr>
      <xdr:spPr>
        <a:xfrm>
          <a:off x="4584700" y="97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102678</xdr:rowOff>
    </xdr:from>
    <xdr:ext cx="534377" cy="259045"/>
    <xdr:sp macro="" textlink="">
      <xdr:nvSpPr>
        <xdr:cNvPr id="141" name="総務費該当値テキスト"/>
        <xdr:cNvSpPr txBox="1"/>
      </xdr:nvSpPr>
      <xdr:spPr>
        <a:xfrm>
          <a:off x="4686300" y="970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5853</xdr:rowOff>
    </xdr:from>
    <xdr:to>
      <xdr:col>5</xdr:col>
      <xdr:colOff>409575</xdr:colOff>
      <xdr:row>57</xdr:row>
      <xdr:rowOff>107453</xdr:rowOff>
    </xdr:to>
    <xdr:sp macro="" textlink="">
      <xdr:nvSpPr>
        <xdr:cNvPr id="142" name="円/楕円 141"/>
        <xdr:cNvSpPr/>
      </xdr:nvSpPr>
      <xdr:spPr>
        <a:xfrm>
          <a:off x="3746500" y="97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98580</xdr:rowOff>
    </xdr:from>
    <xdr:ext cx="534377" cy="259045"/>
    <xdr:sp macro="" textlink="">
      <xdr:nvSpPr>
        <xdr:cNvPr id="143" name="テキスト ボックス 142"/>
        <xdr:cNvSpPr txBox="1"/>
      </xdr:nvSpPr>
      <xdr:spPr>
        <a:xfrm>
          <a:off x="3530111" y="98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59394</xdr:rowOff>
    </xdr:from>
    <xdr:to>
      <xdr:col>4</xdr:col>
      <xdr:colOff>206375</xdr:colOff>
      <xdr:row>55</xdr:row>
      <xdr:rowOff>160994</xdr:rowOff>
    </xdr:to>
    <xdr:sp macro="" textlink="">
      <xdr:nvSpPr>
        <xdr:cNvPr id="144" name="円/楕円 143"/>
        <xdr:cNvSpPr/>
      </xdr:nvSpPr>
      <xdr:spPr>
        <a:xfrm>
          <a:off x="2857500" y="94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152121</xdr:rowOff>
    </xdr:from>
    <xdr:ext cx="534377" cy="259045"/>
    <xdr:sp macro="" textlink="">
      <xdr:nvSpPr>
        <xdr:cNvPr id="145" name="テキスト ボックス 144"/>
        <xdr:cNvSpPr txBox="1"/>
      </xdr:nvSpPr>
      <xdr:spPr>
        <a:xfrm>
          <a:off x="2641111" y="958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125541</xdr:rowOff>
    </xdr:from>
    <xdr:to>
      <xdr:col>3</xdr:col>
      <xdr:colOff>3175</xdr:colOff>
      <xdr:row>57</xdr:row>
      <xdr:rowOff>55691</xdr:rowOff>
    </xdr:to>
    <xdr:sp macro="" textlink="">
      <xdr:nvSpPr>
        <xdr:cNvPr id="146" name="円/楕円 145"/>
        <xdr:cNvSpPr/>
      </xdr:nvSpPr>
      <xdr:spPr>
        <a:xfrm>
          <a:off x="1968500" y="97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46818</xdr:rowOff>
    </xdr:from>
    <xdr:ext cx="534377" cy="259045"/>
    <xdr:sp macro="" textlink="">
      <xdr:nvSpPr>
        <xdr:cNvPr id="147" name="テキスト ボックス 146"/>
        <xdr:cNvSpPr txBox="1"/>
      </xdr:nvSpPr>
      <xdr:spPr>
        <a:xfrm>
          <a:off x="1752111" y="981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29121</xdr:rowOff>
    </xdr:from>
    <xdr:to>
      <xdr:col>1</xdr:col>
      <xdr:colOff>485775</xdr:colOff>
      <xdr:row>57</xdr:row>
      <xdr:rowOff>130721</xdr:rowOff>
    </xdr:to>
    <xdr:sp macro="" textlink="">
      <xdr:nvSpPr>
        <xdr:cNvPr id="148" name="円/楕円 147"/>
        <xdr:cNvSpPr/>
      </xdr:nvSpPr>
      <xdr:spPr>
        <a:xfrm>
          <a:off x="1079500" y="980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121848</xdr:rowOff>
    </xdr:from>
    <xdr:ext cx="534377" cy="259045"/>
    <xdr:sp macro="" textlink="">
      <xdr:nvSpPr>
        <xdr:cNvPr id="149" name="テキスト ボックス 148"/>
        <xdr:cNvSpPr txBox="1"/>
      </xdr:nvSpPr>
      <xdr:spPr>
        <a:xfrm>
          <a:off x="863111" y="989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5511</xdr:rowOff>
    </xdr:from>
    <xdr:to>
      <xdr:col>6</xdr:col>
      <xdr:colOff>511175</xdr:colOff>
      <xdr:row>77</xdr:row>
      <xdr:rowOff>134613</xdr:rowOff>
    </xdr:to>
    <xdr:cxnSp macro="">
      <xdr:nvCxnSpPr>
        <xdr:cNvPr id="179" name="直線コネクタ 178"/>
        <xdr:cNvCxnSpPr/>
      </xdr:nvCxnSpPr>
      <xdr:spPr>
        <a:xfrm flipV="1">
          <a:off x="3797300" y="13207161"/>
          <a:ext cx="838200" cy="1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134613</xdr:rowOff>
    </xdr:from>
    <xdr:to>
      <xdr:col>5</xdr:col>
      <xdr:colOff>358775</xdr:colOff>
      <xdr:row>78</xdr:row>
      <xdr:rowOff>47365</xdr:rowOff>
    </xdr:to>
    <xdr:cxnSp macro="">
      <xdr:nvCxnSpPr>
        <xdr:cNvPr id="182" name="直線コネクタ 181"/>
        <xdr:cNvCxnSpPr/>
      </xdr:nvCxnSpPr>
      <xdr:spPr>
        <a:xfrm flipV="1">
          <a:off x="2908300" y="13336263"/>
          <a:ext cx="889000" cy="8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8471</xdr:rowOff>
    </xdr:from>
    <xdr:to>
      <xdr:col>5</xdr:col>
      <xdr:colOff>409575</xdr:colOff>
      <xdr:row>74</xdr:row>
      <xdr:rowOff>110071</xdr:rowOff>
    </xdr:to>
    <xdr:sp macro="" textlink="">
      <xdr:nvSpPr>
        <xdr:cNvPr id="183" name="フローチャート : 判断 182"/>
        <xdr:cNvSpPr/>
      </xdr:nvSpPr>
      <xdr:spPr>
        <a:xfrm>
          <a:off x="3746500" y="126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126598</xdr:rowOff>
    </xdr:from>
    <xdr:ext cx="599010" cy="259045"/>
    <xdr:sp macro="" textlink="">
      <xdr:nvSpPr>
        <xdr:cNvPr id="184" name="テキスト ボックス 183"/>
        <xdr:cNvSpPr txBox="1"/>
      </xdr:nvSpPr>
      <xdr:spPr>
        <a:xfrm>
          <a:off x="3497794" y="1247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47365</xdr:rowOff>
    </xdr:from>
    <xdr:to>
      <xdr:col>4</xdr:col>
      <xdr:colOff>155575</xdr:colOff>
      <xdr:row>78</xdr:row>
      <xdr:rowOff>142215</xdr:rowOff>
    </xdr:to>
    <xdr:cxnSp macro="">
      <xdr:nvCxnSpPr>
        <xdr:cNvPr id="185" name="直線コネクタ 184"/>
        <xdr:cNvCxnSpPr/>
      </xdr:nvCxnSpPr>
      <xdr:spPr>
        <a:xfrm flipV="1">
          <a:off x="2019300" y="13420465"/>
          <a:ext cx="889000" cy="9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134144</xdr:rowOff>
    </xdr:from>
    <xdr:to>
      <xdr:col>4</xdr:col>
      <xdr:colOff>206375</xdr:colOff>
      <xdr:row>75</xdr:row>
      <xdr:rowOff>64294</xdr:rowOff>
    </xdr:to>
    <xdr:sp macro="" textlink="">
      <xdr:nvSpPr>
        <xdr:cNvPr id="186" name="フローチャート : 判断 185"/>
        <xdr:cNvSpPr/>
      </xdr:nvSpPr>
      <xdr:spPr>
        <a:xfrm>
          <a:off x="2857500" y="128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80821</xdr:rowOff>
    </xdr:from>
    <xdr:ext cx="599010" cy="259045"/>
    <xdr:sp macro="" textlink="">
      <xdr:nvSpPr>
        <xdr:cNvPr id="187" name="テキスト ボックス 186"/>
        <xdr:cNvSpPr txBox="1"/>
      </xdr:nvSpPr>
      <xdr:spPr>
        <a:xfrm>
          <a:off x="2608794" y="1259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124631</xdr:rowOff>
    </xdr:from>
    <xdr:to>
      <xdr:col>2</xdr:col>
      <xdr:colOff>638175</xdr:colOff>
      <xdr:row>78</xdr:row>
      <xdr:rowOff>142215</xdr:rowOff>
    </xdr:to>
    <xdr:cxnSp macro="">
      <xdr:nvCxnSpPr>
        <xdr:cNvPr id="188" name="直線コネクタ 187"/>
        <xdr:cNvCxnSpPr/>
      </xdr:nvCxnSpPr>
      <xdr:spPr>
        <a:xfrm>
          <a:off x="1130300" y="13497731"/>
          <a:ext cx="889000" cy="1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68555</xdr:rowOff>
    </xdr:from>
    <xdr:to>
      <xdr:col>3</xdr:col>
      <xdr:colOff>3175</xdr:colOff>
      <xdr:row>75</xdr:row>
      <xdr:rowOff>170154</xdr:rowOff>
    </xdr:to>
    <xdr:sp macro="" textlink="">
      <xdr:nvSpPr>
        <xdr:cNvPr id="189" name="フローチャート : 判断 188"/>
        <xdr:cNvSpPr/>
      </xdr:nvSpPr>
      <xdr:spPr>
        <a:xfrm>
          <a:off x="1968500" y="129273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15232</xdr:rowOff>
    </xdr:from>
    <xdr:ext cx="599010" cy="259045"/>
    <xdr:sp macro="" textlink="">
      <xdr:nvSpPr>
        <xdr:cNvPr id="190" name="テキスト ボックス 189"/>
        <xdr:cNvSpPr txBox="1"/>
      </xdr:nvSpPr>
      <xdr:spPr>
        <a:xfrm>
          <a:off x="1719794" y="12702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92157</xdr:rowOff>
    </xdr:from>
    <xdr:to>
      <xdr:col>1</xdr:col>
      <xdr:colOff>485775</xdr:colOff>
      <xdr:row>76</xdr:row>
      <xdr:rowOff>22307</xdr:rowOff>
    </xdr:to>
    <xdr:sp macro="" textlink="">
      <xdr:nvSpPr>
        <xdr:cNvPr id="191" name="フローチャート : 判断 190"/>
        <xdr:cNvSpPr/>
      </xdr:nvSpPr>
      <xdr:spPr>
        <a:xfrm>
          <a:off x="1079500" y="1295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38834</xdr:rowOff>
    </xdr:from>
    <xdr:ext cx="599010" cy="259045"/>
    <xdr:sp macro="" textlink="">
      <xdr:nvSpPr>
        <xdr:cNvPr id="192" name="テキスト ボックス 191"/>
        <xdr:cNvSpPr txBox="1"/>
      </xdr:nvSpPr>
      <xdr:spPr>
        <a:xfrm>
          <a:off x="830794" y="1272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126161</xdr:rowOff>
    </xdr:from>
    <xdr:to>
      <xdr:col>6</xdr:col>
      <xdr:colOff>561975</xdr:colOff>
      <xdr:row>77</xdr:row>
      <xdr:rowOff>56311</xdr:rowOff>
    </xdr:to>
    <xdr:sp macro="" textlink="">
      <xdr:nvSpPr>
        <xdr:cNvPr id="198" name="円/楕円 197"/>
        <xdr:cNvSpPr/>
      </xdr:nvSpPr>
      <xdr:spPr>
        <a:xfrm>
          <a:off x="4584700" y="131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104588</xdr:rowOff>
    </xdr:from>
    <xdr:ext cx="599010" cy="259045"/>
    <xdr:sp macro="" textlink="">
      <xdr:nvSpPr>
        <xdr:cNvPr id="199" name="民生費該当値テキスト"/>
        <xdr:cNvSpPr txBox="1"/>
      </xdr:nvSpPr>
      <xdr:spPr>
        <a:xfrm>
          <a:off x="4686300" y="1313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120,044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83813</xdr:rowOff>
    </xdr:from>
    <xdr:to>
      <xdr:col>5</xdr:col>
      <xdr:colOff>409575</xdr:colOff>
      <xdr:row>78</xdr:row>
      <xdr:rowOff>13963</xdr:rowOff>
    </xdr:to>
    <xdr:sp macro="" textlink="">
      <xdr:nvSpPr>
        <xdr:cNvPr id="200" name="円/楕円 199"/>
        <xdr:cNvSpPr/>
      </xdr:nvSpPr>
      <xdr:spPr>
        <a:xfrm>
          <a:off x="3746500" y="132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5090</xdr:rowOff>
    </xdr:from>
    <xdr:ext cx="599010" cy="259045"/>
    <xdr:sp macro="" textlink="">
      <xdr:nvSpPr>
        <xdr:cNvPr id="201" name="テキスト ボックス 200"/>
        <xdr:cNvSpPr txBox="1"/>
      </xdr:nvSpPr>
      <xdr:spPr>
        <a:xfrm>
          <a:off x="3497794" y="133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113,267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168015</xdr:rowOff>
    </xdr:from>
    <xdr:to>
      <xdr:col>4</xdr:col>
      <xdr:colOff>206375</xdr:colOff>
      <xdr:row>78</xdr:row>
      <xdr:rowOff>98165</xdr:rowOff>
    </xdr:to>
    <xdr:sp macro="" textlink="">
      <xdr:nvSpPr>
        <xdr:cNvPr id="202" name="円/楕円 201"/>
        <xdr:cNvSpPr/>
      </xdr:nvSpPr>
      <xdr:spPr>
        <a:xfrm>
          <a:off x="2857500" y="13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89292</xdr:rowOff>
    </xdr:from>
    <xdr:ext cx="599010" cy="259045"/>
    <xdr:sp macro="" textlink="">
      <xdr:nvSpPr>
        <xdr:cNvPr id="203" name="テキスト ボックス 202"/>
        <xdr:cNvSpPr txBox="1"/>
      </xdr:nvSpPr>
      <xdr:spPr>
        <a:xfrm>
          <a:off x="2608794" y="1346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108,847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91415</xdr:rowOff>
    </xdr:from>
    <xdr:to>
      <xdr:col>3</xdr:col>
      <xdr:colOff>3175</xdr:colOff>
      <xdr:row>79</xdr:row>
      <xdr:rowOff>21565</xdr:rowOff>
    </xdr:to>
    <xdr:sp macro="" textlink="">
      <xdr:nvSpPr>
        <xdr:cNvPr id="204" name="円/楕円 203"/>
        <xdr:cNvSpPr/>
      </xdr:nvSpPr>
      <xdr:spPr>
        <a:xfrm>
          <a:off x="1968500" y="1346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12692</xdr:rowOff>
    </xdr:from>
    <xdr:ext cx="599010" cy="259045"/>
    <xdr:sp macro="" textlink="">
      <xdr:nvSpPr>
        <xdr:cNvPr id="205" name="テキスト ボックス 204"/>
        <xdr:cNvSpPr txBox="1"/>
      </xdr:nvSpPr>
      <xdr:spPr>
        <a:xfrm>
          <a:off x="1719794" y="1355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73831</xdr:rowOff>
    </xdr:from>
    <xdr:to>
      <xdr:col>1</xdr:col>
      <xdr:colOff>485775</xdr:colOff>
      <xdr:row>79</xdr:row>
      <xdr:rowOff>3981</xdr:rowOff>
    </xdr:to>
    <xdr:sp macro="" textlink="">
      <xdr:nvSpPr>
        <xdr:cNvPr id="206" name="円/楕円 205"/>
        <xdr:cNvSpPr/>
      </xdr:nvSpPr>
      <xdr:spPr>
        <a:xfrm>
          <a:off x="1079500" y="134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166558</xdr:rowOff>
    </xdr:from>
    <xdr:ext cx="599010" cy="259045"/>
    <xdr:sp macro="" textlink="">
      <xdr:nvSpPr>
        <xdr:cNvPr id="207" name="テキスト ボックス 206"/>
        <xdr:cNvSpPr txBox="1"/>
      </xdr:nvSpPr>
      <xdr:spPr>
        <a:xfrm>
          <a:off x="830794" y="1353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168866</xdr:rowOff>
    </xdr:from>
    <xdr:to>
      <xdr:col>6</xdr:col>
      <xdr:colOff>511175</xdr:colOff>
      <xdr:row>98</xdr:row>
      <xdr:rowOff>66300</xdr:rowOff>
    </xdr:to>
    <xdr:cxnSp macro="">
      <xdr:nvCxnSpPr>
        <xdr:cNvPr id="237" name="直線コネクタ 236"/>
        <xdr:cNvCxnSpPr/>
      </xdr:nvCxnSpPr>
      <xdr:spPr>
        <a:xfrm>
          <a:off x="3797300" y="16628066"/>
          <a:ext cx="838200" cy="2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168866</xdr:rowOff>
    </xdr:from>
    <xdr:to>
      <xdr:col>5</xdr:col>
      <xdr:colOff>358775</xdr:colOff>
      <xdr:row>98</xdr:row>
      <xdr:rowOff>72244</xdr:rowOff>
    </xdr:to>
    <xdr:cxnSp macro="">
      <xdr:nvCxnSpPr>
        <xdr:cNvPr id="240" name="直線コネクタ 239"/>
        <xdr:cNvCxnSpPr/>
      </xdr:nvCxnSpPr>
      <xdr:spPr>
        <a:xfrm flipV="1">
          <a:off x="2908300" y="16628066"/>
          <a:ext cx="889000" cy="24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17405</xdr:rowOff>
    </xdr:from>
    <xdr:to>
      <xdr:col>5</xdr:col>
      <xdr:colOff>409575</xdr:colOff>
      <xdr:row>97</xdr:row>
      <xdr:rowOff>119005</xdr:rowOff>
    </xdr:to>
    <xdr:sp macro="" textlink="">
      <xdr:nvSpPr>
        <xdr:cNvPr id="241" name="フローチャート : 判断 240"/>
        <xdr:cNvSpPr/>
      </xdr:nvSpPr>
      <xdr:spPr>
        <a:xfrm>
          <a:off x="3746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110132</xdr:rowOff>
    </xdr:from>
    <xdr:ext cx="534377" cy="259045"/>
    <xdr:sp macro="" textlink="">
      <xdr:nvSpPr>
        <xdr:cNvPr id="242" name="テキスト ボックス 241"/>
        <xdr:cNvSpPr txBox="1"/>
      </xdr:nvSpPr>
      <xdr:spPr>
        <a:xfrm>
          <a:off x="3530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72244</xdr:rowOff>
    </xdr:from>
    <xdr:to>
      <xdr:col>4</xdr:col>
      <xdr:colOff>155575</xdr:colOff>
      <xdr:row>98</xdr:row>
      <xdr:rowOff>118154</xdr:rowOff>
    </xdr:to>
    <xdr:cxnSp macro="">
      <xdr:nvCxnSpPr>
        <xdr:cNvPr id="243" name="直線コネクタ 242"/>
        <xdr:cNvCxnSpPr/>
      </xdr:nvCxnSpPr>
      <xdr:spPr>
        <a:xfrm flipV="1">
          <a:off x="2019300" y="16874344"/>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170644</xdr:rowOff>
    </xdr:from>
    <xdr:to>
      <xdr:col>4</xdr:col>
      <xdr:colOff>206375</xdr:colOff>
      <xdr:row>97</xdr:row>
      <xdr:rowOff>100794</xdr:rowOff>
    </xdr:to>
    <xdr:sp macro="" textlink="">
      <xdr:nvSpPr>
        <xdr:cNvPr id="244" name="フローチャート : 判断 243"/>
        <xdr:cNvSpPr/>
      </xdr:nvSpPr>
      <xdr:spPr>
        <a:xfrm>
          <a:off x="2857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117321</xdr:rowOff>
    </xdr:from>
    <xdr:ext cx="534377" cy="259045"/>
    <xdr:sp macro="" textlink="">
      <xdr:nvSpPr>
        <xdr:cNvPr id="245" name="テキスト ボックス 244"/>
        <xdr:cNvSpPr txBox="1"/>
      </xdr:nvSpPr>
      <xdr:spPr>
        <a:xfrm>
          <a:off x="2641111" y="164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118154</xdr:rowOff>
    </xdr:from>
    <xdr:to>
      <xdr:col>2</xdr:col>
      <xdr:colOff>638175</xdr:colOff>
      <xdr:row>98</xdr:row>
      <xdr:rowOff>142139</xdr:rowOff>
    </xdr:to>
    <xdr:cxnSp macro="">
      <xdr:nvCxnSpPr>
        <xdr:cNvPr id="246" name="直線コネクタ 245"/>
        <xdr:cNvCxnSpPr/>
      </xdr:nvCxnSpPr>
      <xdr:spPr>
        <a:xfrm flipV="1">
          <a:off x="1130300" y="16920254"/>
          <a:ext cx="889000" cy="2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35294</xdr:rowOff>
    </xdr:from>
    <xdr:to>
      <xdr:col>3</xdr:col>
      <xdr:colOff>3175</xdr:colOff>
      <xdr:row>97</xdr:row>
      <xdr:rowOff>136894</xdr:rowOff>
    </xdr:to>
    <xdr:sp macro="" textlink="">
      <xdr:nvSpPr>
        <xdr:cNvPr id="247" name="フローチャート : 判断 246"/>
        <xdr:cNvSpPr/>
      </xdr:nvSpPr>
      <xdr:spPr>
        <a:xfrm>
          <a:off x="1968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153421</xdr:rowOff>
    </xdr:from>
    <xdr:ext cx="534377" cy="259045"/>
    <xdr:sp macro="" textlink="">
      <xdr:nvSpPr>
        <xdr:cNvPr id="248" name="テキスト ボックス 247"/>
        <xdr:cNvSpPr txBox="1"/>
      </xdr:nvSpPr>
      <xdr:spPr>
        <a:xfrm>
          <a:off x="1752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19883</xdr:rowOff>
    </xdr:from>
    <xdr:to>
      <xdr:col>1</xdr:col>
      <xdr:colOff>485775</xdr:colOff>
      <xdr:row>97</xdr:row>
      <xdr:rowOff>121483</xdr:rowOff>
    </xdr:to>
    <xdr:sp macro="" textlink="">
      <xdr:nvSpPr>
        <xdr:cNvPr id="249" name="フローチャート : 判断 248"/>
        <xdr:cNvSpPr/>
      </xdr:nvSpPr>
      <xdr:spPr>
        <a:xfrm>
          <a:off x="1079500" y="166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138010</xdr:rowOff>
    </xdr:from>
    <xdr:ext cx="534377" cy="259045"/>
    <xdr:sp macro="" textlink="">
      <xdr:nvSpPr>
        <xdr:cNvPr id="250" name="テキスト ボックス 249"/>
        <xdr:cNvSpPr txBox="1"/>
      </xdr:nvSpPr>
      <xdr:spPr>
        <a:xfrm>
          <a:off x="863111" y="164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15500</xdr:rowOff>
    </xdr:from>
    <xdr:to>
      <xdr:col>6</xdr:col>
      <xdr:colOff>561975</xdr:colOff>
      <xdr:row>98</xdr:row>
      <xdr:rowOff>117100</xdr:rowOff>
    </xdr:to>
    <xdr:sp macro="" textlink="">
      <xdr:nvSpPr>
        <xdr:cNvPr id="256" name="円/楕円 255"/>
        <xdr:cNvSpPr/>
      </xdr:nvSpPr>
      <xdr:spPr>
        <a:xfrm>
          <a:off x="4584700" y="16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101877</xdr:rowOff>
    </xdr:from>
    <xdr:ext cx="534377" cy="259045"/>
    <xdr:sp macro="" textlink="">
      <xdr:nvSpPr>
        <xdr:cNvPr id="257" name="衛生費該当値テキスト"/>
        <xdr:cNvSpPr txBox="1"/>
      </xdr:nvSpPr>
      <xdr:spPr>
        <a:xfrm>
          <a:off x="4686300" y="1673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118066</xdr:rowOff>
    </xdr:from>
    <xdr:to>
      <xdr:col>5</xdr:col>
      <xdr:colOff>409575</xdr:colOff>
      <xdr:row>97</xdr:row>
      <xdr:rowOff>48216</xdr:rowOff>
    </xdr:to>
    <xdr:sp macro="" textlink="">
      <xdr:nvSpPr>
        <xdr:cNvPr id="258" name="円/楕円 257"/>
        <xdr:cNvSpPr/>
      </xdr:nvSpPr>
      <xdr:spPr>
        <a:xfrm>
          <a:off x="3746500" y="1657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64743</xdr:rowOff>
    </xdr:from>
    <xdr:ext cx="534377" cy="259045"/>
    <xdr:sp macro="" textlink="">
      <xdr:nvSpPr>
        <xdr:cNvPr id="259" name="テキスト ボックス 258"/>
        <xdr:cNvSpPr txBox="1"/>
      </xdr:nvSpPr>
      <xdr:spPr>
        <a:xfrm>
          <a:off x="3530111" y="16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21444</xdr:rowOff>
    </xdr:from>
    <xdr:to>
      <xdr:col>4</xdr:col>
      <xdr:colOff>206375</xdr:colOff>
      <xdr:row>98</xdr:row>
      <xdr:rowOff>123044</xdr:rowOff>
    </xdr:to>
    <xdr:sp macro="" textlink="">
      <xdr:nvSpPr>
        <xdr:cNvPr id="260" name="円/楕円 259"/>
        <xdr:cNvSpPr/>
      </xdr:nvSpPr>
      <xdr:spPr>
        <a:xfrm>
          <a:off x="2857500" y="1682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114171</xdr:rowOff>
    </xdr:from>
    <xdr:ext cx="534377" cy="259045"/>
    <xdr:sp macro="" textlink="">
      <xdr:nvSpPr>
        <xdr:cNvPr id="261" name="テキスト ボックス 260"/>
        <xdr:cNvSpPr txBox="1"/>
      </xdr:nvSpPr>
      <xdr:spPr>
        <a:xfrm>
          <a:off x="2641111" y="1691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67354</xdr:rowOff>
    </xdr:from>
    <xdr:to>
      <xdr:col>3</xdr:col>
      <xdr:colOff>3175</xdr:colOff>
      <xdr:row>98</xdr:row>
      <xdr:rowOff>168954</xdr:rowOff>
    </xdr:to>
    <xdr:sp macro="" textlink="">
      <xdr:nvSpPr>
        <xdr:cNvPr id="262" name="円/楕円 261"/>
        <xdr:cNvSpPr/>
      </xdr:nvSpPr>
      <xdr:spPr>
        <a:xfrm>
          <a:off x="1968500" y="1686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160081</xdr:rowOff>
    </xdr:from>
    <xdr:ext cx="534377" cy="259045"/>
    <xdr:sp macro="" textlink="">
      <xdr:nvSpPr>
        <xdr:cNvPr id="263" name="テキスト ボックス 262"/>
        <xdr:cNvSpPr txBox="1"/>
      </xdr:nvSpPr>
      <xdr:spPr>
        <a:xfrm>
          <a:off x="1752111" y="1696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25,131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91339</xdr:rowOff>
    </xdr:from>
    <xdr:to>
      <xdr:col>1</xdr:col>
      <xdr:colOff>485775</xdr:colOff>
      <xdr:row>99</xdr:row>
      <xdr:rowOff>21489</xdr:rowOff>
    </xdr:to>
    <xdr:sp macro="" textlink="">
      <xdr:nvSpPr>
        <xdr:cNvPr id="264" name="円/楕円 263"/>
        <xdr:cNvSpPr/>
      </xdr:nvSpPr>
      <xdr:spPr>
        <a:xfrm>
          <a:off x="1079500" y="168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12616</xdr:rowOff>
    </xdr:from>
    <xdr:ext cx="534377" cy="259045"/>
    <xdr:sp macro="" textlink="">
      <xdr:nvSpPr>
        <xdr:cNvPr id="265" name="テキスト ボックス 264"/>
        <xdr:cNvSpPr txBox="1"/>
      </xdr:nvSpPr>
      <xdr:spPr>
        <a:xfrm>
          <a:off x="863111" y="1698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132613</xdr:rowOff>
    </xdr:from>
    <xdr:to>
      <xdr:col>15</xdr:col>
      <xdr:colOff>180975</xdr:colOff>
      <xdr:row>38</xdr:row>
      <xdr:rowOff>61930</xdr:rowOff>
    </xdr:to>
    <xdr:cxnSp macro="">
      <xdr:nvCxnSpPr>
        <xdr:cNvPr id="292" name="直線コネクタ 291"/>
        <xdr:cNvCxnSpPr/>
      </xdr:nvCxnSpPr>
      <xdr:spPr>
        <a:xfrm>
          <a:off x="9639300" y="6476263"/>
          <a:ext cx="838200" cy="10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68925</xdr:rowOff>
    </xdr:from>
    <xdr:to>
      <xdr:col>14</xdr:col>
      <xdr:colOff>28575</xdr:colOff>
      <xdr:row>37</xdr:row>
      <xdr:rowOff>132613</xdr:rowOff>
    </xdr:to>
    <xdr:cxnSp macro="">
      <xdr:nvCxnSpPr>
        <xdr:cNvPr id="295" name="直線コネクタ 294"/>
        <xdr:cNvCxnSpPr/>
      </xdr:nvCxnSpPr>
      <xdr:spPr>
        <a:xfrm>
          <a:off x="8750300" y="6241125"/>
          <a:ext cx="889000" cy="23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32299</xdr:rowOff>
    </xdr:from>
    <xdr:to>
      <xdr:col>14</xdr:col>
      <xdr:colOff>79375</xdr:colOff>
      <xdr:row>38</xdr:row>
      <xdr:rowOff>133899</xdr:rowOff>
    </xdr:to>
    <xdr:sp macro="" textlink="">
      <xdr:nvSpPr>
        <xdr:cNvPr id="296" name="フローチャート : 判断 295"/>
        <xdr:cNvSpPr/>
      </xdr:nvSpPr>
      <xdr:spPr>
        <a:xfrm>
          <a:off x="9588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125026</xdr:rowOff>
    </xdr:from>
    <xdr:ext cx="469744" cy="259045"/>
    <xdr:sp macro="" textlink="">
      <xdr:nvSpPr>
        <xdr:cNvPr id="297" name="テキスト ボックス 296"/>
        <xdr:cNvSpPr txBox="1"/>
      </xdr:nvSpPr>
      <xdr:spPr>
        <a:xfrm>
          <a:off x="9404427"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148478</xdr:rowOff>
    </xdr:from>
    <xdr:to>
      <xdr:col>12</xdr:col>
      <xdr:colOff>511175</xdr:colOff>
      <xdr:row>36</xdr:row>
      <xdr:rowOff>68925</xdr:rowOff>
    </xdr:to>
    <xdr:cxnSp macro="">
      <xdr:nvCxnSpPr>
        <xdr:cNvPr id="298" name="直線コネクタ 297"/>
        <xdr:cNvCxnSpPr/>
      </xdr:nvCxnSpPr>
      <xdr:spPr>
        <a:xfrm>
          <a:off x="7861300" y="6149228"/>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17897</xdr:rowOff>
    </xdr:from>
    <xdr:to>
      <xdr:col>12</xdr:col>
      <xdr:colOff>561975</xdr:colOff>
      <xdr:row>38</xdr:row>
      <xdr:rowOff>119497</xdr:rowOff>
    </xdr:to>
    <xdr:sp macro="" textlink="">
      <xdr:nvSpPr>
        <xdr:cNvPr id="299" name="フローチャート : 判断 298"/>
        <xdr:cNvSpPr/>
      </xdr:nvSpPr>
      <xdr:spPr>
        <a:xfrm>
          <a:off x="8699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110624</xdr:rowOff>
    </xdr:from>
    <xdr:ext cx="469744" cy="259045"/>
    <xdr:sp macro="" textlink="">
      <xdr:nvSpPr>
        <xdr:cNvPr id="300" name="テキスト ボックス 299"/>
        <xdr:cNvSpPr txBox="1"/>
      </xdr:nvSpPr>
      <xdr:spPr>
        <a:xfrm>
          <a:off x="8515427" y="662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148478</xdr:rowOff>
    </xdr:from>
    <xdr:to>
      <xdr:col>11</xdr:col>
      <xdr:colOff>307975</xdr:colOff>
      <xdr:row>36</xdr:row>
      <xdr:rowOff>130282</xdr:rowOff>
    </xdr:to>
    <xdr:cxnSp macro="">
      <xdr:nvCxnSpPr>
        <xdr:cNvPr id="301" name="直線コネクタ 300"/>
        <xdr:cNvCxnSpPr/>
      </xdr:nvCxnSpPr>
      <xdr:spPr>
        <a:xfrm flipV="1">
          <a:off x="6972300" y="6149228"/>
          <a:ext cx="889000" cy="15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2535</xdr:rowOff>
    </xdr:from>
    <xdr:to>
      <xdr:col>11</xdr:col>
      <xdr:colOff>358775</xdr:colOff>
      <xdr:row>38</xdr:row>
      <xdr:rowOff>104135</xdr:rowOff>
    </xdr:to>
    <xdr:sp macro="" textlink="">
      <xdr:nvSpPr>
        <xdr:cNvPr id="302" name="フローチャート : 判断 301"/>
        <xdr:cNvSpPr/>
      </xdr:nvSpPr>
      <xdr:spPr>
        <a:xfrm>
          <a:off x="7810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95262</xdr:rowOff>
    </xdr:from>
    <xdr:ext cx="469744" cy="259045"/>
    <xdr:sp macro="" textlink="">
      <xdr:nvSpPr>
        <xdr:cNvPr id="303" name="テキスト ボックス 302"/>
        <xdr:cNvSpPr txBox="1"/>
      </xdr:nvSpPr>
      <xdr:spPr>
        <a:xfrm>
          <a:off x="7626427" y="661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129317</xdr:rowOff>
    </xdr:from>
    <xdr:to>
      <xdr:col>10</xdr:col>
      <xdr:colOff>155575</xdr:colOff>
      <xdr:row>38</xdr:row>
      <xdr:rowOff>59466</xdr:rowOff>
    </xdr:to>
    <xdr:sp macro="" textlink="">
      <xdr:nvSpPr>
        <xdr:cNvPr id="304" name="フローチャート : 判断 303"/>
        <xdr:cNvSpPr/>
      </xdr:nvSpPr>
      <xdr:spPr>
        <a:xfrm>
          <a:off x="6921500" y="64729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50593</xdr:rowOff>
    </xdr:from>
    <xdr:ext cx="469744" cy="259045"/>
    <xdr:sp macro="" textlink="">
      <xdr:nvSpPr>
        <xdr:cNvPr id="305" name="テキスト ボックス 304"/>
        <xdr:cNvSpPr txBox="1"/>
      </xdr:nvSpPr>
      <xdr:spPr>
        <a:xfrm>
          <a:off x="6737427" y="656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11130</xdr:rowOff>
    </xdr:from>
    <xdr:to>
      <xdr:col>15</xdr:col>
      <xdr:colOff>231775</xdr:colOff>
      <xdr:row>38</xdr:row>
      <xdr:rowOff>112730</xdr:rowOff>
    </xdr:to>
    <xdr:sp macro="" textlink="">
      <xdr:nvSpPr>
        <xdr:cNvPr id="311" name="円/楕円 310"/>
        <xdr:cNvSpPr/>
      </xdr:nvSpPr>
      <xdr:spPr>
        <a:xfrm>
          <a:off x="10426700" y="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141957</xdr:rowOff>
    </xdr:from>
    <xdr:ext cx="469744" cy="259045"/>
    <xdr:sp macro="" textlink="">
      <xdr:nvSpPr>
        <xdr:cNvPr id="312" name="労働費該当値テキスト"/>
        <xdr:cNvSpPr txBox="1"/>
      </xdr:nvSpPr>
      <xdr:spPr>
        <a:xfrm>
          <a:off x="10528300" y="631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81813</xdr:rowOff>
    </xdr:from>
    <xdr:to>
      <xdr:col>14</xdr:col>
      <xdr:colOff>79375</xdr:colOff>
      <xdr:row>38</xdr:row>
      <xdr:rowOff>11964</xdr:rowOff>
    </xdr:to>
    <xdr:sp macro="" textlink="">
      <xdr:nvSpPr>
        <xdr:cNvPr id="313" name="円/楕円 312"/>
        <xdr:cNvSpPr/>
      </xdr:nvSpPr>
      <xdr:spPr>
        <a:xfrm>
          <a:off x="9588500" y="64254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28490</xdr:rowOff>
    </xdr:from>
    <xdr:ext cx="469744" cy="259045"/>
    <xdr:sp macro="" textlink="">
      <xdr:nvSpPr>
        <xdr:cNvPr id="314" name="テキスト ボックス 313"/>
        <xdr:cNvSpPr txBox="1"/>
      </xdr:nvSpPr>
      <xdr:spPr>
        <a:xfrm>
          <a:off x="9404427" y="62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18125</xdr:rowOff>
    </xdr:from>
    <xdr:to>
      <xdr:col>12</xdr:col>
      <xdr:colOff>561975</xdr:colOff>
      <xdr:row>36</xdr:row>
      <xdr:rowOff>119725</xdr:rowOff>
    </xdr:to>
    <xdr:sp macro="" textlink="">
      <xdr:nvSpPr>
        <xdr:cNvPr id="315" name="円/楕円 314"/>
        <xdr:cNvSpPr/>
      </xdr:nvSpPr>
      <xdr:spPr>
        <a:xfrm>
          <a:off x="8699500" y="61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136252</xdr:rowOff>
    </xdr:from>
    <xdr:ext cx="469744" cy="259045"/>
    <xdr:sp macro="" textlink="">
      <xdr:nvSpPr>
        <xdr:cNvPr id="316" name="テキスト ボックス 315"/>
        <xdr:cNvSpPr txBox="1"/>
      </xdr:nvSpPr>
      <xdr:spPr>
        <a:xfrm>
          <a:off x="8515427"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97678</xdr:rowOff>
    </xdr:from>
    <xdr:to>
      <xdr:col>11</xdr:col>
      <xdr:colOff>358775</xdr:colOff>
      <xdr:row>36</xdr:row>
      <xdr:rowOff>27828</xdr:rowOff>
    </xdr:to>
    <xdr:sp macro="" textlink="">
      <xdr:nvSpPr>
        <xdr:cNvPr id="317" name="円/楕円 316"/>
        <xdr:cNvSpPr/>
      </xdr:nvSpPr>
      <xdr:spPr>
        <a:xfrm>
          <a:off x="7810500" y="609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44355</xdr:rowOff>
    </xdr:from>
    <xdr:ext cx="534377" cy="259045"/>
    <xdr:sp macro="" textlink="">
      <xdr:nvSpPr>
        <xdr:cNvPr id="318" name="テキスト ボックス 317"/>
        <xdr:cNvSpPr txBox="1"/>
      </xdr:nvSpPr>
      <xdr:spPr>
        <a:xfrm>
          <a:off x="7594111" y="587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79482</xdr:rowOff>
    </xdr:from>
    <xdr:to>
      <xdr:col>10</xdr:col>
      <xdr:colOff>155575</xdr:colOff>
      <xdr:row>37</xdr:row>
      <xdr:rowOff>9632</xdr:rowOff>
    </xdr:to>
    <xdr:sp macro="" textlink="">
      <xdr:nvSpPr>
        <xdr:cNvPr id="319" name="円/楕円 318"/>
        <xdr:cNvSpPr/>
      </xdr:nvSpPr>
      <xdr:spPr>
        <a:xfrm>
          <a:off x="6921500" y="625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26159</xdr:rowOff>
    </xdr:from>
    <xdr:ext cx="469744" cy="259045"/>
    <xdr:sp macro="" textlink="">
      <xdr:nvSpPr>
        <xdr:cNvPr id="320" name="テキスト ボックス 319"/>
        <xdr:cNvSpPr txBox="1"/>
      </xdr:nvSpPr>
      <xdr:spPr>
        <a:xfrm>
          <a:off x="6737427" y="602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145338</xdr:rowOff>
    </xdr:from>
    <xdr:to>
      <xdr:col>15</xdr:col>
      <xdr:colOff>180975</xdr:colOff>
      <xdr:row>54</xdr:row>
      <xdr:rowOff>153683</xdr:rowOff>
    </xdr:to>
    <xdr:cxnSp macro="">
      <xdr:nvCxnSpPr>
        <xdr:cNvPr id="349" name="直線コネクタ 348"/>
        <xdr:cNvCxnSpPr/>
      </xdr:nvCxnSpPr>
      <xdr:spPr>
        <a:xfrm flipV="1">
          <a:off x="9639300" y="9232188"/>
          <a:ext cx="838200" cy="17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153683</xdr:rowOff>
    </xdr:from>
    <xdr:to>
      <xdr:col>14</xdr:col>
      <xdr:colOff>28575</xdr:colOff>
      <xdr:row>55</xdr:row>
      <xdr:rowOff>114935</xdr:rowOff>
    </xdr:to>
    <xdr:cxnSp macro="">
      <xdr:nvCxnSpPr>
        <xdr:cNvPr id="352" name="直線コネクタ 351"/>
        <xdr:cNvCxnSpPr/>
      </xdr:nvCxnSpPr>
      <xdr:spPr>
        <a:xfrm flipV="1">
          <a:off x="8750300" y="9411983"/>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134163</xdr:rowOff>
    </xdr:from>
    <xdr:to>
      <xdr:col>14</xdr:col>
      <xdr:colOff>79375</xdr:colOff>
      <xdr:row>56</xdr:row>
      <xdr:rowOff>64313</xdr:rowOff>
    </xdr:to>
    <xdr:sp macro="" textlink="">
      <xdr:nvSpPr>
        <xdr:cNvPr id="353" name="フローチャート : 判断 352"/>
        <xdr:cNvSpPr/>
      </xdr:nvSpPr>
      <xdr:spPr>
        <a:xfrm>
          <a:off x="9588500" y="956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55440</xdr:rowOff>
    </xdr:from>
    <xdr:ext cx="534377" cy="259045"/>
    <xdr:sp macro="" textlink="">
      <xdr:nvSpPr>
        <xdr:cNvPr id="354" name="テキスト ボックス 353"/>
        <xdr:cNvSpPr txBox="1"/>
      </xdr:nvSpPr>
      <xdr:spPr>
        <a:xfrm>
          <a:off x="9372111" y="965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114935</xdr:rowOff>
    </xdr:from>
    <xdr:to>
      <xdr:col>12</xdr:col>
      <xdr:colOff>511175</xdr:colOff>
      <xdr:row>55</xdr:row>
      <xdr:rowOff>167818</xdr:rowOff>
    </xdr:to>
    <xdr:cxnSp macro="">
      <xdr:nvCxnSpPr>
        <xdr:cNvPr id="355" name="直線コネクタ 354"/>
        <xdr:cNvCxnSpPr/>
      </xdr:nvCxnSpPr>
      <xdr:spPr>
        <a:xfrm flipV="1">
          <a:off x="7861300" y="9544685"/>
          <a:ext cx="889000" cy="5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149975</xdr:rowOff>
    </xdr:from>
    <xdr:to>
      <xdr:col>12</xdr:col>
      <xdr:colOff>561975</xdr:colOff>
      <xdr:row>56</xdr:row>
      <xdr:rowOff>80125</xdr:rowOff>
    </xdr:to>
    <xdr:sp macro="" textlink="">
      <xdr:nvSpPr>
        <xdr:cNvPr id="356" name="フローチャート : 判断 355"/>
        <xdr:cNvSpPr/>
      </xdr:nvSpPr>
      <xdr:spPr>
        <a:xfrm>
          <a:off x="8699500" y="957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71252</xdr:rowOff>
    </xdr:from>
    <xdr:ext cx="534377" cy="259045"/>
    <xdr:sp macro="" textlink="">
      <xdr:nvSpPr>
        <xdr:cNvPr id="357" name="テキスト ボックス 356"/>
        <xdr:cNvSpPr txBox="1"/>
      </xdr:nvSpPr>
      <xdr:spPr>
        <a:xfrm>
          <a:off x="8483111" y="9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164541</xdr:rowOff>
    </xdr:from>
    <xdr:to>
      <xdr:col>11</xdr:col>
      <xdr:colOff>307975</xdr:colOff>
      <xdr:row>55</xdr:row>
      <xdr:rowOff>167818</xdr:rowOff>
    </xdr:to>
    <xdr:cxnSp macro="">
      <xdr:nvCxnSpPr>
        <xdr:cNvPr id="358" name="直線コネクタ 357"/>
        <xdr:cNvCxnSpPr/>
      </xdr:nvCxnSpPr>
      <xdr:spPr>
        <a:xfrm>
          <a:off x="6972300" y="9594291"/>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31979</xdr:rowOff>
    </xdr:from>
    <xdr:to>
      <xdr:col>11</xdr:col>
      <xdr:colOff>358775</xdr:colOff>
      <xdr:row>56</xdr:row>
      <xdr:rowOff>133579</xdr:rowOff>
    </xdr:to>
    <xdr:sp macro="" textlink="">
      <xdr:nvSpPr>
        <xdr:cNvPr id="359" name="フローチャート : 判断 358"/>
        <xdr:cNvSpPr/>
      </xdr:nvSpPr>
      <xdr:spPr>
        <a:xfrm>
          <a:off x="7810500" y="96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124706</xdr:rowOff>
    </xdr:from>
    <xdr:ext cx="534377" cy="259045"/>
    <xdr:sp macro="" textlink="">
      <xdr:nvSpPr>
        <xdr:cNvPr id="360" name="テキスト ボックス 359"/>
        <xdr:cNvSpPr txBox="1"/>
      </xdr:nvSpPr>
      <xdr:spPr>
        <a:xfrm>
          <a:off x="7594111" y="97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35560</xdr:rowOff>
    </xdr:from>
    <xdr:to>
      <xdr:col>10</xdr:col>
      <xdr:colOff>155575</xdr:colOff>
      <xdr:row>56</xdr:row>
      <xdr:rowOff>137160</xdr:rowOff>
    </xdr:to>
    <xdr:sp macro="" textlink="">
      <xdr:nvSpPr>
        <xdr:cNvPr id="361" name="フローチャート : 判断 360"/>
        <xdr:cNvSpPr/>
      </xdr:nvSpPr>
      <xdr:spPr>
        <a:xfrm>
          <a:off x="6921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128287</xdr:rowOff>
    </xdr:from>
    <xdr:ext cx="534377" cy="259045"/>
    <xdr:sp macro="" textlink="">
      <xdr:nvSpPr>
        <xdr:cNvPr id="362" name="テキスト ボックス 361"/>
        <xdr:cNvSpPr txBox="1"/>
      </xdr:nvSpPr>
      <xdr:spPr>
        <a:xfrm>
          <a:off x="6705111" y="97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94538</xdr:rowOff>
    </xdr:from>
    <xdr:to>
      <xdr:col>15</xdr:col>
      <xdr:colOff>231775</xdr:colOff>
      <xdr:row>54</xdr:row>
      <xdr:rowOff>24688</xdr:rowOff>
    </xdr:to>
    <xdr:sp macro="" textlink="">
      <xdr:nvSpPr>
        <xdr:cNvPr id="368" name="円/楕円 367"/>
        <xdr:cNvSpPr/>
      </xdr:nvSpPr>
      <xdr:spPr>
        <a:xfrm>
          <a:off x="10426700" y="91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117415</xdr:rowOff>
    </xdr:from>
    <xdr:ext cx="534377" cy="259045"/>
    <xdr:sp macro="" textlink="">
      <xdr:nvSpPr>
        <xdr:cNvPr id="369" name="農林水産業費該当値テキスト"/>
        <xdr:cNvSpPr txBox="1"/>
      </xdr:nvSpPr>
      <xdr:spPr>
        <a:xfrm>
          <a:off x="10528300" y="90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102883</xdr:rowOff>
    </xdr:from>
    <xdr:to>
      <xdr:col>14</xdr:col>
      <xdr:colOff>79375</xdr:colOff>
      <xdr:row>55</xdr:row>
      <xdr:rowOff>33033</xdr:rowOff>
    </xdr:to>
    <xdr:sp macro="" textlink="">
      <xdr:nvSpPr>
        <xdr:cNvPr id="370" name="円/楕円 369"/>
        <xdr:cNvSpPr/>
      </xdr:nvSpPr>
      <xdr:spPr>
        <a:xfrm>
          <a:off x="9588500" y="93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49560</xdr:rowOff>
    </xdr:from>
    <xdr:ext cx="534377" cy="259045"/>
    <xdr:sp macro="" textlink="">
      <xdr:nvSpPr>
        <xdr:cNvPr id="371" name="テキスト ボックス 370"/>
        <xdr:cNvSpPr txBox="1"/>
      </xdr:nvSpPr>
      <xdr:spPr>
        <a:xfrm>
          <a:off x="9372111" y="91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64135</xdr:rowOff>
    </xdr:from>
    <xdr:to>
      <xdr:col>12</xdr:col>
      <xdr:colOff>561975</xdr:colOff>
      <xdr:row>55</xdr:row>
      <xdr:rowOff>165735</xdr:rowOff>
    </xdr:to>
    <xdr:sp macro="" textlink="">
      <xdr:nvSpPr>
        <xdr:cNvPr id="372" name="円/楕円 371"/>
        <xdr:cNvSpPr/>
      </xdr:nvSpPr>
      <xdr:spPr>
        <a:xfrm>
          <a:off x="8699500" y="949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10812</xdr:rowOff>
    </xdr:from>
    <xdr:ext cx="534377" cy="259045"/>
    <xdr:sp macro="" textlink="">
      <xdr:nvSpPr>
        <xdr:cNvPr id="373" name="テキスト ボックス 372"/>
        <xdr:cNvSpPr txBox="1"/>
      </xdr:nvSpPr>
      <xdr:spPr>
        <a:xfrm>
          <a:off x="8483111" y="92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117018</xdr:rowOff>
    </xdr:from>
    <xdr:to>
      <xdr:col>11</xdr:col>
      <xdr:colOff>358775</xdr:colOff>
      <xdr:row>56</xdr:row>
      <xdr:rowOff>47168</xdr:rowOff>
    </xdr:to>
    <xdr:sp macro="" textlink="">
      <xdr:nvSpPr>
        <xdr:cNvPr id="374" name="円/楕円 373"/>
        <xdr:cNvSpPr/>
      </xdr:nvSpPr>
      <xdr:spPr>
        <a:xfrm>
          <a:off x="7810500" y="95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63695</xdr:rowOff>
    </xdr:from>
    <xdr:ext cx="534377" cy="259045"/>
    <xdr:sp macro="" textlink="">
      <xdr:nvSpPr>
        <xdr:cNvPr id="375" name="テキスト ボックス 374"/>
        <xdr:cNvSpPr txBox="1"/>
      </xdr:nvSpPr>
      <xdr:spPr>
        <a:xfrm>
          <a:off x="7594111" y="932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113741</xdr:rowOff>
    </xdr:from>
    <xdr:to>
      <xdr:col>10</xdr:col>
      <xdr:colOff>155575</xdr:colOff>
      <xdr:row>56</xdr:row>
      <xdr:rowOff>43891</xdr:rowOff>
    </xdr:to>
    <xdr:sp macro="" textlink="">
      <xdr:nvSpPr>
        <xdr:cNvPr id="376" name="円/楕円 375"/>
        <xdr:cNvSpPr/>
      </xdr:nvSpPr>
      <xdr:spPr>
        <a:xfrm>
          <a:off x="6921500" y="9543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60418</xdr:rowOff>
    </xdr:from>
    <xdr:ext cx="534377" cy="259045"/>
    <xdr:sp macro="" textlink="">
      <xdr:nvSpPr>
        <xdr:cNvPr id="377" name="テキスト ボックス 376"/>
        <xdr:cNvSpPr txBox="1"/>
      </xdr:nvSpPr>
      <xdr:spPr>
        <a:xfrm>
          <a:off x="6705111" y="93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109410</xdr:rowOff>
    </xdr:from>
    <xdr:to>
      <xdr:col>15</xdr:col>
      <xdr:colOff>180975</xdr:colOff>
      <xdr:row>76</xdr:row>
      <xdr:rowOff>152547</xdr:rowOff>
    </xdr:to>
    <xdr:cxnSp macro="">
      <xdr:nvCxnSpPr>
        <xdr:cNvPr id="404" name="直線コネクタ 403"/>
        <xdr:cNvCxnSpPr/>
      </xdr:nvCxnSpPr>
      <xdr:spPr>
        <a:xfrm flipV="1">
          <a:off x="9639300" y="13139610"/>
          <a:ext cx="838200" cy="4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107881</xdr:rowOff>
    </xdr:from>
    <xdr:ext cx="534377" cy="259045"/>
    <xdr:sp macro="" textlink="">
      <xdr:nvSpPr>
        <xdr:cNvPr id="405" name="商工費平均値テキスト"/>
        <xdr:cNvSpPr txBox="1"/>
      </xdr:nvSpPr>
      <xdr:spPr>
        <a:xfrm>
          <a:off x="10528300" y="1313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112040</xdr:rowOff>
    </xdr:from>
    <xdr:to>
      <xdr:col>14</xdr:col>
      <xdr:colOff>28575</xdr:colOff>
      <xdr:row>76</xdr:row>
      <xdr:rowOff>152547</xdr:rowOff>
    </xdr:to>
    <xdr:cxnSp macro="">
      <xdr:nvCxnSpPr>
        <xdr:cNvPr id="407" name="直線コネクタ 406"/>
        <xdr:cNvCxnSpPr/>
      </xdr:nvCxnSpPr>
      <xdr:spPr>
        <a:xfrm>
          <a:off x="8750300" y="129707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53856</xdr:rowOff>
    </xdr:from>
    <xdr:to>
      <xdr:col>14</xdr:col>
      <xdr:colOff>79375</xdr:colOff>
      <xdr:row>77</xdr:row>
      <xdr:rowOff>155456</xdr:rowOff>
    </xdr:to>
    <xdr:sp macro="" textlink="">
      <xdr:nvSpPr>
        <xdr:cNvPr id="408" name="フローチャート : 判断 407"/>
        <xdr:cNvSpPr/>
      </xdr:nvSpPr>
      <xdr:spPr>
        <a:xfrm>
          <a:off x="9588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146583</xdr:rowOff>
    </xdr:from>
    <xdr:ext cx="469744" cy="259045"/>
    <xdr:sp macro="" textlink="">
      <xdr:nvSpPr>
        <xdr:cNvPr id="409" name="テキスト ボックス 408"/>
        <xdr:cNvSpPr txBox="1"/>
      </xdr:nvSpPr>
      <xdr:spPr>
        <a:xfrm>
          <a:off x="9404427"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112040</xdr:rowOff>
    </xdr:from>
    <xdr:to>
      <xdr:col>12</xdr:col>
      <xdr:colOff>511175</xdr:colOff>
      <xdr:row>76</xdr:row>
      <xdr:rowOff>137849</xdr:rowOff>
    </xdr:to>
    <xdr:cxnSp macro="">
      <xdr:nvCxnSpPr>
        <xdr:cNvPr id="410" name="直線コネクタ 409"/>
        <xdr:cNvCxnSpPr/>
      </xdr:nvCxnSpPr>
      <xdr:spPr>
        <a:xfrm flipV="1">
          <a:off x="7861300" y="12970790"/>
          <a:ext cx="889000" cy="19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63229</xdr:rowOff>
    </xdr:from>
    <xdr:to>
      <xdr:col>12</xdr:col>
      <xdr:colOff>561975</xdr:colOff>
      <xdr:row>77</xdr:row>
      <xdr:rowOff>164829</xdr:rowOff>
    </xdr:to>
    <xdr:sp macro="" textlink="">
      <xdr:nvSpPr>
        <xdr:cNvPr id="411" name="フローチャート : 判断 410"/>
        <xdr:cNvSpPr/>
      </xdr:nvSpPr>
      <xdr:spPr>
        <a:xfrm>
          <a:off x="8699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155956</xdr:rowOff>
    </xdr:from>
    <xdr:ext cx="469744" cy="259045"/>
    <xdr:sp macro="" textlink="">
      <xdr:nvSpPr>
        <xdr:cNvPr id="412" name="テキスト ボックス 411"/>
        <xdr:cNvSpPr txBox="1"/>
      </xdr:nvSpPr>
      <xdr:spPr>
        <a:xfrm>
          <a:off x="8515427"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131927</xdr:rowOff>
    </xdr:from>
    <xdr:to>
      <xdr:col>11</xdr:col>
      <xdr:colOff>307975</xdr:colOff>
      <xdr:row>76</xdr:row>
      <xdr:rowOff>137849</xdr:rowOff>
    </xdr:to>
    <xdr:cxnSp macro="">
      <xdr:nvCxnSpPr>
        <xdr:cNvPr id="413" name="直線コネクタ 412"/>
        <xdr:cNvCxnSpPr/>
      </xdr:nvCxnSpPr>
      <xdr:spPr>
        <a:xfrm>
          <a:off x="6972300" y="13162127"/>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72670</xdr:rowOff>
    </xdr:from>
    <xdr:to>
      <xdr:col>11</xdr:col>
      <xdr:colOff>358775</xdr:colOff>
      <xdr:row>78</xdr:row>
      <xdr:rowOff>2820</xdr:rowOff>
    </xdr:to>
    <xdr:sp macro="" textlink="">
      <xdr:nvSpPr>
        <xdr:cNvPr id="414" name="フローチャート : 判断 413"/>
        <xdr:cNvSpPr/>
      </xdr:nvSpPr>
      <xdr:spPr>
        <a:xfrm>
          <a:off x="7810500" y="1327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165397</xdr:rowOff>
    </xdr:from>
    <xdr:ext cx="469744" cy="259045"/>
    <xdr:sp macro="" textlink="">
      <xdr:nvSpPr>
        <xdr:cNvPr id="415" name="テキスト ボックス 414"/>
        <xdr:cNvSpPr txBox="1"/>
      </xdr:nvSpPr>
      <xdr:spPr>
        <a:xfrm>
          <a:off x="7626427" y="133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65880</xdr:rowOff>
    </xdr:from>
    <xdr:to>
      <xdr:col>10</xdr:col>
      <xdr:colOff>155575</xdr:colOff>
      <xdr:row>77</xdr:row>
      <xdr:rowOff>167480</xdr:rowOff>
    </xdr:to>
    <xdr:sp macro="" textlink="">
      <xdr:nvSpPr>
        <xdr:cNvPr id="416" name="フローチャート : 判断 415"/>
        <xdr:cNvSpPr/>
      </xdr:nvSpPr>
      <xdr:spPr>
        <a:xfrm>
          <a:off x="6921500" y="1326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158607</xdr:rowOff>
    </xdr:from>
    <xdr:ext cx="469744" cy="259045"/>
    <xdr:sp macro="" textlink="">
      <xdr:nvSpPr>
        <xdr:cNvPr id="417" name="テキスト ボックス 416"/>
        <xdr:cNvSpPr txBox="1"/>
      </xdr:nvSpPr>
      <xdr:spPr>
        <a:xfrm>
          <a:off x="6737427" y="1336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58610</xdr:rowOff>
    </xdr:from>
    <xdr:to>
      <xdr:col>15</xdr:col>
      <xdr:colOff>231775</xdr:colOff>
      <xdr:row>76</xdr:row>
      <xdr:rowOff>160210</xdr:rowOff>
    </xdr:to>
    <xdr:sp macro="" textlink="">
      <xdr:nvSpPr>
        <xdr:cNvPr id="423" name="円/楕円 422"/>
        <xdr:cNvSpPr/>
      </xdr:nvSpPr>
      <xdr:spPr>
        <a:xfrm>
          <a:off x="10426700" y="1308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81487</xdr:rowOff>
    </xdr:from>
    <xdr:ext cx="534377" cy="259045"/>
    <xdr:sp macro="" textlink="">
      <xdr:nvSpPr>
        <xdr:cNvPr id="424" name="商工費該当値テキスト"/>
        <xdr:cNvSpPr txBox="1"/>
      </xdr:nvSpPr>
      <xdr:spPr>
        <a:xfrm>
          <a:off x="10528300" y="129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16,325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101747</xdr:rowOff>
    </xdr:from>
    <xdr:to>
      <xdr:col>14</xdr:col>
      <xdr:colOff>79375</xdr:colOff>
      <xdr:row>77</xdr:row>
      <xdr:rowOff>31897</xdr:rowOff>
    </xdr:to>
    <xdr:sp macro="" textlink="">
      <xdr:nvSpPr>
        <xdr:cNvPr id="425" name="円/楕円 424"/>
        <xdr:cNvSpPr/>
      </xdr:nvSpPr>
      <xdr:spPr>
        <a:xfrm>
          <a:off x="9588500" y="1313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48424</xdr:rowOff>
    </xdr:from>
    <xdr:ext cx="534377" cy="259045"/>
    <xdr:sp macro="" textlink="">
      <xdr:nvSpPr>
        <xdr:cNvPr id="426" name="テキスト ボックス 425"/>
        <xdr:cNvSpPr txBox="1"/>
      </xdr:nvSpPr>
      <xdr:spPr>
        <a:xfrm>
          <a:off x="9372111" y="12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14,438</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61240</xdr:rowOff>
    </xdr:from>
    <xdr:to>
      <xdr:col>12</xdr:col>
      <xdr:colOff>561975</xdr:colOff>
      <xdr:row>75</xdr:row>
      <xdr:rowOff>162840</xdr:rowOff>
    </xdr:to>
    <xdr:sp macro="" textlink="">
      <xdr:nvSpPr>
        <xdr:cNvPr id="427" name="円/楕円 426"/>
        <xdr:cNvSpPr/>
      </xdr:nvSpPr>
      <xdr:spPr>
        <a:xfrm>
          <a:off x="8699500" y="129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7917</xdr:rowOff>
    </xdr:from>
    <xdr:ext cx="534377" cy="259045"/>
    <xdr:sp macro="" textlink="">
      <xdr:nvSpPr>
        <xdr:cNvPr id="428" name="テキスト ボックス 427"/>
        <xdr:cNvSpPr txBox="1"/>
      </xdr:nvSpPr>
      <xdr:spPr>
        <a:xfrm>
          <a:off x="8483111" y="126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23,710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87049</xdr:rowOff>
    </xdr:from>
    <xdr:to>
      <xdr:col>11</xdr:col>
      <xdr:colOff>358775</xdr:colOff>
      <xdr:row>77</xdr:row>
      <xdr:rowOff>17199</xdr:rowOff>
    </xdr:to>
    <xdr:sp macro="" textlink="">
      <xdr:nvSpPr>
        <xdr:cNvPr id="429" name="円/楕円 428"/>
        <xdr:cNvSpPr/>
      </xdr:nvSpPr>
      <xdr:spPr>
        <a:xfrm>
          <a:off x="7810500" y="131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33725</xdr:rowOff>
    </xdr:from>
    <xdr:ext cx="534377" cy="259045"/>
    <xdr:sp macro="" textlink="">
      <xdr:nvSpPr>
        <xdr:cNvPr id="430" name="テキスト ボックス 429"/>
        <xdr:cNvSpPr txBox="1"/>
      </xdr:nvSpPr>
      <xdr:spPr>
        <a:xfrm>
          <a:off x="7594111" y="1289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15,081</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81127</xdr:rowOff>
    </xdr:from>
    <xdr:to>
      <xdr:col>10</xdr:col>
      <xdr:colOff>155575</xdr:colOff>
      <xdr:row>77</xdr:row>
      <xdr:rowOff>11277</xdr:rowOff>
    </xdr:to>
    <xdr:sp macro="" textlink="">
      <xdr:nvSpPr>
        <xdr:cNvPr id="431" name="円/楕円 430"/>
        <xdr:cNvSpPr/>
      </xdr:nvSpPr>
      <xdr:spPr>
        <a:xfrm>
          <a:off x="6921500" y="1311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27805</xdr:rowOff>
    </xdr:from>
    <xdr:ext cx="534377" cy="259045"/>
    <xdr:sp macro="" textlink="">
      <xdr:nvSpPr>
        <xdr:cNvPr id="432" name="テキスト ボックス 431"/>
        <xdr:cNvSpPr txBox="1"/>
      </xdr:nvSpPr>
      <xdr:spPr>
        <a:xfrm>
          <a:off x="6705111" y="1288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154426</xdr:rowOff>
    </xdr:from>
    <xdr:to>
      <xdr:col>15</xdr:col>
      <xdr:colOff>180975</xdr:colOff>
      <xdr:row>96</xdr:row>
      <xdr:rowOff>39763</xdr:rowOff>
    </xdr:to>
    <xdr:cxnSp macro="">
      <xdr:nvCxnSpPr>
        <xdr:cNvPr id="462" name="直線コネクタ 461"/>
        <xdr:cNvCxnSpPr/>
      </xdr:nvCxnSpPr>
      <xdr:spPr>
        <a:xfrm>
          <a:off x="9639300" y="16442176"/>
          <a:ext cx="838200" cy="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47820</xdr:rowOff>
    </xdr:from>
    <xdr:ext cx="534377" cy="259045"/>
    <xdr:sp macro="" textlink="">
      <xdr:nvSpPr>
        <xdr:cNvPr id="463" name="土木費平均値テキスト"/>
        <xdr:cNvSpPr txBox="1"/>
      </xdr:nvSpPr>
      <xdr:spPr>
        <a:xfrm>
          <a:off x="10528300" y="16507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89275</xdr:rowOff>
    </xdr:from>
    <xdr:to>
      <xdr:col>14</xdr:col>
      <xdr:colOff>28575</xdr:colOff>
      <xdr:row>95</xdr:row>
      <xdr:rowOff>154426</xdr:rowOff>
    </xdr:to>
    <xdr:cxnSp macro="">
      <xdr:nvCxnSpPr>
        <xdr:cNvPr id="465" name="直線コネクタ 464"/>
        <xdr:cNvCxnSpPr/>
      </xdr:nvCxnSpPr>
      <xdr:spPr>
        <a:xfrm>
          <a:off x="8750300" y="1637702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165405</xdr:rowOff>
    </xdr:from>
    <xdr:to>
      <xdr:col>14</xdr:col>
      <xdr:colOff>79375</xdr:colOff>
      <xdr:row>96</xdr:row>
      <xdr:rowOff>95555</xdr:rowOff>
    </xdr:to>
    <xdr:sp macro="" textlink="">
      <xdr:nvSpPr>
        <xdr:cNvPr id="466" name="フローチャート : 判断 465"/>
        <xdr:cNvSpPr/>
      </xdr:nvSpPr>
      <xdr:spPr>
        <a:xfrm>
          <a:off x="9588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86682</xdr:rowOff>
    </xdr:from>
    <xdr:ext cx="534377" cy="259045"/>
    <xdr:sp macro="" textlink="">
      <xdr:nvSpPr>
        <xdr:cNvPr id="467" name="テキスト ボックス 466"/>
        <xdr:cNvSpPr txBox="1"/>
      </xdr:nvSpPr>
      <xdr:spPr>
        <a:xfrm>
          <a:off x="9372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89275</xdr:rowOff>
    </xdr:from>
    <xdr:to>
      <xdr:col>12</xdr:col>
      <xdr:colOff>511175</xdr:colOff>
      <xdr:row>97</xdr:row>
      <xdr:rowOff>54394</xdr:rowOff>
    </xdr:to>
    <xdr:cxnSp macro="">
      <xdr:nvCxnSpPr>
        <xdr:cNvPr id="468" name="直線コネクタ 467"/>
        <xdr:cNvCxnSpPr/>
      </xdr:nvCxnSpPr>
      <xdr:spPr>
        <a:xfrm flipV="1">
          <a:off x="7861300" y="16377025"/>
          <a:ext cx="889000" cy="308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135896</xdr:rowOff>
    </xdr:from>
    <xdr:to>
      <xdr:col>12</xdr:col>
      <xdr:colOff>561975</xdr:colOff>
      <xdr:row>96</xdr:row>
      <xdr:rowOff>66046</xdr:rowOff>
    </xdr:to>
    <xdr:sp macro="" textlink="">
      <xdr:nvSpPr>
        <xdr:cNvPr id="469" name="フローチャート : 判断 468"/>
        <xdr:cNvSpPr/>
      </xdr:nvSpPr>
      <xdr:spPr>
        <a:xfrm>
          <a:off x="8699500" y="1642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57173</xdr:rowOff>
    </xdr:from>
    <xdr:ext cx="534377" cy="259045"/>
    <xdr:sp macro="" textlink="">
      <xdr:nvSpPr>
        <xdr:cNvPr id="470" name="テキスト ボックス 469"/>
        <xdr:cNvSpPr txBox="1"/>
      </xdr:nvSpPr>
      <xdr:spPr>
        <a:xfrm>
          <a:off x="8483111" y="165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54394</xdr:rowOff>
    </xdr:from>
    <xdr:to>
      <xdr:col>11</xdr:col>
      <xdr:colOff>307975</xdr:colOff>
      <xdr:row>97</xdr:row>
      <xdr:rowOff>72968</xdr:rowOff>
    </xdr:to>
    <xdr:cxnSp macro="">
      <xdr:nvCxnSpPr>
        <xdr:cNvPr id="471" name="直線コネクタ 470"/>
        <xdr:cNvCxnSpPr/>
      </xdr:nvCxnSpPr>
      <xdr:spPr>
        <a:xfrm flipV="1">
          <a:off x="6972300" y="16685044"/>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93187</xdr:rowOff>
    </xdr:from>
    <xdr:to>
      <xdr:col>11</xdr:col>
      <xdr:colOff>358775</xdr:colOff>
      <xdr:row>97</xdr:row>
      <xdr:rowOff>23337</xdr:rowOff>
    </xdr:to>
    <xdr:sp macro="" textlink="">
      <xdr:nvSpPr>
        <xdr:cNvPr id="472" name="フローチャート : 判断 471"/>
        <xdr:cNvSpPr/>
      </xdr:nvSpPr>
      <xdr:spPr>
        <a:xfrm>
          <a:off x="7810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39864</xdr:rowOff>
    </xdr:from>
    <xdr:ext cx="534377" cy="259045"/>
    <xdr:sp macro="" textlink="">
      <xdr:nvSpPr>
        <xdr:cNvPr id="473" name="テキスト ボックス 472"/>
        <xdr:cNvSpPr txBox="1"/>
      </xdr:nvSpPr>
      <xdr:spPr>
        <a:xfrm>
          <a:off x="7594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71526</xdr:rowOff>
    </xdr:from>
    <xdr:to>
      <xdr:col>10</xdr:col>
      <xdr:colOff>155575</xdr:colOff>
      <xdr:row>97</xdr:row>
      <xdr:rowOff>1676</xdr:rowOff>
    </xdr:to>
    <xdr:sp macro="" textlink="">
      <xdr:nvSpPr>
        <xdr:cNvPr id="474" name="フローチャート : 判断 473"/>
        <xdr:cNvSpPr/>
      </xdr:nvSpPr>
      <xdr:spPr>
        <a:xfrm>
          <a:off x="6921500" y="1653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18203</xdr:rowOff>
    </xdr:from>
    <xdr:ext cx="534377" cy="259045"/>
    <xdr:sp macro="" textlink="">
      <xdr:nvSpPr>
        <xdr:cNvPr id="475" name="テキスト ボックス 474"/>
        <xdr:cNvSpPr txBox="1"/>
      </xdr:nvSpPr>
      <xdr:spPr>
        <a:xfrm>
          <a:off x="6705111" y="163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160413</xdr:rowOff>
    </xdr:from>
    <xdr:to>
      <xdr:col>15</xdr:col>
      <xdr:colOff>231775</xdr:colOff>
      <xdr:row>96</xdr:row>
      <xdr:rowOff>90563</xdr:rowOff>
    </xdr:to>
    <xdr:sp macro="" textlink="">
      <xdr:nvSpPr>
        <xdr:cNvPr id="481" name="円/楕円 480"/>
        <xdr:cNvSpPr/>
      </xdr:nvSpPr>
      <xdr:spPr>
        <a:xfrm>
          <a:off x="10426700" y="164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11840</xdr:rowOff>
    </xdr:from>
    <xdr:ext cx="534377" cy="259045"/>
    <xdr:sp macro="" textlink="">
      <xdr:nvSpPr>
        <xdr:cNvPr id="482" name="土木費該当値テキスト"/>
        <xdr:cNvSpPr txBox="1"/>
      </xdr:nvSpPr>
      <xdr:spPr>
        <a:xfrm>
          <a:off x="10528300" y="1629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47,246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103626</xdr:rowOff>
    </xdr:from>
    <xdr:to>
      <xdr:col>14</xdr:col>
      <xdr:colOff>79375</xdr:colOff>
      <xdr:row>96</xdr:row>
      <xdr:rowOff>33776</xdr:rowOff>
    </xdr:to>
    <xdr:sp macro="" textlink="">
      <xdr:nvSpPr>
        <xdr:cNvPr id="483" name="円/楕円 482"/>
        <xdr:cNvSpPr/>
      </xdr:nvSpPr>
      <xdr:spPr>
        <a:xfrm>
          <a:off x="9588500" y="1639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50303</xdr:rowOff>
    </xdr:from>
    <xdr:ext cx="534377" cy="259045"/>
    <xdr:sp macro="" textlink="">
      <xdr:nvSpPr>
        <xdr:cNvPr id="484" name="テキスト ボックス 483"/>
        <xdr:cNvSpPr txBox="1"/>
      </xdr:nvSpPr>
      <xdr:spPr>
        <a:xfrm>
          <a:off x="9372111" y="161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50,227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38475</xdr:rowOff>
    </xdr:from>
    <xdr:to>
      <xdr:col>12</xdr:col>
      <xdr:colOff>561975</xdr:colOff>
      <xdr:row>95</xdr:row>
      <xdr:rowOff>140075</xdr:rowOff>
    </xdr:to>
    <xdr:sp macro="" textlink="">
      <xdr:nvSpPr>
        <xdr:cNvPr id="485" name="円/楕円 484"/>
        <xdr:cNvSpPr/>
      </xdr:nvSpPr>
      <xdr:spPr>
        <a:xfrm>
          <a:off x="8699500" y="163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156602</xdr:rowOff>
    </xdr:from>
    <xdr:ext cx="534377" cy="259045"/>
    <xdr:sp macro="" textlink="">
      <xdr:nvSpPr>
        <xdr:cNvPr id="486" name="テキスト ボックス 485"/>
        <xdr:cNvSpPr txBox="1"/>
      </xdr:nvSpPr>
      <xdr:spPr>
        <a:xfrm>
          <a:off x="8483111" y="1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3594</xdr:rowOff>
    </xdr:from>
    <xdr:to>
      <xdr:col>11</xdr:col>
      <xdr:colOff>358775</xdr:colOff>
      <xdr:row>97</xdr:row>
      <xdr:rowOff>105194</xdr:rowOff>
    </xdr:to>
    <xdr:sp macro="" textlink="">
      <xdr:nvSpPr>
        <xdr:cNvPr id="487" name="円/楕円 486"/>
        <xdr:cNvSpPr/>
      </xdr:nvSpPr>
      <xdr:spPr>
        <a:xfrm>
          <a:off x="7810500" y="1663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96321</xdr:rowOff>
    </xdr:from>
    <xdr:ext cx="534377" cy="259045"/>
    <xdr:sp macro="" textlink="">
      <xdr:nvSpPr>
        <xdr:cNvPr id="488" name="テキスト ボックス 487"/>
        <xdr:cNvSpPr txBox="1"/>
      </xdr:nvSpPr>
      <xdr:spPr>
        <a:xfrm>
          <a:off x="7594111" y="1672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22168</xdr:rowOff>
    </xdr:from>
    <xdr:to>
      <xdr:col>10</xdr:col>
      <xdr:colOff>155575</xdr:colOff>
      <xdr:row>97</xdr:row>
      <xdr:rowOff>123768</xdr:rowOff>
    </xdr:to>
    <xdr:sp macro="" textlink="">
      <xdr:nvSpPr>
        <xdr:cNvPr id="489" name="円/楕円 488"/>
        <xdr:cNvSpPr/>
      </xdr:nvSpPr>
      <xdr:spPr>
        <a:xfrm>
          <a:off x="6921500" y="166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114895</xdr:rowOff>
    </xdr:from>
    <xdr:ext cx="534377" cy="259045"/>
    <xdr:sp macro="" textlink="">
      <xdr:nvSpPr>
        <xdr:cNvPr id="490" name="テキスト ボックス 489"/>
        <xdr:cNvSpPr txBox="1"/>
      </xdr:nvSpPr>
      <xdr:spPr>
        <a:xfrm>
          <a:off x="6705111" y="167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148996</xdr:rowOff>
    </xdr:from>
    <xdr:to>
      <xdr:col>23</xdr:col>
      <xdr:colOff>517525</xdr:colOff>
      <xdr:row>38</xdr:row>
      <xdr:rowOff>81674</xdr:rowOff>
    </xdr:to>
    <xdr:cxnSp macro="">
      <xdr:nvCxnSpPr>
        <xdr:cNvPr id="520" name="直線コネクタ 519"/>
        <xdr:cNvCxnSpPr/>
      </xdr:nvCxnSpPr>
      <xdr:spPr>
        <a:xfrm>
          <a:off x="15481300" y="6492646"/>
          <a:ext cx="838200" cy="10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124198</xdr:rowOff>
    </xdr:from>
    <xdr:ext cx="534377" cy="259045"/>
    <xdr:sp macro="" textlink="">
      <xdr:nvSpPr>
        <xdr:cNvPr id="521" name="消防費平均値テキスト"/>
        <xdr:cNvSpPr txBox="1"/>
      </xdr:nvSpPr>
      <xdr:spPr>
        <a:xfrm>
          <a:off x="16370300" y="629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148996</xdr:rowOff>
    </xdr:from>
    <xdr:to>
      <xdr:col>22</xdr:col>
      <xdr:colOff>365125</xdr:colOff>
      <xdr:row>38</xdr:row>
      <xdr:rowOff>21666</xdr:rowOff>
    </xdr:to>
    <xdr:cxnSp macro="">
      <xdr:nvCxnSpPr>
        <xdr:cNvPr id="523" name="直線コネクタ 522"/>
        <xdr:cNvCxnSpPr/>
      </xdr:nvCxnSpPr>
      <xdr:spPr>
        <a:xfrm flipV="1">
          <a:off x="14592300" y="6492646"/>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60020</xdr:rowOff>
    </xdr:from>
    <xdr:to>
      <xdr:col>22</xdr:col>
      <xdr:colOff>415925</xdr:colOff>
      <xdr:row>37</xdr:row>
      <xdr:rowOff>161620</xdr:rowOff>
    </xdr:to>
    <xdr:sp macro="" textlink="">
      <xdr:nvSpPr>
        <xdr:cNvPr id="524" name="フローチャート : 判断 523"/>
        <xdr:cNvSpPr/>
      </xdr:nvSpPr>
      <xdr:spPr>
        <a:xfrm>
          <a:off x="15430500" y="64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6697</xdr:rowOff>
    </xdr:from>
    <xdr:ext cx="534377" cy="259045"/>
    <xdr:sp macro="" textlink="">
      <xdr:nvSpPr>
        <xdr:cNvPr id="525" name="テキスト ボックス 524"/>
        <xdr:cNvSpPr txBox="1"/>
      </xdr:nvSpPr>
      <xdr:spPr>
        <a:xfrm>
          <a:off x="15214111" y="617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21666</xdr:rowOff>
    </xdr:from>
    <xdr:to>
      <xdr:col>21</xdr:col>
      <xdr:colOff>161925</xdr:colOff>
      <xdr:row>38</xdr:row>
      <xdr:rowOff>84798</xdr:rowOff>
    </xdr:to>
    <xdr:cxnSp macro="">
      <xdr:nvCxnSpPr>
        <xdr:cNvPr id="526" name="直線コネクタ 525"/>
        <xdr:cNvCxnSpPr/>
      </xdr:nvCxnSpPr>
      <xdr:spPr>
        <a:xfrm flipV="1">
          <a:off x="13703300" y="6536766"/>
          <a:ext cx="889000" cy="6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83680</xdr:rowOff>
    </xdr:from>
    <xdr:to>
      <xdr:col>21</xdr:col>
      <xdr:colOff>212725</xdr:colOff>
      <xdr:row>38</xdr:row>
      <xdr:rowOff>13830</xdr:rowOff>
    </xdr:to>
    <xdr:sp macro="" textlink="">
      <xdr:nvSpPr>
        <xdr:cNvPr id="527" name="フローチャート : 判断 526"/>
        <xdr:cNvSpPr/>
      </xdr:nvSpPr>
      <xdr:spPr>
        <a:xfrm>
          <a:off x="14541500" y="64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30357</xdr:rowOff>
    </xdr:from>
    <xdr:ext cx="534377" cy="259045"/>
    <xdr:sp macro="" textlink="">
      <xdr:nvSpPr>
        <xdr:cNvPr id="528" name="テキスト ボックス 527"/>
        <xdr:cNvSpPr txBox="1"/>
      </xdr:nvSpPr>
      <xdr:spPr>
        <a:xfrm>
          <a:off x="14325111" y="620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63043</xdr:rowOff>
    </xdr:from>
    <xdr:to>
      <xdr:col>19</xdr:col>
      <xdr:colOff>644525</xdr:colOff>
      <xdr:row>38</xdr:row>
      <xdr:rowOff>84798</xdr:rowOff>
    </xdr:to>
    <xdr:cxnSp macro="">
      <xdr:nvCxnSpPr>
        <xdr:cNvPr id="529" name="直線コネクタ 528"/>
        <xdr:cNvCxnSpPr/>
      </xdr:nvCxnSpPr>
      <xdr:spPr>
        <a:xfrm>
          <a:off x="12814300" y="6578143"/>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114236</xdr:rowOff>
    </xdr:from>
    <xdr:to>
      <xdr:col>20</xdr:col>
      <xdr:colOff>9525</xdr:colOff>
      <xdr:row>38</xdr:row>
      <xdr:rowOff>44386</xdr:rowOff>
    </xdr:to>
    <xdr:sp macro="" textlink="">
      <xdr:nvSpPr>
        <xdr:cNvPr id="530" name="フローチャート : 判断 529"/>
        <xdr:cNvSpPr/>
      </xdr:nvSpPr>
      <xdr:spPr>
        <a:xfrm>
          <a:off x="13652500" y="64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60913</xdr:rowOff>
    </xdr:from>
    <xdr:ext cx="534377" cy="259045"/>
    <xdr:sp macro="" textlink="">
      <xdr:nvSpPr>
        <xdr:cNvPr id="531" name="テキスト ボックス 530"/>
        <xdr:cNvSpPr txBox="1"/>
      </xdr:nvSpPr>
      <xdr:spPr>
        <a:xfrm>
          <a:off x="13436111" y="62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125438</xdr:rowOff>
    </xdr:from>
    <xdr:to>
      <xdr:col>18</xdr:col>
      <xdr:colOff>492125</xdr:colOff>
      <xdr:row>38</xdr:row>
      <xdr:rowOff>55588</xdr:rowOff>
    </xdr:to>
    <xdr:sp macro="" textlink="">
      <xdr:nvSpPr>
        <xdr:cNvPr id="532" name="フローチャート : 判断 531"/>
        <xdr:cNvSpPr/>
      </xdr:nvSpPr>
      <xdr:spPr>
        <a:xfrm>
          <a:off x="12763500" y="646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72115</xdr:rowOff>
    </xdr:from>
    <xdr:ext cx="534377" cy="259045"/>
    <xdr:sp macro="" textlink="">
      <xdr:nvSpPr>
        <xdr:cNvPr id="533" name="テキスト ボックス 532"/>
        <xdr:cNvSpPr txBox="1"/>
      </xdr:nvSpPr>
      <xdr:spPr>
        <a:xfrm>
          <a:off x="12547111" y="624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30874</xdr:rowOff>
    </xdr:from>
    <xdr:to>
      <xdr:col>23</xdr:col>
      <xdr:colOff>568325</xdr:colOff>
      <xdr:row>38</xdr:row>
      <xdr:rowOff>132474</xdr:rowOff>
    </xdr:to>
    <xdr:sp macro="" textlink="">
      <xdr:nvSpPr>
        <xdr:cNvPr id="539" name="円/楕円 538"/>
        <xdr:cNvSpPr/>
      </xdr:nvSpPr>
      <xdr:spPr>
        <a:xfrm>
          <a:off x="162687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9301</xdr:rowOff>
    </xdr:from>
    <xdr:ext cx="534377" cy="259045"/>
    <xdr:sp macro="" textlink="">
      <xdr:nvSpPr>
        <xdr:cNvPr id="540" name="消防費該当値テキスト"/>
        <xdr:cNvSpPr txBox="1"/>
      </xdr:nvSpPr>
      <xdr:spPr>
        <a:xfrm>
          <a:off x="16370300" y="65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98196</xdr:rowOff>
    </xdr:from>
    <xdr:to>
      <xdr:col>22</xdr:col>
      <xdr:colOff>415925</xdr:colOff>
      <xdr:row>38</xdr:row>
      <xdr:rowOff>28346</xdr:rowOff>
    </xdr:to>
    <xdr:sp macro="" textlink="">
      <xdr:nvSpPr>
        <xdr:cNvPr id="541" name="円/楕円 540"/>
        <xdr:cNvSpPr/>
      </xdr:nvSpPr>
      <xdr:spPr>
        <a:xfrm>
          <a:off x="154305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19473</xdr:rowOff>
    </xdr:from>
    <xdr:ext cx="534377" cy="259045"/>
    <xdr:sp macro="" textlink="">
      <xdr:nvSpPr>
        <xdr:cNvPr id="542" name="テキスト ボックス 541"/>
        <xdr:cNvSpPr txBox="1"/>
      </xdr:nvSpPr>
      <xdr:spPr>
        <a:xfrm>
          <a:off x="15214111" y="653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142316</xdr:rowOff>
    </xdr:from>
    <xdr:to>
      <xdr:col>21</xdr:col>
      <xdr:colOff>212725</xdr:colOff>
      <xdr:row>38</xdr:row>
      <xdr:rowOff>72466</xdr:rowOff>
    </xdr:to>
    <xdr:sp macro="" textlink="">
      <xdr:nvSpPr>
        <xdr:cNvPr id="543" name="円/楕円 542"/>
        <xdr:cNvSpPr/>
      </xdr:nvSpPr>
      <xdr:spPr>
        <a:xfrm>
          <a:off x="14541500" y="64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63593</xdr:rowOff>
    </xdr:from>
    <xdr:ext cx="534377" cy="259045"/>
    <xdr:sp macro="" textlink="">
      <xdr:nvSpPr>
        <xdr:cNvPr id="544" name="テキスト ボックス 543"/>
        <xdr:cNvSpPr txBox="1"/>
      </xdr:nvSpPr>
      <xdr:spPr>
        <a:xfrm>
          <a:off x="14325111" y="65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33998</xdr:rowOff>
    </xdr:from>
    <xdr:to>
      <xdr:col>20</xdr:col>
      <xdr:colOff>9525</xdr:colOff>
      <xdr:row>38</xdr:row>
      <xdr:rowOff>135598</xdr:rowOff>
    </xdr:to>
    <xdr:sp macro="" textlink="">
      <xdr:nvSpPr>
        <xdr:cNvPr id="545" name="円/楕円 544"/>
        <xdr:cNvSpPr/>
      </xdr:nvSpPr>
      <xdr:spPr>
        <a:xfrm>
          <a:off x="13652500" y="65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126725</xdr:rowOff>
    </xdr:from>
    <xdr:ext cx="534377" cy="259045"/>
    <xdr:sp macro="" textlink="">
      <xdr:nvSpPr>
        <xdr:cNvPr id="546" name="テキスト ボックス 545"/>
        <xdr:cNvSpPr txBox="1"/>
      </xdr:nvSpPr>
      <xdr:spPr>
        <a:xfrm>
          <a:off x="13436111" y="66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12243</xdr:rowOff>
    </xdr:from>
    <xdr:to>
      <xdr:col>18</xdr:col>
      <xdr:colOff>492125</xdr:colOff>
      <xdr:row>38</xdr:row>
      <xdr:rowOff>113843</xdr:rowOff>
    </xdr:to>
    <xdr:sp macro="" textlink="">
      <xdr:nvSpPr>
        <xdr:cNvPr id="547" name="円/楕円 546"/>
        <xdr:cNvSpPr/>
      </xdr:nvSpPr>
      <xdr:spPr>
        <a:xfrm>
          <a:off x="12763500" y="652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104970</xdr:rowOff>
    </xdr:from>
    <xdr:ext cx="534377" cy="259045"/>
    <xdr:sp macro="" textlink="">
      <xdr:nvSpPr>
        <xdr:cNvPr id="548" name="テキスト ボックス 547"/>
        <xdr:cNvSpPr txBox="1"/>
      </xdr:nvSpPr>
      <xdr:spPr>
        <a:xfrm>
          <a:off x="12547111" y="66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101276</xdr:rowOff>
    </xdr:from>
    <xdr:to>
      <xdr:col>23</xdr:col>
      <xdr:colOff>517525</xdr:colOff>
      <xdr:row>56</xdr:row>
      <xdr:rowOff>131661</xdr:rowOff>
    </xdr:to>
    <xdr:cxnSp macro="">
      <xdr:nvCxnSpPr>
        <xdr:cNvPr id="578" name="直線コネクタ 577"/>
        <xdr:cNvCxnSpPr/>
      </xdr:nvCxnSpPr>
      <xdr:spPr>
        <a:xfrm flipV="1">
          <a:off x="15481300" y="9702476"/>
          <a:ext cx="8382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15594</xdr:rowOff>
    </xdr:from>
    <xdr:ext cx="534377" cy="259045"/>
    <xdr:sp macro="" textlink="">
      <xdr:nvSpPr>
        <xdr:cNvPr id="579" name="教育費平均値テキスト"/>
        <xdr:cNvSpPr txBox="1"/>
      </xdr:nvSpPr>
      <xdr:spPr>
        <a:xfrm>
          <a:off x="16370300" y="9445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102553</xdr:rowOff>
    </xdr:from>
    <xdr:to>
      <xdr:col>22</xdr:col>
      <xdr:colOff>365125</xdr:colOff>
      <xdr:row>56</xdr:row>
      <xdr:rowOff>131661</xdr:rowOff>
    </xdr:to>
    <xdr:cxnSp macro="">
      <xdr:nvCxnSpPr>
        <xdr:cNvPr id="581" name="直線コネクタ 580"/>
        <xdr:cNvCxnSpPr/>
      </xdr:nvCxnSpPr>
      <xdr:spPr>
        <a:xfrm>
          <a:off x="14592300" y="9703753"/>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2" name="フローチャート : 判断 581"/>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121817</xdr:rowOff>
    </xdr:from>
    <xdr:ext cx="534377" cy="259045"/>
    <xdr:sp macro="" textlink="">
      <xdr:nvSpPr>
        <xdr:cNvPr id="583" name="テキスト ボックス 582"/>
        <xdr:cNvSpPr txBox="1"/>
      </xdr:nvSpPr>
      <xdr:spPr>
        <a:xfrm>
          <a:off x="15214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102553</xdr:rowOff>
    </xdr:from>
    <xdr:to>
      <xdr:col>21</xdr:col>
      <xdr:colOff>161925</xdr:colOff>
      <xdr:row>57</xdr:row>
      <xdr:rowOff>79502</xdr:rowOff>
    </xdr:to>
    <xdr:cxnSp macro="">
      <xdr:nvCxnSpPr>
        <xdr:cNvPr id="584" name="直線コネクタ 583"/>
        <xdr:cNvCxnSpPr/>
      </xdr:nvCxnSpPr>
      <xdr:spPr>
        <a:xfrm flipV="1">
          <a:off x="13703300" y="9703753"/>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5" name="フローチャート : 判断 584"/>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130141</xdr:rowOff>
    </xdr:from>
    <xdr:ext cx="534377" cy="259045"/>
    <xdr:sp macro="" textlink="">
      <xdr:nvSpPr>
        <xdr:cNvPr id="586" name="テキスト ボックス 585"/>
        <xdr:cNvSpPr txBox="1"/>
      </xdr:nvSpPr>
      <xdr:spPr>
        <a:xfrm>
          <a:off x="14325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60528</xdr:rowOff>
    </xdr:from>
    <xdr:to>
      <xdr:col>19</xdr:col>
      <xdr:colOff>644525</xdr:colOff>
      <xdr:row>57</xdr:row>
      <xdr:rowOff>79502</xdr:rowOff>
    </xdr:to>
    <xdr:cxnSp macro="">
      <xdr:nvCxnSpPr>
        <xdr:cNvPr id="587" name="直線コネクタ 586"/>
        <xdr:cNvCxnSpPr/>
      </xdr:nvCxnSpPr>
      <xdr:spPr>
        <a:xfrm>
          <a:off x="12814300" y="9833178"/>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88" name="フローチャート : 判断 587"/>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154659</xdr:rowOff>
    </xdr:from>
    <xdr:ext cx="534377" cy="259045"/>
    <xdr:sp macro="" textlink="">
      <xdr:nvSpPr>
        <xdr:cNvPr id="589" name="テキスト ボックス 588"/>
        <xdr:cNvSpPr txBox="1"/>
      </xdr:nvSpPr>
      <xdr:spPr>
        <a:xfrm>
          <a:off x="13436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0" name="フローチャート : 判断 589"/>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22737</xdr:rowOff>
    </xdr:from>
    <xdr:ext cx="534377" cy="259045"/>
    <xdr:sp macro="" textlink="">
      <xdr:nvSpPr>
        <xdr:cNvPr id="591" name="テキスト ボックス 590"/>
        <xdr:cNvSpPr txBox="1"/>
      </xdr:nvSpPr>
      <xdr:spPr>
        <a:xfrm>
          <a:off x="12547111" y="9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50476</xdr:rowOff>
    </xdr:from>
    <xdr:to>
      <xdr:col>23</xdr:col>
      <xdr:colOff>568325</xdr:colOff>
      <xdr:row>56</xdr:row>
      <xdr:rowOff>152076</xdr:rowOff>
    </xdr:to>
    <xdr:sp macro="" textlink="">
      <xdr:nvSpPr>
        <xdr:cNvPr id="597" name="円/楕円 596"/>
        <xdr:cNvSpPr/>
      </xdr:nvSpPr>
      <xdr:spPr>
        <a:xfrm>
          <a:off x="16268700" y="96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28903</xdr:rowOff>
    </xdr:from>
    <xdr:ext cx="534377" cy="259045"/>
    <xdr:sp macro="" textlink="">
      <xdr:nvSpPr>
        <xdr:cNvPr id="598" name="教育費該当値テキスト"/>
        <xdr:cNvSpPr txBox="1"/>
      </xdr:nvSpPr>
      <xdr:spPr>
        <a:xfrm>
          <a:off x="16370300" y="96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44,017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80861</xdr:rowOff>
    </xdr:from>
    <xdr:to>
      <xdr:col>22</xdr:col>
      <xdr:colOff>415925</xdr:colOff>
      <xdr:row>57</xdr:row>
      <xdr:rowOff>11011</xdr:rowOff>
    </xdr:to>
    <xdr:sp macro="" textlink="">
      <xdr:nvSpPr>
        <xdr:cNvPr id="599" name="円/楕円 598"/>
        <xdr:cNvSpPr/>
      </xdr:nvSpPr>
      <xdr:spPr>
        <a:xfrm>
          <a:off x="15430500" y="968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2138</xdr:rowOff>
    </xdr:from>
    <xdr:ext cx="534377" cy="259045"/>
    <xdr:sp macro="" textlink="">
      <xdr:nvSpPr>
        <xdr:cNvPr id="600" name="テキスト ボックス 599"/>
        <xdr:cNvSpPr txBox="1"/>
      </xdr:nvSpPr>
      <xdr:spPr>
        <a:xfrm>
          <a:off x="15214111" y="977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51753</xdr:rowOff>
    </xdr:from>
    <xdr:to>
      <xdr:col>21</xdr:col>
      <xdr:colOff>212725</xdr:colOff>
      <xdr:row>56</xdr:row>
      <xdr:rowOff>153353</xdr:rowOff>
    </xdr:to>
    <xdr:sp macro="" textlink="">
      <xdr:nvSpPr>
        <xdr:cNvPr id="601" name="円/楕円 600"/>
        <xdr:cNvSpPr/>
      </xdr:nvSpPr>
      <xdr:spPr>
        <a:xfrm>
          <a:off x="14541500" y="965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144480</xdr:rowOff>
    </xdr:from>
    <xdr:ext cx="534377" cy="259045"/>
    <xdr:sp macro="" textlink="">
      <xdr:nvSpPr>
        <xdr:cNvPr id="602" name="テキスト ボックス 601"/>
        <xdr:cNvSpPr txBox="1"/>
      </xdr:nvSpPr>
      <xdr:spPr>
        <a:xfrm>
          <a:off x="14325111" y="974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28702</xdr:rowOff>
    </xdr:from>
    <xdr:to>
      <xdr:col>20</xdr:col>
      <xdr:colOff>9525</xdr:colOff>
      <xdr:row>57</xdr:row>
      <xdr:rowOff>130302</xdr:rowOff>
    </xdr:to>
    <xdr:sp macro="" textlink="">
      <xdr:nvSpPr>
        <xdr:cNvPr id="603" name="円/楕円 602"/>
        <xdr:cNvSpPr/>
      </xdr:nvSpPr>
      <xdr:spPr>
        <a:xfrm>
          <a:off x="13652500" y="98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121429</xdr:rowOff>
    </xdr:from>
    <xdr:ext cx="534377" cy="259045"/>
    <xdr:sp macro="" textlink="">
      <xdr:nvSpPr>
        <xdr:cNvPr id="604" name="テキスト ボックス 603"/>
        <xdr:cNvSpPr txBox="1"/>
      </xdr:nvSpPr>
      <xdr:spPr>
        <a:xfrm>
          <a:off x="13436111" y="989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9728</xdr:rowOff>
    </xdr:from>
    <xdr:to>
      <xdr:col>18</xdr:col>
      <xdr:colOff>492125</xdr:colOff>
      <xdr:row>57</xdr:row>
      <xdr:rowOff>111328</xdr:rowOff>
    </xdr:to>
    <xdr:sp macro="" textlink="">
      <xdr:nvSpPr>
        <xdr:cNvPr id="605" name="円/楕円 604"/>
        <xdr:cNvSpPr/>
      </xdr:nvSpPr>
      <xdr:spPr>
        <a:xfrm>
          <a:off x="12763500" y="978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102455</xdr:rowOff>
    </xdr:from>
    <xdr:ext cx="534377" cy="259045"/>
    <xdr:sp macro="" textlink="">
      <xdr:nvSpPr>
        <xdr:cNvPr id="606" name="テキスト ボックス 605"/>
        <xdr:cNvSpPr txBox="1"/>
      </xdr:nvSpPr>
      <xdr:spPr>
        <a:xfrm>
          <a:off x="12547111" y="987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37,156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37173</xdr:rowOff>
    </xdr:from>
    <xdr:to>
      <xdr:col>23</xdr:col>
      <xdr:colOff>517525</xdr:colOff>
      <xdr:row>79</xdr:row>
      <xdr:rowOff>38315</xdr:rowOff>
    </xdr:to>
    <xdr:cxnSp macro="">
      <xdr:nvCxnSpPr>
        <xdr:cNvPr id="635" name="直線コネクタ 634"/>
        <xdr:cNvCxnSpPr/>
      </xdr:nvCxnSpPr>
      <xdr:spPr>
        <a:xfrm>
          <a:off x="15481300" y="13581723"/>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21476</xdr:rowOff>
    </xdr:from>
    <xdr:to>
      <xdr:col>22</xdr:col>
      <xdr:colOff>365125</xdr:colOff>
      <xdr:row>79</xdr:row>
      <xdr:rowOff>37173</xdr:rowOff>
    </xdr:to>
    <xdr:cxnSp macro="">
      <xdr:nvCxnSpPr>
        <xdr:cNvPr id="638" name="直線コネクタ 637"/>
        <xdr:cNvCxnSpPr/>
      </xdr:nvCxnSpPr>
      <xdr:spPr>
        <a:xfrm>
          <a:off x="14592300" y="13566026"/>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16700</xdr:rowOff>
    </xdr:from>
    <xdr:to>
      <xdr:col>22</xdr:col>
      <xdr:colOff>415925</xdr:colOff>
      <xdr:row>78</xdr:row>
      <xdr:rowOff>118300</xdr:rowOff>
    </xdr:to>
    <xdr:sp macro="" textlink="">
      <xdr:nvSpPr>
        <xdr:cNvPr id="639" name="フローチャート : 判断 638"/>
        <xdr:cNvSpPr/>
      </xdr:nvSpPr>
      <xdr:spPr>
        <a:xfrm>
          <a:off x="15430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134827</xdr:rowOff>
    </xdr:from>
    <xdr:ext cx="469744" cy="259045"/>
    <xdr:sp macro="" textlink="">
      <xdr:nvSpPr>
        <xdr:cNvPr id="640" name="テキスト ボックス 639"/>
        <xdr:cNvSpPr txBox="1"/>
      </xdr:nvSpPr>
      <xdr:spPr>
        <a:xfrm>
          <a:off x="15246427"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102324</xdr:rowOff>
    </xdr:from>
    <xdr:to>
      <xdr:col>21</xdr:col>
      <xdr:colOff>161925</xdr:colOff>
      <xdr:row>79</xdr:row>
      <xdr:rowOff>21476</xdr:rowOff>
    </xdr:to>
    <xdr:cxnSp macro="">
      <xdr:nvCxnSpPr>
        <xdr:cNvPr id="641" name="直線コネクタ 640"/>
        <xdr:cNvCxnSpPr/>
      </xdr:nvCxnSpPr>
      <xdr:spPr>
        <a:xfrm>
          <a:off x="13703300" y="13475424"/>
          <a:ext cx="889000" cy="9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5766</xdr:rowOff>
    </xdr:from>
    <xdr:to>
      <xdr:col>21</xdr:col>
      <xdr:colOff>212725</xdr:colOff>
      <xdr:row>78</xdr:row>
      <xdr:rowOff>107366</xdr:rowOff>
    </xdr:to>
    <xdr:sp macro="" textlink="">
      <xdr:nvSpPr>
        <xdr:cNvPr id="642" name="フローチャート : 判断 641"/>
        <xdr:cNvSpPr/>
      </xdr:nvSpPr>
      <xdr:spPr>
        <a:xfrm>
          <a:off x="14541500" y="1337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123893</xdr:rowOff>
    </xdr:from>
    <xdr:ext cx="469744" cy="259045"/>
    <xdr:sp macro="" textlink="">
      <xdr:nvSpPr>
        <xdr:cNvPr id="643" name="テキスト ボックス 642"/>
        <xdr:cNvSpPr txBox="1"/>
      </xdr:nvSpPr>
      <xdr:spPr>
        <a:xfrm>
          <a:off x="14357427" y="1315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102476</xdr:rowOff>
    </xdr:from>
    <xdr:to>
      <xdr:col>19</xdr:col>
      <xdr:colOff>644525</xdr:colOff>
      <xdr:row>78</xdr:row>
      <xdr:rowOff>102324</xdr:rowOff>
    </xdr:to>
    <xdr:cxnSp macro="">
      <xdr:nvCxnSpPr>
        <xdr:cNvPr id="644" name="直線コネクタ 643"/>
        <xdr:cNvCxnSpPr/>
      </xdr:nvCxnSpPr>
      <xdr:spPr>
        <a:xfrm>
          <a:off x="12814300" y="13304126"/>
          <a:ext cx="889000" cy="17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153136</xdr:rowOff>
    </xdr:from>
    <xdr:to>
      <xdr:col>20</xdr:col>
      <xdr:colOff>9525</xdr:colOff>
      <xdr:row>78</xdr:row>
      <xdr:rowOff>83286</xdr:rowOff>
    </xdr:to>
    <xdr:sp macro="" textlink="">
      <xdr:nvSpPr>
        <xdr:cNvPr id="645" name="フローチャート : 判断 644"/>
        <xdr:cNvSpPr/>
      </xdr:nvSpPr>
      <xdr:spPr>
        <a:xfrm>
          <a:off x="13652500" y="133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99813</xdr:rowOff>
    </xdr:from>
    <xdr:ext cx="469744" cy="259045"/>
    <xdr:sp macro="" textlink="">
      <xdr:nvSpPr>
        <xdr:cNvPr id="646" name="テキスト ボックス 645"/>
        <xdr:cNvSpPr txBox="1"/>
      </xdr:nvSpPr>
      <xdr:spPr>
        <a:xfrm>
          <a:off x="13468427" y="131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23673</xdr:rowOff>
    </xdr:from>
    <xdr:to>
      <xdr:col>18</xdr:col>
      <xdr:colOff>492125</xdr:colOff>
      <xdr:row>78</xdr:row>
      <xdr:rowOff>125273</xdr:rowOff>
    </xdr:to>
    <xdr:sp macro="" textlink="">
      <xdr:nvSpPr>
        <xdr:cNvPr id="647" name="フローチャート : 判断 646"/>
        <xdr:cNvSpPr/>
      </xdr:nvSpPr>
      <xdr:spPr>
        <a:xfrm>
          <a:off x="12763500" y="1339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116400</xdr:rowOff>
    </xdr:from>
    <xdr:ext cx="469744" cy="259045"/>
    <xdr:sp macro="" textlink="">
      <xdr:nvSpPr>
        <xdr:cNvPr id="648" name="テキスト ボックス 647"/>
        <xdr:cNvSpPr txBox="1"/>
      </xdr:nvSpPr>
      <xdr:spPr>
        <a:xfrm>
          <a:off x="12579427" y="1348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158965</xdr:rowOff>
    </xdr:from>
    <xdr:to>
      <xdr:col>23</xdr:col>
      <xdr:colOff>568325</xdr:colOff>
      <xdr:row>79</xdr:row>
      <xdr:rowOff>89115</xdr:rowOff>
    </xdr:to>
    <xdr:sp macro="" textlink="">
      <xdr:nvSpPr>
        <xdr:cNvPr id="654" name="円/楕円 653"/>
        <xdr:cNvSpPr/>
      </xdr:nvSpPr>
      <xdr:spPr>
        <a:xfrm>
          <a:off x="16268700" y="135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88548</xdr:rowOff>
    </xdr:from>
    <xdr:ext cx="378565" cy="259045"/>
    <xdr:sp macro="" textlink="">
      <xdr:nvSpPr>
        <xdr:cNvPr id="655" name="災害復旧費該当値テキスト"/>
        <xdr:cNvSpPr txBox="1"/>
      </xdr:nvSpPr>
      <xdr:spPr>
        <a:xfrm>
          <a:off x="16370300" y="1346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157823</xdr:rowOff>
    </xdr:from>
    <xdr:to>
      <xdr:col>22</xdr:col>
      <xdr:colOff>415925</xdr:colOff>
      <xdr:row>79</xdr:row>
      <xdr:rowOff>87973</xdr:rowOff>
    </xdr:to>
    <xdr:sp macro="" textlink="">
      <xdr:nvSpPr>
        <xdr:cNvPr id="656" name="円/楕円 655"/>
        <xdr:cNvSpPr/>
      </xdr:nvSpPr>
      <xdr:spPr>
        <a:xfrm>
          <a:off x="15430500" y="13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79100</xdr:rowOff>
    </xdr:from>
    <xdr:ext cx="378565" cy="259045"/>
    <xdr:sp macro="" textlink="">
      <xdr:nvSpPr>
        <xdr:cNvPr id="657" name="テキスト ボックス 656"/>
        <xdr:cNvSpPr txBox="1"/>
      </xdr:nvSpPr>
      <xdr:spPr>
        <a:xfrm>
          <a:off x="15292017" y="13623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142126</xdr:rowOff>
    </xdr:from>
    <xdr:to>
      <xdr:col>21</xdr:col>
      <xdr:colOff>212725</xdr:colOff>
      <xdr:row>79</xdr:row>
      <xdr:rowOff>72276</xdr:rowOff>
    </xdr:to>
    <xdr:sp macro="" textlink="">
      <xdr:nvSpPr>
        <xdr:cNvPr id="658" name="円/楕円 657"/>
        <xdr:cNvSpPr/>
      </xdr:nvSpPr>
      <xdr:spPr>
        <a:xfrm>
          <a:off x="14541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63403</xdr:rowOff>
    </xdr:from>
    <xdr:ext cx="378565" cy="259045"/>
    <xdr:sp macro="" textlink="">
      <xdr:nvSpPr>
        <xdr:cNvPr id="659" name="テキスト ボックス 658"/>
        <xdr:cNvSpPr txBox="1"/>
      </xdr:nvSpPr>
      <xdr:spPr>
        <a:xfrm>
          <a:off x="14403017" y="13607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51524</xdr:rowOff>
    </xdr:from>
    <xdr:to>
      <xdr:col>20</xdr:col>
      <xdr:colOff>9525</xdr:colOff>
      <xdr:row>78</xdr:row>
      <xdr:rowOff>153124</xdr:rowOff>
    </xdr:to>
    <xdr:sp macro="" textlink="">
      <xdr:nvSpPr>
        <xdr:cNvPr id="660" name="円/楕円 659"/>
        <xdr:cNvSpPr/>
      </xdr:nvSpPr>
      <xdr:spPr>
        <a:xfrm>
          <a:off x="13652500" y="1342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144251</xdr:rowOff>
    </xdr:from>
    <xdr:ext cx="469744" cy="259045"/>
    <xdr:sp macro="" textlink="">
      <xdr:nvSpPr>
        <xdr:cNvPr id="661" name="テキスト ボックス 660"/>
        <xdr:cNvSpPr txBox="1"/>
      </xdr:nvSpPr>
      <xdr:spPr>
        <a:xfrm>
          <a:off x="13468427" y="1351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51676</xdr:rowOff>
    </xdr:from>
    <xdr:to>
      <xdr:col>18</xdr:col>
      <xdr:colOff>492125</xdr:colOff>
      <xdr:row>77</xdr:row>
      <xdr:rowOff>153276</xdr:rowOff>
    </xdr:to>
    <xdr:sp macro="" textlink="">
      <xdr:nvSpPr>
        <xdr:cNvPr id="662" name="円/楕円 661"/>
        <xdr:cNvSpPr/>
      </xdr:nvSpPr>
      <xdr:spPr>
        <a:xfrm>
          <a:off x="12763500" y="132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169803</xdr:rowOff>
    </xdr:from>
    <xdr:ext cx="469744" cy="259045"/>
    <xdr:sp macro="" textlink="">
      <xdr:nvSpPr>
        <xdr:cNvPr id="663" name="テキスト ボックス 662"/>
        <xdr:cNvSpPr txBox="1"/>
      </xdr:nvSpPr>
      <xdr:spPr>
        <a:xfrm>
          <a:off x="12579427" y="130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116039</xdr:rowOff>
    </xdr:from>
    <xdr:to>
      <xdr:col>23</xdr:col>
      <xdr:colOff>517525</xdr:colOff>
      <xdr:row>94</xdr:row>
      <xdr:rowOff>37467</xdr:rowOff>
    </xdr:to>
    <xdr:cxnSp macro="">
      <xdr:nvCxnSpPr>
        <xdr:cNvPr id="694" name="直線コネクタ 693"/>
        <xdr:cNvCxnSpPr/>
      </xdr:nvCxnSpPr>
      <xdr:spPr>
        <a:xfrm>
          <a:off x="15481300" y="15889439"/>
          <a:ext cx="838200" cy="26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116039</xdr:rowOff>
    </xdr:from>
    <xdr:to>
      <xdr:col>22</xdr:col>
      <xdr:colOff>365125</xdr:colOff>
      <xdr:row>94</xdr:row>
      <xdr:rowOff>127274</xdr:rowOff>
    </xdr:to>
    <xdr:cxnSp macro="">
      <xdr:nvCxnSpPr>
        <xdr:cNvPr id="697" name="直線コネクタ 696"/>
        <xdr:cNvCxnSpPr/>
      </xdr:nvCxnSpPr>
      <xdr:spPr>
        <a:xfrm flipV="1">
          <a:off x="14592300" y="15889439"/>
          <a:ext cx="889000" cy="35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170363</xdr:rowOff>
    </xdr:from>
    <xdr:to>
      <xdr:col>22</xdr:col>
      <xdr:colOff>415925</xdr:colOff>
      <xdr:row>95</xdr:row>
      <xdr:rowOff>100513</xdr:rowOff>
    </xdr:to>
    <xdr:sp macro="" textlink="">
      <xdr:nvSpPr>
        <xdr:cNvPr id="698" name="フローチャート : 判断 697"/>
        <xdr:cNvSpPr/>
      </xdr:nvSpPr>
      <xdr:spPr>
        <a:xfrm>
          <a:off x="15430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91640</xdr:rowOff>
    </xdr:from>
    <xdr:ext cx="534377" cy="259045"/>
    <xdr:sp macro="" textlink="">
      <xdr:nvSpPr>
        <xdr:cNvPr id="699" name="テキスト ボックス 698"/>
        <xdr:cNvSpPr txBox="1"/>
      </xdr:nvSpPr>
      <xdr:spPr>
        <a:xfrm>
          <a:off x="15214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60523</xdr:rowOff>
    </xdr:from>
    <xdr:to>
      <xdr:col>21</xdr:col>
      <xdr:colOff>161925</xdr:colOff>
      <xdr:row>94</xdr:row>
      <xdr:rowOff>127274</xdr:rowOff>
    </xdr:to>
    <xdr:cxnSp macro="">
      <xdr:nvCxnSpPr>
        <xdr:cNvPr id="700" name="直線コネクタ 699"/>
        <xdr:cNvCxnSpPr/>
      </xdr:nvCxnSpPr>
      <xdr:spPr>
        <a:xfrm>
          <a:off x="13703300" y="16176823"/>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1722</xdr:rowOff>
    </xdr:from>
    <xdr:to>
      <xdr:col>21</xdr:col>
      <xdr:colOff>212725</xdr:colOff>
      <xdr:row>95</xdr:row>
      <xdr:rowOff>103322</xdr:rowOff>
    </xdr:to>
    <xdr:sp macro="" textlink="">
      <xdr:nvSpPr>
        <xdr:cNvPr id="701" name="フローチャート : 判断 700"/>
        <xdr:cNvSpPr/>
      </xdr:nvSpPr>
      <xdr:spPr>
        <a:xfrm>
          <a:off x="14541500" y="1628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94449</xdr:rowOff>
    </xdr:from>
    <xdr:ext cx="534377" cy="259045"/>
    <xdr:sp macro="" textlink="">
      <xdr:nvSpPr>
        <xdr:cNvPr id="702" name="テキスト ボックス 701"/>
        <xdr:cNvSpPr txBox="1"/>
      </xdr:nvSpPr>
      <xdr:spPr>
        <a:xfrm>
          <a:off x="14325111" y="163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60523</xdr:rowOff>
    </xdr:from>
    <xdr:to>
      <xdr:col>19</xdr:col>
      <xdr:colOff>644525</xdr:colOff>
      <xdr:row>94</xdr:row>
      <xdr:rowOff>85685</xdr:rowOff>
    </xdr:to>
    <xdr:cxnSp macro="">
      <xdr:nvCxnSpPr>
        <xdr:cNvPr id="703" name="直線コネクタ 702"/>
        <xdr:cNvCxnSpPr/>
      </xdr:nvCxnSpPr>
      <xdr:spPr>
        <a:xfrm flipV="1">
          <a:off x="12814300" y="16176823"/>
          <a:ext cx="889000" cy="2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170983</xdr:rowOff>
    </xdr:from>
    <xdr:to>
      <xdr:col>20</xdr:col>
      <xdr:colOff>9525</xdr:colOff>
      <xdr:row>95</xdr:row>
      <xdr:rowOff>101133</xdr:rowOff>
    </xdr:to>
    <xdr:sp macro="" textlink="">
      <xdr:nvSpPr>
        <xdr:cNvPr id="704" name="フローチャート : 判断 703"/>
        <xdr:cNvSpPr/>
      </xdr:nvSpPr>
      <xdr:spPr>
        <a:xfrm>
          <a:off x="13652500" y="1628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92260</xdr:rowOff>
    </xdr:from>
    <xdr:ext cx="534377" cy="259045"/>
    <xdr:sp macro="" textlink="">
      <xdr:nvSpPr>
        <xdr:cNvPr id="705" name="テキスト ボックス 704"/>
        <xdr:cNvSpPr txBox="1"/>
      </xdr:nvSpPr>
      <xdr:spPr>
        <a:xfrm>
          <a:off x="13436111" y="1638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152222</xdr:rowOff>
    </xdr:from>
    <xdr:to>
      <xdr:col>18</xdr:col>
      <xdr:colOff>492125</xdr:colOff>
      <xdr:row>95</xdr:row>
      <xdr:rowOff>82372</xdr:rowOff>
    </xdr:to>
    <xdr:sp macro="" textlink="">
      <xdr:nvSpPr>
        <xdr:cNvPr id="706" name="フローチャート : 判断 705"/>
        <xdr:cNvSpPr/>
      </xdr:nvSpPr>
      <xdr:spPr>
        <a:xfrm>
          <a:off x="12763500" y="162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73499</xdr:rowOff>
    </xdr:from>
    <xdr:ext cx="534377" cy="259045"/>
    <xdr:sp macro="" textlink="">
      <xdr:nvSpPr>
        <xdr:cNvPr id="707" name="テキスト ボックス 706"/>
        <xdr:cNvSpPr txBox="1"/>
      </xdr:nvSpPr>
      <xdr:spPr>
        <a:xfrm>
          <a:off x="12547111" y="1636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158117</xdr:rowOff>
    </xdr:from>
    <xdr:to>
      <xdr:col>23</xdr:col>
      <xdr:colOff>568325</xdr:colOff>
      <xdr:row>94</xdr:row>
      <xdr:rowOff>88267</xdr:rowOff>
    </xdr:to>
    <xdr:sp macro="" textlink="">
      <xdr:nvSpPr>
        <xdr:cNvPr id="713" name="円/楕円 712"/>
        <xdr:cNvSpPr/>
      </xdr:nvSpPr>
      <xdr:spPr>
        <a:xfrm>
          <a:off x="16268700" y="1610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9544</xdr:rowOff>
    </xdr:from>
    <xdr:ext cx="534377" cy="259045"/>
    <xdr:sp macro="" textlink="">
      <xdr:nvSpPr>
        <xdr:cNvPr id="714" name="公債費該当値テキスト"/>
        <xdr:cNvSpPr txBox="1"/>
      </xdr:nvSpPr>
      <xdr:spPr>
        <a:xfrm>
          <a:off x="16370300" y="1595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56,261</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65239</xdr:rowOff>
    </xdr:from>
    <xdr:to>
      <xdr:col>22</xdr:col>
      <xdr:colOff>415925</xdr:colOff>
      <xdr:row>92</xdr:row>
      <xdr:rowOff>166839</xdr:rowOff>
    </xdr:to>
    <xdr:sp macro="" textlink="">
      <xdr:nvSpPr>
        <xdr:cNvPr id="715" name="円/楕円 714"/>
        <xdr:cNvSpPr/>
      </xdr:nvSpPr>
      <xdr:spPr>
        <a:xfrm>
          <a:off x="15430500" y="158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11916</xdr:rowOff>
    </xdr:from>
    <xdr:ext cx="534377" cy="259045"/>
    <xdr:sp macro="" textlink="">
      <xdr:nvSpPr>
        <xdr:cNvPr id="716" name="テキスト ボックス 715"/>
        <xdr:cNvSpPr txBox="1"/>
      </xdr:nvSpPr>
      <xdr:spPr>
        <a:xfrm>
          <a:off x="15214111" y="1561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72,449</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76474</xdr:rowOff>
    </xdr:from>
    <xdr:to>
      <xdr:col>21</xdr:col>
      <xdr:colOff>212725</xdr:colOff>
      <xdr:row>95</xdr:row>
      <xdr:rowOff>6624</xdr:rowOff>
    </xdr:to>
    <xdr:sp macro="" textlink="">
      <xdr:nvSpPr>
        <xdr:cNvPr id="717" name="円/楕円 716"/>
        <xdr:cNvSpPr/>
      </xdr:nvSpPr>
      <xdr:spPr>
        <a:xfrm>
          <a:off x="14541500" y="1619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23151</xdr:rowOff>
    </xdr:from>
    <xdr:ext cx="534377" cy="259045"/>
    <xdr:sp macro="" textlink="">
      <xdr:nvSpPr>
        <xdr:cNvPr id="718" name="テキスト ボックス 717"/>
        <xdr:cNvSpPr txBox="1"/>
      </xdr:nvSpPr>
      <xdr:spPr>
        <a:xfrm>
          <a:off x="14325111" y="159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50,761</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9723</xdr:rowOff>
    </xdr:from>
    <xdr:to>
      <xdr:col>20</xdr:col>
      <xdr:colOff>9525</xdr:colOff>
      <xdr:row>94</xdr:row>
      <xdr:rowOff>111323</xdr:rowOff>
    </xdr:to>
    <xdr:sp macro="" textlink="">
      <xdr:nvSpPr>
        <xdr:cNvPr id="719" name="円/楕円 718"/>
        <xdr:cNvSpPr/>
      </xdr:nvSpPr>
      <xdr:spPr>
        <a:xfrm>
          <a:off x="13652500" y="1612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127850</xdr:rowOff>
    </xdr:from>
    <xdr:ext cx="534377" cy="259045"/>
    <xdr:sp macro="" textlink="">
      <xdr:nvSpPr>
        <xdr:cNvPr id="720" name="テキスト ボックス 719"/>
        <xdr:cNvSpPr txBox="1"/>
      </xdr:nvSpPr>
      <xdr:spPr>
        <a:xfrm>
          <a:off x="13436111" y="159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54,849</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34885</xdr:rowOff>
    </xdr:from>
    <xdr:to>
      <xdr:col>18</xdr:col>
      <xdr:colOff>492125</xdr:colOff>
      <xdr:row>94</xdr:row>
      <xdr:rowOff>136485</xdr:rowOff>
    </xdr:to>
    <xdr:sp macro="" textlink="">
      <xdr:nvSpPr>
        <xdr:cNvPr id="721" name="円/楕円 720"/>
        <xdr:cNvSpPr/>
      </xdr:nvSpPr>
      <xdr:spPr>
        <a:xfrm>
          <a:off x="12763500" y="1615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153012</xdr:rowOff>
    </xdr:from>
    <xdr:ext cx="534377" cy="259045"/>
    <xdr:sp macro="" textlink="">
      <xdr:nvSpPr>
        <xdr:cNvPr id="722" name="テキスト ボックス 721"/>
        <xdr:cNvSpPr txBox="1"/>
      </xdr:nvSpPr>
      <xdr:spPr>
        <a:xfrm>
          <a:off x="12547111" y="1592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42735</xdr:rowOff>
    </xdr:from>
    <xdr:to>
      <xdr:col>31</xdr:col>
      <xdr:colOff>34925</xdr:colOff>
      <xdr:row>39</xdr:row>
      <xdr:rowOff>44450</xdr:rowOff>
    </xdr:to>
    <xdr:cxnSp macro="">
      <xdr:nvCxnSpPr>
        <xdr:cNvPr id="754" name="直線コネクタ 753"/>
        <xdr:cNvCxnSpPr/>
      </xdr:nvCxnSpPr>
      <xdr:spPr>
        <a:xfrm>
          <a:off x="20434300" y="672928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137668</xdr:rowOff>
    </xdr:from>
    <xdr:to>
      <xdr:col>31</xdr:col>
      <xdr:colOff>85725</xdr:colOff>
      <xdr:row>39</xdr:row>
      <xdr:rowOff>67818</xdr:rowOff>
    </xdr:to>
    <xdr:sp macro="" textlink="">
      <xdr:nvSpPr>
        <xdr:cNvPr id="755" name="フローチャート : 判断 754"/>
        <xdr:cNvSpPr/>
      </xdr:nvSpPr>
      <xdr:spPr>
        <a:xfrm>
          <a:off x="21272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84345</xdr:rowOff>
    </xdr:from>
    <xdr:ext cx="378565" cy="259045"/>
    <xdr:sp macro="" textlink="">
      <xdr:nvSpPr>
        <xdr:cNvPr id="756" name="テキスト ボックス 755"/>
        <xdr:cNvSpPr txBox="1"/>
      </xdr:nvSpPr>
      <xdr:spPr>
        <a:xfrm>
          <a:off x="21134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7493</xdr:rowOff>
    </xdr:from>
    <xdr:to>
      <xdr:col>29</xdr:col>
      <xdr:colOff>517525</xdr:colOff>
      <xdr:row>39</xdr:row>
      <xdr:rowOff>42735</xdr:rowOff>
    </xdr:to>
    <xdr:cxnSp macro="">
      <xdr:nvCxnSpPr>
        <xdr:cNvPr id="757" name="直線コネクタ 756"/>
        <xdr:cNvCxnSpPr/>
      </xdr:nvCxnSpPr>
      <xdr:spPr>
        <a:xfrm>
          <a:off x="19545300" y="6694043"/>
          <a:ext cx="8890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140144</xdr:rowOff>
    </xdr:from>
    <xdr:to>
      <xdr:col>29</xdr:col>
      <xdr:colOff>568325</xdr:colOff>
      <xdr:row>39</xdr:row>
      <xdr:rowOff>70294</xdr:rowOff>
    </xdr:to>
    <xdr:sp macro="" textlink="">
      <xdr:nvSpPr>
        <xdr:cNvPr id="758" name="フローチャート : 判断 757"/>
        <xdr:cNvSpPr/>
      </xdr:nvSpPr>
      <xdr:spPr>
        <a:xfrm>
          <a:off x="20383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86822</xdr:rowOff>
    </xdr:from>
    <xdr:ext cx="378565" cy="259045"/>
    <xdr:sp macro="" textlink="">
      <xdr:nvSpPr>
        <xdr:cNvPr id="759" name="テキスト ボックス 758"/>
        <xdr:cNvSpPr txBox="1"/>
      </xdr:nvSpPr>
      <xdr:spPr>
        <a:xfrm>
          <a:off x="20245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7493</xdr:rowOff>
    </xdr:from>
    <xdr:to>
      <xdr:col>28</xdr:col>
      <xdr:colOff>314325</xdr:colOff>
      <xdr:row>39</xdr:row>
      <xdr:rowOff>44450</xdr:rowOff>
    </xdr:to>
    <xdr:cxnSp macro="">
      <xdr:nvCxnSpPr>
        <xdr:cNvPr id="760" name="直線コネクタ 759"/>
        <xdr:cNvCxnSpPr/>
      </xdr:nvCxnSpPr>
      <xdr:spPr>
        <a:xfrm flipV="1">
          <a:off x="18656300" y="6694043"/>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120142</xdr:rowOff>
    </xdr:from>
    <xdr:to>
      <xdr:col>28</xdr:col>
      <xdr:colOff>365125</xdr:colOff>
      <xdr:row>39</xdr:row>
      <xdr:rowOff>50292</xdr:rowOff>
    </xdr:to>
    <xdr:sp macro="" textlink="">
      <xdr:nvSpPr>
        <xdr:cNvPr id="761" name="フローチャート : 判断 760"/>
        <xdr:cNvSpPr/>
      </xdr:nvSpPr>
      <xdr:spPr>
        <a:xfrm>
          <a:off x="19494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66819</xdr:rowOff>
    </xdr:from>
    <xdr:ext cx="378565" cy="259045"/>
    <xdr:sp macro="" textlink="">
      <xdr:nvSpPr>
        <xdr:cNvPr id="762" name="テキスト ボックス 761"/>
        <xdr:cNvSpPr txBox="1"/>
      </xdr:nvSpPr>
      <xdr:spPr>
        <a:xfrm>
          <a:off x="19356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112903</xdr:rowOff>
    </xdr:from>
    <xdr:to>
      <xdr:col>27</xdr:col>
      <xdr:colOff>161925</xdr:colOff>
      <xdr:row>39</xdr:row>
      <xdr:rowOff>43053</xdr:rowOff>
    </xdr:to>
    <xdr:sp macro="" textlink="">
      <xdr:nvSpPr>
        <xdr:cNvPr id="763" name="フローチャート : 判断 762"/>
        <xdr:cNvSpPr/>
      </xdr:nvSpPr>
      <xdr:spPr>
        <a:xfrm>
          <a:off x="18605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59580</xdr:rowOff>
    </xdr:from>
    <xdr:ext cx="378565" cy="259045"/>
    <xdr:sp macro="" textlink="">
      <xdr:nvSpPr>
        <xdr:cNvPr id="764" name="テキスト ボックス 763"/>
        <xdr:cNvSpPr txBox="1"/>
      </xdr:nvSpPr>
      <xdr:spPr>
        <a:xfrm>
          <a:off x="18467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163385</xdr:rowOff>
    </xdr:from>
    <xdr:to>
      <xdr:col>29</xdr:col>
      <xdr:colOff>568325</xdr:colOff>
      <xdr:row>39</xdr:row>
      <xdr:rowOff>93535</xdr:rowOff>
    </xdr:to>
    <xdr:sp macro="" textlink="">
      <xdr:nvSpPr>
        <xdr:cNvPr id="774" name="円/楕円 773"/>
        <xdr:cNvSpPr/>
      </xdr:nvSpPr>
      <xdr:spPr>
        <a:xfrm>
          <a:off x="20383500" y="66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84662</xdr:rowOff>
    </xdr:from>
    <xdr:ext cx="249299" cy="259045"/>
    <xdr:sp macro="" textlink="">
      <xdr:nvSpPr>
        <xdr:cNvPr id="775" name="テキスト ボックス 774"/>
        <xdr:cNvSpPr txBox="1"/>
      </xdr:nvSpPr>
      <xdr:spPr>
        <a:xfrm>
          <a:off x="20309649" y="67712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128143</xdr:rowOff>
    </xdr:from>
    <xdr:to>
      <xdr:col>28</xdr:col>
      <xdr:colOff>365125</xdr:colOff>
      <xdr:row>39</xdr:row>
      <xdr:rowOff>58293</xdr:rowOff>
    </xdr:to>
    <xdr:sp macro="" textlink="">
      <xdr:nvSpPr>
        <xdr:cNvPr id="776" name="円/楕円 775"/>
        <xdr:cNvSpPr/>
      </xdr:nvSpPr>
      <xdr:spPr>
        <a:xfrm>
          <a:off x="19494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49420</xdr:rowOff>
    </xdr:from>
    <xdr:ext cx="378565" cy="259045"/>
    <xdr:sp macro="" textlink="">
      <xdr:nvSpPr>
        <xdr:cNvPr id="777" name="テキスト ボックス 776"/>
        <xdr:cNvSpPr txBox="1"/>
      </xdr:nvSpPr>
      <xdr:spPr>
        <a:xfrm>
          <a:off x="19356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3" name="テキスト ボックス 792"/>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5" name="テキスト ボックス 794"/>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7" name="テキスト ボックス 796"/>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9" name="テキスト ボックス 798"/>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1" name="テキスト ボックス 800"/>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3" name="テキスト ボックス 80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5" name="直線コネクタ 804"/>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6"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8"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9" name="直線コネクタ 80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10" name="直線コネクタ 80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1"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2" name="フローチャート : 判断 811"/>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3" name="直線コネクタ 81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4" name="フローチャート : 判断 813"/>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5" name="テキスト ボックス 814"/>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6" name="直線コネクタ 81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7" name="フローチャート : 判断 816"/>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8" name="テキスト ボックス 817"/>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9" name="直線コネクタ 81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20" name="フローチャート : 判断 819"/>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1" name="テキスト ボックス 82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2" name="フローチャート : 判断 821"/>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3" name="テキスト ボックス 822"/>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9" name="円/楕円 82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30"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1" name="円/楕円 83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2" name="テキスト ボックス 831"/>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3" name="円/楕円 83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4" name="テキスト ボックス 833"/>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5" name="円/楕円 83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6" name="テキスト ボックス 835"/>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7" name="円/楕円 83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8" name="テキスト ボックス 837"/>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類似団体平均を大きく上回っているのは農林水産業費で、住民一人当たり</a:t>
          </a:r>
          <a:r>
            <a:rPr kumimoji="1" lang="en-US" altLang="ja-JP" sz="1300">
              <a:latin typeface="ＭＳ Ｐゴシック"/>
            </a:rPr>
            <a:t>24,352</a:t>
          </a:r>
          <a:r>
            <a:rPr kumimoji="1" lang="ja-JP" altLang="en-US" sz="1300">
              <a:latin typeface="ＭＳ Ｐゴシック"/>
            </a:rPr>
            <a:t>円となり、年々増加している。これは、農村地域の共同活動を支援する多面的機能支払交付金事業の拡大に加え、ふるさと寄附金の寄附者に返礼品を送るふるさと便ＰＲ事業が、寄附金の増加に伴い事業規模も拡大している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年度の実質収支は、赤字地方債である臨時財政対策債の発行を極力抑制したことにより、</a:t>
          </a:r>
          <a:r>
            <a:rPr kumimoji="1" lang="en-US" altLang="ja-JP" sz="1400">
              <a:latin typeface="ＭＳ ゴシック" pitchFamily="49" charset="-128"/>
              <a:ea typeface="ＭＳ ゴシック" pitchFamily="49" charset="-128"/>
            </a:rPr>
            <a:t>362</a:t>
          </a:r>
          <a:r>
            <a:rPr kumimoji="1" lang="ja-JP" altLang="en-US" sz="1400">
              <a:latin typeface="ＭＳ ゴシック" pitchFamily="49" charset="-128"/>
              <a:ea typeface="ＭＳ ゴシック" pitchFamily="49" charset="-128"/>
            </a:rPr>
            <a:t>百万円の黒字（前年度比▲</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単年度収支は</a:t>
          </a:r>
          <a:r>
            <a:rPr kumimoji="1" lang="en-US" altLang="ja-JP" sz="1400">
              <a:latin typeface="ＭＳ ゴシック" pitchFamily="49" charset="-128"/>
              <a:ea typeface="ＭＳ ゴシック" pitchFamily="49" charset="-128"/>
            </a:rPr>
            <a:t>271</a:t>
          </a:r>
          <a:r>
            <a:rPr kumimoji="1" lang="ja-JP" altLang="en-US" sz="1400">
              <a:latin typeface="ＭＳ ゴシック" pitchFamily="49" charset="-128"/>
              <a:ea typeface="ＭＳ ゴシック" pitchFamily="49" charset="-128"/>
            </a:rPr>
            <a:t>百万円の赤字であったが、第三セクター等改革推進債の早期償還による公債費負担軽減を図るため</a:t>
          </a:r>
          <a:r>
            <a:rPr kumimoji="1" lang="en-US" altLang="ja-JP" sz="1400">
              <a:latin typeface="ＭＳ ゴシック" pitchFamily="49" charset="-128"/>
              <a:ea typeface="ＭＳ ゴシック" pitchFamily="49" charset="-128"/>
            </a:rPr>
            <a:t>681</a:t>
          </a:r>
          <a:r>
            <a:rPr kumimoji="1" lang="ja-JP" altLang="en-US" sz="1400">
              <a:latin typeface="ＭＳ ゴシック" pitchFamily="49" charset="-128"/>
              <a:ea typeface="ＭＳ ゴシック" pitchFamily="49" charset="-128"/>
            </a:rPr>
            <a:t>百万円の市債繰上償還を行い、実質単年度収支は</a:t>
          </a:r>
          <a:r>
            <a:rPr kumimoji="1" lang="en-US" altLang="ja-JP" sz="1400">
              <a:latin typeface="ＭＳ ゴシック" pitchFamily="49" charset="-128"/>
              <a:ea typeface="ＭＳ ゴシック" pitchFamily="49" charset="-128"/>
            </a:rPr>
            <a:t>411</a:t>
          </a:r>
          <a:r>
            <a:rPr kumimoji="1" lang="ja-JP" altLang="en-US" sz="1400">
              <a:latin typeface="ＭＳ ゴシック" pitchFamily="49" charset="-128"/>
              <a:ea typeface="ＭＳ ゴシック" pitchFamily="49" charset="-128"/>
            </a:rPr>
            <a:t>百万円の黒字（前年度比▲</a:t>
          </a:r>
          <a:r>
            <a:rPr kumimoji="1" lang="en-US" altLang="ja-JP" sz="1400">
              <a:latin typeface="ＭＳ ゴシック" pitchFamily="49" charset="-128"/>
              <a:ea typeface="ＭＳ ゴシック" pitchFamily="49" charset="-128"/>
            </a:rPr>
            <a:t>1,693</a:t>
          </a:r>
          <a:r>
            <a:rPr kumimoji="1" lang="ja-JP" altLang="en-US" sz="1400">
              <a:latin typeface="ＭＳ ゴシック" pitchFamily="49" charset="-128"/>
              <a:ea typeface="ＭＳ ゴシック" pitchFamily="49" charset="-128"/>
            </a:rPr>
            <a:t>百万円）となった。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北上市の特別会計及び公営企業会計に赤字会計はなく、連結実質赤字比率は算出されなかった。工業団地事業において黒字額が大幅に増加したのは、後藤野工業団地拡張分の造成が完了し、売出しを開始したことで、土地収入見込額が新たに計上されたことによるものである。引き続き、各会計において赤字が発生しないよう適切な財政運営を行うこととす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年度まで比較的大きな黒字を計上していたのは水道事業会計であるが、平成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年４月１日に他２市町の水道事業とともに岩手中部広域水道企業団と統合され、新たに岩手中部水道企業団となったことに伴い、当該会計は平成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年度より存在しなくなった。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実質公債費比率（分子）は、前年度と比較して</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百万円の増となった。これは、元利償還金等から差し引かれる算入公債費等の額が減少したことなどによるものである。</a:t>
          </a:r>
        </a:p>
        <a:p>
          <a:r>
            <a:rPr kumimoji="1" lang="ja-JP" altLang="en-US" sz="1400">
              <a:latin typeface="ＭＳ ゴシック" pitchFamily="49" charset="-128"/>
              <a:ea typeface="ＭＳ ゴシック" pitchFamily="49" charset="-128"/>
            </a:rPr>
            <a:t>　北上市文化交流センターさくらホールの建設に伴う地方債の償還により依然として元利償還金の額が多額になっていることから、引き続き市債の発行抑制に努めることとしている。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将来負担比率（分子）は、前年度と比較して</a:t>
          </a:r>
          <a:r>
            <a:rPr kumimoji="1" lang="en-US" altLang="ja-JP" sz="1400">
              <a:latin typeface="ＭＳ ゴシック" pitchFamily="49" charset="-128"/>
              <a:ea typeface="ＭＳ ゴシック" pitchFamily="49" charset="-128"/>
            </a:rPr>
            <a:t>760</a:t>
          </a:r>
          <a:r>
            <a:rPr kumimoji="1" lang="ja-JP" altLang="en-US" sz="1400">
              <a:latin typeface="ＭＳ ゴシック" pitchFamily="49" charset="-128"/>
              <a:ea typeface="ＭＳ ゴシック" pitchFamily="49" charset="-128"/>
            </a:rPr>
            <a:t>百万円の増となった。これは、一般会計等の地方債残高が減少した一方で、年度を跨いだ一時的な資金繰りのため基金から歳計現金に資金を繰り替えて運用したことで充当可能基金がそれ以上に減少したことによるものである。</a:t>
          </a:r>
        </a:p>
        <a:p>
          <a:r>
            <a:rPr kumimoji="1" lang="ja-JP" altLang="en-US" sz="1400">
              <a:latin typeface="ＭＳ ゴシック" pitchFamily="49" charset="-128"/>
              <a:ea typeface="ＭＳ ゴシック" pitchFamily="49" charset="-128"/>
            </a:rPr>
            <a:t>　この数値は県内他市町村と比較するとなお高い水準にあるので、引き続き一般会計の市債発行を抑制し、市債現在高が減少するよう努めるとともに、公営企業の事業計画の見直しにより企業債の発行を抑制し、公営企業債等繰入見込額が減少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[ 62.0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　類似団体と比較して有形固定資産減価償却率が高くなっており、今後も上昇が見込まれる。</a:t>
          </a:r>
        </a:p>
        <a:p>
          <a:r>
            <a:rPr lang="ja-JP" altLang="en-US">
              <a:effectLst/>
            </a:rPr>
            <a:t>　平成</a:t>
          </a:r>
          <a:r>
            <a:rPr lang="en-US" altLang="ja-JP">
              <a:effectLst/>
            </a:rPr>
            <a:t>25</a:t>
          </a:r>
          <a:r>
            <a:rPr lang="ja-JP" altLang="en-US">
              <a:effectLst/>
            </a:rPr>
            <a:t>年度に策定（平成</a:t>
          </a:r>
          <a:r>
            <a:rPr lang="en-US" altLang="ja-JP">
              <a:effectLst/>
            </a:rPr>
            <a:t>28</a:t>
          </a:r>
          <a:r>
            <a:rPr lang="ja-JP" altLang="en-US">
              <a:effectLst/>
            </a:rPr>
            <a:t>年度改訂）した「インフラ資産マネジメントに関する基本計画」において、施設のあり方の見直しと統廃合や複合化などの検討を加えた最適化計画を策定することとしており、そのための施設の劣化調査を</a:t>
          </a:r>
          <a:r>
            <a:rPr lang="en-US" altLang="ja-JP">
              <a:effectLst/>
            </a:rPr>
            <a:t>H28</a:t>
          </a:r>
          <a:r>
            <a:rPr lang="ja-JP" altLang="en-US">
              <a:effectLst/>
            </a:rPr>
            <a:t>より実施し現状の把握を進めている。また、各施設の施設カルテを整備し、施設ごとの有形固定資産減価償却率を算出している。</a:t>
          </a:r>
        </a:p>
        <a:p>
          <a:r>
            <a:rPr lang="ja-JP" altLang="en-US">
              <a:effectLst/>
            </a:rPr>
            <a:t>　それらの情報を基に個別施設計画を策定、将来的に使用する施設について長寿命化を進めることとしている。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146050</xdr:rowOff>
    </xdr:from>
    <xdr:to>
      <xdr:col>3</xdr:col>
      <xdr:colOff>1170940</xdr:colOff>
      <xdr:row>34</xdr:row>
      <xdr:rowOff>13716</xdr:rowOff>
    </xdr:to>
    <xdr:cxnSp macro="">
      <xdr:nvCxnSpPr>
        <xdr:cNvPr id="62" name="直線コネクタ 61"/>
        <xdr:cNvCxnSpPr/>
      </xdr:nvCxnSpPr>
      <xdr:spPr>
        <a:xfrm flipV="1">
          <a:off x="4760595" y="538480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3"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64" name="直線コネクタ 63"/>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92727</xdr:rowOff>
    </xdr:from>
    <xdr:ext cx="405111" cy="259045"/>
    <xdr:sp macro="" textlink="">
      <xdr:nvSpPr>
        <xdr:cNvPr id="65" name="有形固定資産減価償却率最大値テキスト"/>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3</xdr:col>
      <xdr:colOff>1082675</xdr:colOff>
      <xdr:row>26</xdr:row>
      <xdr:rowOff>146050</xdr:rowOff>
    </xdr:from>
    <xdr:to>
      <xdr:col>3</xdr:col>
      <xdr:colOff>1260475</xdr:colOff>
      <xdr:row>26</xdr:row>
      <xdr:rowOff>146050</xdr:rowOff>
    </xdr:to>
    <xdr:cxnSp macro="">
      <xdr:nvCxnSpPr>
        <xdr:cNvPr id="66" name="直線コネクタ 65"/>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29989</xdr:rowOff>
    </xdr:from>
    <xdr:ext cx="405111" cy="259045"/>
    <xdr:sp macro="" textlink="">
      <xdr:nvSpPr>
        <xdr:cNvPr id="67" name="有形固定資産減価償却率平均値テキスト"/>
        <xdr:cNvSpPr txBox="1"/>
      </xdr:nvSpPr>
      <xdr:spPr>
        <a:xfrm>
          <a:off x="4813300" y="57830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51562</xdr:rowOff>
    </xdr:from>
    <xdr:to>
      <xdr:col>3</xdr:col>
      <xdr:colOff>1222375</xdr:colOff>
      <xdr:row>29</xdr:row>
      <xdr:rowOff>153162</xdr:rowOff>
    </xdr:to>
    <xdr:sp macro="" textlink="">
      <xdr:nvSpPr>
        <xdr:cNvPr id="68" name="フローチャート : 判断 67"/>
        <xdr:cNvSpPr/>
      </xdr:nvSpPr>
      <xdr:spPr>
        <a:xfrm>
          <a:off x="47117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97790</xdr:rowOff>
    </xdr:from>
    <xdr:to>
      <xdr:col>3</xdr:col>
      <xdr:colOff>1222375</xdr:colOff>
      <xdr:row>29</xdr:row>
      <xdr:rowOff>27940</xdr:rowOff>
    </xdr:to>
    <xdr:sp macro="" textlink="">
      <xdr:nvSpPr>
        <xdr:cNvPr id="74" name="円/楕円 73"/>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120667</xdr:rowOff>
    </xdr:from>
    <xdr:ext cx="405111" cy="259045"/>
    <xdr:sp macro="" textlink="">
      <xdr:nvSpPr>
        <xdr:cNvPr id="75"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163068</xdr:rowOff>
    </xdr:from>
    <xdr:to>
      <xdr:col>6</xdr:col>
      <xdr:colOff>510540</xdr:colOff>
      <xdr:row>41</xdr:row>
      <xdr:rowOff>119634</xdr:rowOff>
    </xdr:to>
    <xdr:cxnSp macro="">
      <xdr:nvCxnSpPr>
        <xdr:cNvPr id="55" name="直線コネクタ 54"/>
        <xdr:cNvCxnSpPr/>
      </xdr:nvCxnSpPr>
      <xdr:spPr>
        <a:xfrm flipV="1">
          <a:off x="4634865" y="582091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123461</xdr:rowOff>
    </xdr:from>
    <xdr:ext cx="405111" cy="259045"/>
    <xdr:sp macro="" textlink="">
      <xdr:nvSpPr>
        <xdr:cNvPr id="56" name="【道路】&#10;有形固定資産減価償却率最小値テキスト"/>
        <xdr:cNvSpPr txBox="1"/>
      </xdr:nvSpPr>
      <xdr:spPr>
        <a:xfrm>
          <a:off x="4724400" y="715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41</xdr:row>
      <xdr:rowOff>119634</xdr:rowOff>
    </xdr:from>
    <xdr:to>
      <xdr:col>6</xdr:col>
      <xdr:colOff>600075</xdr:colOff>
      <xdr:row>41</xdr:row>
      <xdr:rowOff>119634</xdr:rowOff>
    </xdr:to>
    <xdr:cxnSp macro="">
      <xdr:nvCxnSpPr>
        <xdr:cNvPr id="57" name="直線コネクタ 56"/>
        <xdr:cNvCxnSpPr/>
      </xdr:nvCxnSpPr>
      <xdr:spPr>
        <a:xfrm>
          <a:off x="4546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109745</xdr:rowOff>
    </xdr:from>
    <xdr:ext cx="405111" cy="259045"/>
    <xdr:sp macro="" textlink="">
      <xdr:nvSpPr>
        <xdr:cNvPr id="58" name="【道路】&#10;有形固定資産減価償却率最大値テキスト"/>
        <xdr:cNvSpPr txBox="1"/>
      </xdr:nvSpPr>
      <xdr:spPr>
        <a:xfrm>
          <a:off x="472440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33</xdr:row>
      <xdr:rowOff>163068</xdr:rowOff>
    </xdr:from>
    <xdr:to>
      <xdr:col>6</xdr:col>
      <xdr:colOff>600075</xdr:colOff>
      <xdr:row>33</xdr:row>
      <xdr:rowOff>163068</xdr:rowOff>
    </xdr:to>
    <xdr:cxnSp macro="">
      <xdr:nvCxnSpPr>
        <xdr:cNvPr id="59" name="直線コネクタ 58"/>
        <xdr:cNvCxnSpPr/>
      </xdr:nvCxnSpPr>
      <xdr:spPr>
        <a:xfrm>
          <a:off x="4546600" y="582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271</xdr:rowOff>
    </xdr:from>
    <xdr:ext cx="405111" cy="259045"/>
    <xdr:sp macro="" textlink="">
      <xdr:nvSpPr>
        <xdr:cNvPr id="60" name="【道路】&#10;有形固定資産減価償却率平均値テキスト"/>
        <xdr:cNvSpPr txBox="1"/>
      </xdr:nvSpPr>
      <xdr:spPr>
        <a:xfrm>
          <a:off x="4724400" y="6515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148844</xdr:rowOff>
    </xdr:from>
    <xdr:to>
      <xdr:col>6</xdr:col>
      <xdr:colOff>561975</xdr:colOff>
      <xdr:row>39</xdr:row>
      <xdr:rowOff>78994</xdr:rowOff>
    </xdr:to>
    <xdr:sp macro="" textlink="">
      <xdr:nvSpPr>
        <xdr:cNvPr id="61" name="フローチャート : 判断 60"/>
        <xdr:cNvSpPr/>
      </xdr:nvSpPr>
      <xdr:spPr>
        <a:xfrm>
          <a:off x="45847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7112</xdr:rowOff>
    </xdr:from>
    <xdr:to>
      <xdr:col>6</xdr:col>
      <xdr:colOff>561975</xdr:colOff>
      <xdr:row>39</xdr:row>
      <xdr:rowOff>108712</xdr:rowOff>
    </xdr:to>
    <xdr:sp macro="" textlink="">
      <xdr:nvSpPr>
        <xdr:cNvPr id="67" name="円/楕円 66"/>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156989</xdr:rowOff>
    </xdr:from>
    <xdr:ext cx="405111" cy="259045"/>
    <xdr:sp macro="" textlink="">
      <xdr:nvSpPr>
        <xdr:cNvPr id="68" name="【道路】&#10;有形固定資産減価償却率該当値テキスト"/>
        <xdr:cNvSpPr txBox="1"/>
      </xdr:nvSpPr>
      <xdr:spPr>
        <a:xfrm>
          <a:off x="472440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20.440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79" name="テキスト ボックス 7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0" name="直線コネクタ 7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1" name="テキスト ボックス 8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2" name="直線コネクタ 8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3" name="テキスト ボックス 8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4" name="直線コネクタ 8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5" name="テキスト ボックス 8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6" name="直線コネクタ 8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7" name="テキスト ボックス 8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8" name="直線コネクタ 8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89" name="テキスト ボックス 88"/>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0" name="直線コネクタ 8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1" name="テキスト ボックス 90"/>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4"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63681</xdr:rowOff>
    </xdr:from>
    <xdr:to>
      <xdr:col>15</xdr:col>
      <xdr:colOff>180340</xdr:colOff>
      <xdr:row>42</xdr:row>
      <xdr:rowOff>94488</xdr:rowOff>
    </xdr:to>
    <xdr:cxnSp macro="">
      <xdr:nvCxnSpPr>
        <xdr:cNvPr id="95" name="直線コネクタ 94"/>
        <xdr:cNvCxnSpPr/>
      </xdr:nvCxnSpPr>
      <xdr:spPr>
        <a:xfrm flipV="1">
          <a:off x="10476865" y="5721531"/>
          <a:ext cx="0" cy="157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98315</xdr:rowOff>
    </xdr:from>
    <xdr:ext cx="469744" cy="259045"/>
    <xdr:sp macro="" textlink="">
      <xdr:nvSpPr>
        <xdr:cNvPr id="96" name="【道路】&#10;一人当たり延長最小値テキスト"/>
        <xdr:cNvSpPr txBox="1"/>
      </xdr:nvSpPr>
      <xdr:spPr>
        <a:xfrm>
          <a:off x="10566400" y="72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a:t>
          </a:r>
          <a:endParaRPr kumimoji="1" lang="ja-JP" altLang="en-US" sz="1000" b="1">
            <a:latin typeface="ＭＳ Ｐゴシック"/>
          </a:endParaRPr>
        </a:p>
      </xdr:txBody>
    </xdr:sp>
    <xdr:clientData/>
  </xdr:oneCellAnchor>
  <xdr:twoCellAnchor>
    <xdr:from>
      <xdr:col>15</xdr:col>
      <xdr:colOff>92075</xdr:colOff>
      <xdr:row>42</xdr:row>
      <xdr:rowOff>94488</xdr:rowOff>
    </xdr:from>
    <xdr:to>
      <xdr:col>15</xdr:col>
      <xdr:colOff>269875</xdr:colOff>
      <xdr:row>42</xdr:row>
      <xdr:rowOff>94488</xdr:rowOff>
    </xdr:to>
    <xdr:cxnSp macro="">
      <xdr:nvCxnSpPr>
        <xdr:cNvPr id="97" name="直線コネクタ 96"/>
        <xdr:cNvCxnSpPr/>
      </xdr:nvCxnSpPr>
      <xdr:spPr>
        <a:xfrm>
          <a:off x="10388600" y="729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10358</xdr:rowOff>
    </xdr:from>
    <xdr:ext cx="534377" cy="259045"/>
    <xdr:sp macro="" textlink="">
      <xdr:nvSpPr>
        <xdr:cNvPr id="98" name="【道路】&#10;一人当たり延長最大値テキスト"/>
        <xdr:cNvSpPr txBox="1"/>
      </xdr:nvSpPr>
      <xdr:spPr>
        <a:xfrm>
          <a:off x="10566400" y="54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20.440</a:t>
          </a:r>
          <a:endParaRPr kumimoji="1" lang="ja-JP" altLang="en-US" sz="1000" b="1">
            <a:latin typeface="ＭＳ Ｐゴシック"/>
          </a:endParaRPr>
        </a:p>
      </xdr:txBody>
    </xdr:sp>
    <xdr:clientData/>
  </xdr:oneCellAnchor>
  <xdr:twoCellAnchor>
    <xdr:from>
      <xdr:col>15</xdr:col>
      <xdr:colOff>92075</xdr:colOff>
      <xdr:row>33</xdr:row>
      <xdr:rowOff>63681</xdr:rowOff>
    </xdr:from>
    <xdr:to>
      <xdr:col>15</xdr:col>
      <xdr:colOff>269875</xdr:colOff>
      <xdr:row>33</xdr:row>
      <xdr:rowOff>63681</xdr:rowOff>
    </xdr:to>
    <xdr:cxnSp macro="">
      <xdr:nvCxnSpPr>
        <xdr:cNvPr id="99" name="直線コネクタ 98"/>
        <xdr:cNvCxnSpPr/>
      </xdr:nvCxnSpPr>
      <xdr:spPr>
        <a:xfrm>
          <a:off x="10388600" y="572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168310</xdr:rowOff>
    </xdr:from>
    <xdr:ext cx="534377" cy="259045"/>
    <xdr:sp macro="" textlink="">
      <xdr:nvSpPr>
        <xdr:cNvPr id="100" name="【道路】&#10;一人当たり延長平均値テキスト"/>
        <xdr:cNvSpPr txBox="1"/>
      </xdr:nvSpPr>
      <xdr:spPr>
        <a:xfrm>
          <a:off x="10566400" y="6683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18433</xdr:rowOff>
    </xdr:from>
    <xdr:to>
      <xdr:col>15</xdr:col>
      <xdr:colOff>231775</xdr:colOff>
      <xdr:row>39</xdr:row>
      <xdr:rowOff>120033</xdr:rowOff>
    </xdr:to>
    <xdr:sp macro="" textlink="">
      <xdr:nvSpPr>
        <xdr:cNvPr id="101" name="フローチャート : 判断 100"/>
        <xdr:cNvSpPr/>
      </xdr:nvSpPr>
      <xdr:spPr>
        <a:xfrm>
          <a:off x="10426700" y="670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12881</xdr:rowOff>
    </xdr:from>
    <xdr:to>
      <xdr:col>15</xdr:col>
      <xdr:colOff>231775</xdr:colOff>
      <xdr:row>33</xdr:row>
      <xdr:rowOff>114481</xdr:rowOff>
    </xdr:to>
    <xdr:sp macro="" textlink="">
      <xdr:nvSpPr>
        <xdr:cNvPr id="107" name="円/楕円 106"/>
        <xdr:cNvSpPr/>
      </xdr:nvSpPr>
      <xdr:spPr>
        <a:xfrm>
          <a:off x="10426700" y="567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32</xdr:row>
      <xdr:rowOff>137358</xdr:rowOff>
    </xdr:from>
    <xdr:ext cx="534377" cy="259045"/>
    <xdr:sp macro="" textlink="">
      <xdr:nvSpPr>
        <xdr:cNvPr id="108" name="【道路】&#10;一人当たり延長該当値テキスト"/>
        <xdr:cNvSpPr txBox="1"/>
      </xdr:nvSpPr>
      <xdr:spPr>
        <a:xfrm>
          <a:off x="10566400" y="562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20.440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9" name="正方形/長方形 108"/>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6" name="正方形/長方形 115"/>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0" name="直線コネクタ 11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1" name="テキスト ボックス 12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2" name="直線コネクタ 12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3" name="テキスト ボックス 12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4" name="直線コネクタ 12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5" name="テキスト ボックス 12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6" name="直線コネクタ 12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7" name="テキスト ボックス 12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8" name="直線コネクタ 12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9" name="テキスト ボックス 12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0" name="直線コネクタ 12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1" name="テキスト ボックス 13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164919</xdr:rowOff>
    </xdr:from>
    <xdr:to>
      <xdr:col>6</xdr:col>
      <xdr:colOff>510540</xdr:colOff>
      <xdr:row>64</xdr:row>
      <xdr:rowOff>42454</xdr:rowOff>
    </xdr:to>
    <xdr:cxnSp macro="">
      <xdr:nvCxnSpPr>
        <xdr:cNvPr id="135" name="直線コネクタ 134"/>
        <xdr:cNvCxnSpPr/>
      </xdr:nvCxnSpPr>
      <xdr:spPr>
        <a:xfrm flipV="1">
          <a:off x="4634865" y="9594669"/>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46281</xdr:rowOff>
    </xdr:from>
    <xdr:ext cx="405111" cy="259045"/>
    <xdr:sp macro="" textlink="">
      <xdr:nvSpPr>
        <xdr:cNvPr id="136" name="【橋りょう・トンネル】&#10;有形固定資産減価償却率最小値テキスト"/>
        <xdr:cNvSpPr txBox="1"/>
      </xdr:nvSpPr>
      <xdr:spPr>
        <a:xfrm>
          <a:off x="4724400" y="110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422275</xdr:colOff>
      <xdr:row>64</xdr:row>
      <xdr:rowOff>42454</xdr:rowOff>
    </xdr:from>
    <xdr:to>
      <xdr:col>6</xdr:col>
      <xdr:colOff>600075</xdr:colOff>
      <xdr:row>64</xdr:row>
      <xdr:rowOff>42454</xdr:rowOff>
    </xdr:to>
    <xdr:cxnSp macro="">
      <xdr:nvCxnSpPr>
        <xdr:cNvPr id="137" name="直線コネクタ 136"/>
        <xdr:cNvCxnSpPr/>
      </xdr:nvCxnSpPr>
      <xdr:spPr>
        <a:xfrm>
          <a:off x="4546600" y="1101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111596</xdr:rowOff>
    </xdr:from>
    <xdr:ext cx="405111" cy="259045"/>
    <xdr:sp macro="" textlink="">
      <xdr:nvSpPr>
        <xdr:cNvPr id="138" name="【橋りょう・トンネル】&#10;有形固定資産減価償却率最大値テキスト"/>
        <xdr:cNvSpPr txBox="1"/>
      </xdr:nvSpPr>
      <xdr:spPr>
        <a:xfrm>
          <a:off x="47244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6</xdr:col>
      <xdr:colOff>422275</xdr:colOff>
      <xdr:row>55</xdr:row>
      <xdr:rowOff>164919</xdr:rowOff>
    </xdr:from>
    <xdr:to>
      <xdr:col>6</xdr:col>
      <xdr:colOff>600075</xdr:colOff>
      <xdr:row>55</xdr:row>
      <xdr:rowOff>164919</xdr:rowOff>
    </xdr:to>
    <xdr:cxnSp macro="">
      <xdr:nvCxnSpPr>
        <xdr:cNvPr id="139" name="直線コネクタ 138"/>
        <xdr:cNvCxnSpPr/>
      </xdr:nvCxnSpPr>
      <xdr:spPr>
        <a:xfrm>
          <a:off x="4546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50454</xdr:rowOff>
    </xdr:from>
    <xdr:ext cx="405111" cy="259045"/>
    <xdr:sp macro="" textlink="">
      <xdr:nvSpPr>
        <xdr:cNvPr id="140" name="【橋りょう・トンネル】&#10;有形固定資産減価償却率平均値テキスト"/>
        <xdr:cNvSpPr txBox="1"/>
      </xdr:nvSpPr>
      <xdr:spPr>
        <a:xfrm>
          <a:off x="47244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27577</xdr:rowOff>
    </xdr:from>
    <xdr:to>
      <xdr:col>6</xdr:col>
      <xdr:colOff>561975</xdr:colOff>
      <xdr:row>60</xdr:row>
      <xdr:rowOff>129177</xdr:rowOff>
    </xdr:to>
    <xdr:sp macro="" textlink="">
      <xdr:nvSpPr>
        <xdr:cNvPr id="141" name="フローチャート : 判断 140"/>
        <xdr:cNvSpPr/>
      </xdr:nvSpPr>
      <xdr:spPr>
        <a:xfrm>
          <a:off x="4584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60</xdr:row>
      <xdr:rowOff>145143</xdr:rowOff>
    </xdr:from>
    <xdr:to>
      <xdr:col>6</xdr:col>
      <xdr:colOff>561975</xdr:colOff>
      <xdr:row>61</xdr:row>
      <xdr:rowOff>75293</xdr:rowOff>
    </xdr:to>
    <xdr:sp macro="" textlink="">
      <xdr:nvSpPr>
        <xdr:cNvPr id="147" name="円/楕円 146"/>
        <xdr:cNvSpPr/>
      </xdr:nvSpPr>
      <xdr:spPr>
        <a:xfrm>
          <a:off x="4584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60</xdr:row>
      <xdr:rowOff>123570</xdr:rowOff>
    </xdr:from>
    <xdr:ext cx="405111" cy="259045"/>
    <xdr:sp macro="" textlink="">
      <xdr:nvSpPr>
        <xdr:cNvPr id="148" name="【橋りょう・トンネル】&#10;有形固定資産減価償却率該当値テキスト"/>
        <xdr:cNvSpPr txBox="1"/>
      </xdr:nvSpPr>
      <xdr:spPr>
        <a:xfrm>
          <a:off x="47244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441,449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0" name="テキスト ボックス 15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2" name="テキスト ボックス 16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64" name="テキスト ボックス 16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66" name="テキスト ボックス 16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8" name="テキスト ボックス 16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48221</xdr:rowOff>
    </xdr:from>
    <xdr:to>
      <xdr:col>15</xdr:col>
      <xdr:colOff>180340</xdr:colOff>
      <xdr:row>63</xdr:row>
      <xdr:rowOff>129673</xdr:rowOff>
    </xdr:to>
    <xdr:cxnSp macro="">
      <xdr:nvCxnSpPr>
        <xdr:cNvPr id="170" name="直線コネクタ 169"/>
        <xdr:cNvCxnSpPr/>
      </xdr:nvCxnSpPr>
      <xdr:spPr>
        <a:xfrm flipV="1">
          <a:off x="10476865" y="9649421"/>
          <a:ext cx="0" cy="1281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133500</xdr:rowOff>
    </xdr:from>
    <xdr:ext cx="534377" cy="259045"/>
    <xdr:sp macro="" textlink="">
      <xdr:nvSpPr>
        <xdr:cNvPr id="171" name="【橋りょう・トンネル】&#10;一人当たり有形固定資産（償却資産）額最小値テキスト"/>
        <xdr:cNvSpPr txBox="1"/>
      </xdr:nvSpPr>
      <xdr:spPr>
        <a:xfrm>
          <a:off x="10566400" y="1093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18,275</a:t>
          </a:r>
          <a:endParaRPr kumimoji="1" lang="ja-JP" altLang="en-US" sz="1000" b="1">
            <a:latin typeface="ＭＳ Ｐゴシック"/>
          </a:endParaRPr>
        </a:p>
      </xdr:txBody>
    </xdr:sp>
    <xdr:clientData/>
  </xdr:oneCellAnchor>
  <xdr:twoCellAnchor>
    <xdr:from>
      <xdr:col>15</xdr:col>
      <xdr:colOff>92075</xdr:colOff>
      <xdr:row>63</xdr:row>
      <xdr:rowOff>129673</xdr:rowOff>
    </xdr:from>
    <xdr:to>
      <xdr:col>15</xdr:col>
      <xdr:colOff>269875</xdr:colOff>
      <xdr:row>63</xdr:row>
      <xdr:rowOff>129673</xdr:rowOff>
    </xdr:to>
    <xdr:cxnSp macro="">
      <xdr:nvCxnSpPr>
        <xdr:cNvPr id="172" name="直線コネクタ 171"/>
        <xdr:cNvCxnSpPr/>
      </xdr:nvCxnSpPr>
      <xdr:spPr>
        <a:xfrm>
          <a:off x="10388600" y="1093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166348</xdr:rowOff>
    </xdr:from>
    <xdr:ext cx="599010" cy="259045"/>
    <xdr:sp macro="" textlink="">
      <xdr:nvSpPr>
        <xdr:cNvPr id="173" name="【橋りょう・トンネル】&#10;一人当たり有形固定資産（償却資産）額最大値テキスト"/>
        <xdr:cNvSpPr txBox="1"/>
      </xdr:nvSpPr>
      <xdr:spPr>
        <a:xfrm>
          <a:off x="10566400" y="942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578,906</a:t>
          </a:r>
          <a:endParaRPr kumimoji="1" lang="ja-JP" altLang="en-US" sz="1000" b="1">
            <a:latin typeface="ＭＳ Ｐゴシック"/>
          </a:endParaRPr>
        </a:p>
      </xdr:txBody>
    </xdr:sp>
    <xdr:clientData/>
  </xdr:oneCellAnchor>
  <xdr:twoCellAnchor>
    <xdr:from>
      <xdr:col>15</xdr:col>
      <xdr:colOff>92075</xdr:colOff>
      <xdr:row>56</xdr:row>
      <xdr:rowOff>48221</xdr:rowOff>
    </xdr:from>
    <xdr:to>
      <xdr:col>15</xdr:col>
      <xdr:colOff>269875</xdr:colOff>
      <xdr:row>56</xdr:row>
      <xdr:rowOff>48221</xdr:rowOff>
    </xdr:to>
    <xdr:cxnSp macro="">
      <xdr:nvCxnSpPr>
        <xdr:cNvPr id="174" name="直線コネクタ 173"/>
        <xdr:cNvCxnSpPr/>
      </xdr:nvCxnSpPr>
      <xdr:spPr>
        <a:xfrm>
          <a:off x="10388600" y="964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30445</xdr:rowOff>
    </xdr:from>
    <xdr:ext cx="599010" cy="259045"/>
    <xdr:sp macro="" textlink="">
      <xdr:nvSpPr>
        <xdr:cNvPr id="175" name="【橋りょう・トンネル】&#10;一人当たり有形固定資産（償却資産）額平均値テキスト"/>
        <xdr:cNvSpPr txBox="1"/>
      </xdr:nvSpPr>
      <xdr:spPr>
        <a:xfrm>
          <a:off x="10566400" y="104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180,023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52018</xdr:rowOff>
    </xdr:from>
    <xdr:to>
      <xdr:col>15</xdr:col>
      <xdr:colOff>231775</xdr:colOff>
      <xdr:row>61</xdr:row>
      <xdr:rowOff>153618</xdr:rowOff>
    </xdr:to>
    <xdr:sp macro="" textlink="">
      <xdr:nvSpPr>
        <xdr:cNvPr id="176" name="フローチャート : 判断 175"/>
        <xdr:cNvSpPr/>
      </xdr:nvSpPr>
      <xdr:spPr>
        <a:xfrm>
          <a:off x="10426700" y="1051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140198</xdr:rowOff>
    </xdr:from>
    <xdr:to>
      <xdr:col>15</xdr:col>
      <xdr:colOff>231775</xdr:colOff>
      <xdr:row>58</xdr:row>
      <xdr:rowOff>70348</xdr:rowOff>
    </xdr:to>
    <xdr:sp macro="" textlink="">
      <xdr:nvSpPr>
        <xdr:cNvPr id="182" name="円/楕円 181"/>
        <xdr:cNvSpPr/>
      </xdr:nvSpPr>
      <xdr:spPr>
        <a:xfrm>
          <a:off x="104267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163075</xdr:rowOff>
    </xdr:from>
    <xdr:ext cx="599010" cy="259045"/>
    <xdr:sp macro="" textlink="">
      <xdr:nvSpPr>
        <xdr:cNvPr id="183" name="【橋りょう・トンネル】&#10;一人当たり有形固定資産（償却資産）額該当値テキスト"/>
        <xdr:cNvSpPr txBox="1"/>
      </xdr:nvSpPr>
      <xdr:spPr>
        <a:xfrm>
          <a:off x="10566400" y="976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441,449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5" name="直線コネクタ 19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6" name="テキスト ボックス 19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7" name="直線コネクタ 19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8" name="テキスト ボックス 19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99" name="直線コネクタ 19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0" name="テキスト ボックス 19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1" name="直線コネクタ 20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2" name="テキスト ボックス 20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3" name="直線コネクタ 20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4" name="テキスト ボックス 20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5"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147828</xdr:rowOff>
    </xdr:from>
    <xdr:to>
      <xdr:col>6</xdr:col>
      <xdr:colOff>510540</xdr:colOff>
      <xdr:row>85</xdr:row>
      <xdr:rowOff>170687</xdr:rowOff>
    </xdr:to>
    <xdr:cxnSp macro="">
      <xdr:nvCxnSpPr>
        <xdr:cNvPr id="206" name="直線コネクタ 205"/>
        <xdr:cNvCxnSpPr/>
      </xdr:nvCxnSpPr>
      <xdr:spPr>
        <a:xfrm flipV="1">
          <a:off x="4634865" y="13520928"/>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3064</xdr:rowOff>
    </xdr:from>
    <xdr:ext cx="405111" cy="259045"/>
    <xdr:sp macro="" textlink="">
      <xdr:nvSpPr>
        <xdr:cNvPr id="207" name="【公営住宅】&#10;有形固定資産減価償却率最小値テキスト"/>
        <xdr:cNvSpPr txBox="1"/>
      </xdr:nvSpPr>
      <xdr:spPr>
        <a:xfrm>
          <a:off x="4724400" y="14747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85</xdr:row>
      <xdr:rowOff>170687</xdr:rowOff>
    </xdr:from>
    <xdr:to>
      <xdr:col>6</xdr:col>
      <xdr:colOff>600075</xdr:colOff>
      <xdr:row>85</xdr:row>
      <xdr:rowOff>170687</xdr:rowOff>
    </xdr:to>
    <xdr:cxnSp macro="">
      <xdr:nvCxnSpPr>
        <xdr:cNvPr id="208" name="直線コネクタ 207"/>
        <xdr:cNvCxnSpPr/>
      </xdr:nvCxnSpPr>
      <xdr:spPr>
        <a:xfrm>
          <a:off x="4546600" y="1474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94505</xdr:rowOff>
    </xdr:from>
    <xdr:ext cx="405111" cy="259045"/>
    <xdr:sp macro="" textlink="">
      <xdr:nvSpPr>
        <xdr:cNvPr id="209" name="【公営住宅】&#10;有形固定資産減価償却率最大値テキスト"/>
        <xdr:cNvSpPr txBox="1"/>
      </xdr:nvSpPr>
      <xdr:spPr>
        <a:xfrm>
          <a:off x="4724400" y="13296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78</xdr:row>
      <xdr:rowOff>147828</xdr:rowOff>
    </xdr:from>
    <xdr:to>
      <xdr:col>6</xdr:col>
      <xdr:colOff>600075</xdr:colOff>
      <xdr:row>78</xdr:row>
      <xdr:rowOff>147828</xdr:rowOff>
    </xdr:to>
    <xdr:cxnSp macro="">
      <xdr:nvCxnSpPr>
        <xdr:cNvPr id="210" name="直線コネクタ 209"/>
        <xdr:cNvCxnSpPr/>
      </xdr:nvCxnSpPr>
      <xdr:spPr>
        <a:xfrm>
          <a:off x="4546600" y="1352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48023</xdr:rowOff>
    </xdr:from>
    <xdr:ext cx="405111" cy="259045"/>
    <xdr:sp macro="" textlink="">
      <xdr:nvSpPr>
        <xdr:cNvPr id="211" name="【公営住宅】&#10;有形固定資産減価償却率平均値テキスト"/>
        <xdr:cNvSpPr txBox="1"/>
      </xdr:nvSpPr>
      <xdr:spPr>
        <a:xfrm>
          <a:off x="4724400" y="14106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69596</xdr:rowOff>
    </xdr:from>
    <xdr:to>
      <xdr:col>6</xdr:col>
      <xdr:colOff>561975</xdr:colOff>
      <xdr:row>82</xdr:row>
      <xdr:rowOff>171196</xdr:rowOff>
    </xdr:to>
    <xdr:sp macro="" textlink="">
      <xdr:nvSpPr>
        <xdr:cNvPr id="212" name="フローチャート : 判断 211"/>
        <xdr:cNvSpPr/>
      </xdr:nvSpPr>
      <xdr:spPr>
        <a:xfrm>
          <a:off x="45847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3" name="テキスト ボックス 21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4" name="テキスト ボックス 21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5" name="テキスト ボックス 21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6" name="テキスト ボックス 21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7" name="テキスト ボックス 21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135889</xdr:rowOff>
    </xdr:from>
    <xdr:to>
      <xdr:col>6</xdr:col>
      <xdr:colOff>561975</xdr:colOff>
      <xdr:row>82</xdr:row>
      <xdr:rowOff>66039</xdr:rowOff>
    </xdr:to>
    <xdr:sp macro="" textlink="">
      <xdr:nvSpPr>
        <xdr:cNvPr id="218" name="円/楕円 217"/>
        <xdr:cNvSpPr/>
      </xdr:nvSpPr>
      <xdr:spPr>
        <a:xfrm>
          <a:off x="4584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158766</xdr:rowOff>
    </xdr:from>
    <xdr:ext cx="405111" cy="259045"/>
    <xdr:sp macro="" textlink="">
      <xdr:nvSpPr>
        <xdr:cNvPr id="219" name="【公営住宅】&#10;有形固定資産減価償却率該当値テキスト"/>
        <xdr:cNvSpPr txBox="1"/>
      </xdr:nvSpPr>
      <xdr:spPr>
        <a:xfrm>
          <a:off x="4724400"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0" name="正方形/長方形 219"/>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1" name="正方形/長方形 2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2" name="正方形/長方形 2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3" name="正方形/長方形 2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4" name="正方形/長方形 2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5" name="正方形/長方形 2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6" name="正方形/長方形 2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7" name="正方形/長方形 226"/>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28" name="テキスト ボックス 2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29" name="直線コネクタ 2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0" name="直線コネクタ 2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1" name="テキスト ボックス 2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2" name="直線コネクタ 2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3" name="テキスト ボックス 2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6" name="直線コネクタ 2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7" name="テキスト ボックス 2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38" name="直線コネクタ 2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39" name="テキスト ボックス 2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0" name="直線コネクタ 2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1" name="テキスト ボックス 2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2"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40639</xdr:rowOff>
    </xdr:from>
    <xdr:to>
      <xdr:col>15</xdr:col>
      <xdr:colOff>180340</xdr:colOff>
      <xdr:row>86</xdr:row>
      <xdr:rowOff>85089</xdr:rowOff>
    </xdr:to>
    <xdr:cxnSp macro="">
      <xdr:nvCxnSpPr>
        <xdr:cNvPr id="243" name="直線コネクタ 242"/>
        <xdr:cNvCxnSpPr/>
      </xdr:nvCxnSpPr>
      <xdr:spPr>
        <a:xfrm flipV="1">
          <a:off x="10476865" y="13242289"/>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88916</xdr:rowOff>
    </xdr:from>
    <xdr:ext cx="469744" cy="259045"/>
    <xdr:sp macro="" textlink="">
      <xdr:nvSpPr>
        <xdr:cNvPr id="244" name="【公営住宅】&#10;一人当たり面積最小値テキスト"/>
        <xdr:cNvSpPr txBox="1"/>
      </xdr:nvSpPr>
      <xdr:spPr>
        <a:xfrm>
          <a:off x="105664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86</xdr:row>
      <xdr:rowOff>85089</xdr:rowOff>
    </xdr:from>
    <xdr:to>
      <xdr:col>15</xdr:col>
      <xdr:colOff>269875</xdr:colOff>
      <xdr:row>86</xdr:row>
      <xdr:rowOff>85089</xdr:rowOff>
    </xdr:to>
    <xdr:cxnSp macro="">
      <xdr:nvCxnSpPr>
        <xdr:cNvPr id="245" name="直線コネクタ 2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158766</xdr:rowOff>
    </xdr:from>
    <xdr:ext cx="469744" cy="259045"/>
    <xdr:sp macro="" textlink="">
      <xdr:nvSpPr>
        <xdr:cNvPr id="246" name="【公営住宅】&#10;一人当たり面積最大値テキスト"/>
        <xdr:cNvSpPr txBox="1"/>
      </xdr:nvSpPr>
      <xdr:spPr>
        <a:xfrm>
          <a:off x="10566400" y="1301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a:t>
          </a:r>
          <a:endParaRPr kumimoji="1" lang="ja-JP" altLang="en-US" sz="1000" b="1">
            <a:latin typeface="ＭＳ Ｐゴシック"/>
          </a:endParaRPr>
        </a:p>
      </xdr:txBody>
    </xdr:sp>
    <xdr:clientData/>
  </xdr:oneCellAnchor>
  <xdr:twoCellAnchor>
    <xdr:from>
      <xdr:col>15</xdr:col>
      <xdr:colOff>92075</xdr:colOff>
      <xdr:row>77</xdr:row>
      <xdr:rowOff>40639</xdr:rowOff>
    </xdr:from>
    <xdr:to>
      <xdr:col>15</xdr:col>
      <xdr:colOff>269875</xdr:colOff>
      <xdr:row>77</xdr:row>
      <xdr:rowOff>40639</xdr:rowOff>
    </xdr:to>
    <xdr:cxnSp macro="">
      <xdr:nvCxnSpPr>
        <xdr:cNvPr id="247" name="直線コネクタ 246"/>
        <xdr:cNvCxnSpPr/>
      </xdr:nvCxnSpPr>
      <xdr:spPr>
        <a:xfrm>
          <a:off x="10388600" y="13242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38116</xdr:rowOff>
    </xdr:from>
    <xdr:ext cx="469744" cy="259045"/>
    <xdr:sp macro="" textlink="">
      <xdr:nvSpPr>
        <xdr:cNvPr id="248" name="【公営住宅】&#10;一人当たり面積平均値テキスト"/>
        <xdr:cNvSpPr txBox="1"/>
      </xdr:nvSpPr>
      <xdr:spPr>
        <a:xfrm>
          <a:off x="10566400" y="1426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59689</xdr:rowOff>
    </xdr:from>
    <xdr:to>
      <xdr:col>15</xdr:col>
      <xdr:colOff>231775</xdr:colOff>
      <xdr:row>83</xdr:row>
      <xdr:rowOff>161289</xdr:rowOff>
    </xdr:to>
    <xdr:sp macro="" textlink="">
      <xdr:nvSpPr>
        <xdr:cNvPr id="249" name="フローチャート : 判断 248"/>
        <xdr:cNvSpPr/>
      </xdr:nvSpPr>
      <xdr:spPr>
        <a:xfrm>
          <a:off x="10426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45720</xdr:rowOff>
    </xdr:from>
    <xdr:to>
      <xdr:col>15</xdr:col>
      <xdr:colOff>231775</xdr:colOff>
      <xdr:row>81</xdr:row>
      <xdr:rowOff>147320</xdr:rowOff>
    </xdr:to>
    <xdr:sp macro="" textlink="">
      <xdr:nvSpPr>
        <xdr:cNvPr id="255" name="円/楕円 254"/>
        <xdr:cNvSpPr/>
      </xdr:nvSpPr>
      <xdr:spPr>
        <a:xfrm>
          <a:off x="10426700" y="1393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68597</xdr:rowOff>
    </xdr:from>
    <xdr:ext cx="469744" cy="259045"/>
    <xdr:sp macro="" textlink="">
      <xdr:nvSpPr>
        <xdr:cNvPr id="256" name="【公営住宅】&#10;一人当たり面積該当値テキスト"/>
        <xdr:cNvSpPr txBox="1"/>
      </xdr:nvSpPr>
      <xdr:spPr>
        <a:xfrm>
          <a:off x="10566400" y="1378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7" name="正方形/長方形 25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4" name="正方形/長方形 263"/>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65" name="正方形/長方形 26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72" name="正方形/長方形 271"/>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73" name="正方形/長方形 272"/>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80" name="正方形/長方形 279"/>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1" name="テキスト ボックス 2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2" name="直線コネクタ 2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3" name="テキスト ボックス 2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84" name="直線コネクタ 28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85" name="テキスト ボックス 28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86" name="直線コネクタ 28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87" name="テキスト ボックス 28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88" name="直線コネクタ 28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89" name="テキスト ボックス 28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0" name="直線コネクタ 28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1" name="テキスト ボックス 29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2" name="直線コネクタ 2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3" name="テキスト ボックス 2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94"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57912</xdr:rowOff>
    </xdr:from>
    <xdr:to>
      <xdr:col>23</xdr:col>
      <xdr:colOff>516889</xdr:colOff>
      <xdr:row>42</xdr:row>
      <xdr:rowOff>14478</xdr:rowOff>
    </xdr:to>
    <xdr:cxnSp macro="">
      <xdr:nvCxnSpPr>
        <xdr:cNvPr id="295" name="直線コネクタ 294"/>
        <xdr:cNvCxnSpPr/>
      </xdr:nvCxnSpPr>
      <xdr:spPr>
        <a:xfrm flipV="1">
          <a:off x="16318864" y="605866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18305</xdr:rowOff>
    </xdr:from>
    <xdr:ext cx="405111" cy="259045"/>
    <xdr:sp macro="" textlink="">
      <xdr:nvSpPr>
        <xdr:cNvPr id="296" name="【認定こども園・幼稚園・保育所】&#10;有形固定資産減価償却率最小値テキスト"/>
        <xdr:cNvSpPr txBox="1"/>
      </xdr:nvSpPr>
      <xdr:spPr>
        <a:xfrm>
          <a:off x="16408400" y="721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a:t>
          </a:r>
          <a:endParaRPr kumimoji="1" lang="ja-JP" altLang="en-US" sz="1000" b="1">
            <a:latin typeface="ＭＳ Ｐゴシック"/>
          </a:endParaRPr>
        </a:p>
      </xdr:txBody>
    </xdr:sp>
    <xdr:clientData/>
  </xdr:oneCellAnchor>
  <xdr:twoCellAnchor>
    <xdr:from>
      <xdr:col>23</xdr:col>
      <xdr:colOff>428625</xdr:colOff>
      <xdr:row>42</xdr:row>
      <xdr:rowOff>14478</xdr:rowOff>
    </xdr:from>
    <xdr:to>
      <xdr:col>23</xdr:col>
      <xdr:colOff>606425</xdr:colOff>
      <xdr:row>42</xdr:row>
      <xdr:rowOff>14478</xdr:rowOff>
    </xdr:to>
    <xdr:cxnSp macro="">
      <xdr:nvCxnSpPr>
        <xdr:cNvPr id="297" name="直線コネクタ 296"/>
        <xdr:cNvCxnSpPr/>
      </xdr:nvCxnSpPr>
      <xdr:spPr>
        <a:xfrm>
          <a:off x="16230600" y="72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4589</xdr:rowOff>
    </xdr:from>
    <xdr:ext cx="405111" cy="259045"/>
    <xdr:sp macro="" textlink="">
      <xdr:nvSpPr>
        <xdr:cNvPr id="298" name="【認定こども園・幼稚園・保育所】&#10;有形固定資産減価償却率最大値テキスト"/>
        <xdr:cNvSpPr txBox="1"/>
      </xdr:nvSpPr>
      <xdr:spPr>
        <a:xfrm>
          <a:off x="16408400" y="5833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428625</xdr:colOff>
      <xdr:row>35</xdr:row>
      <xdr:rowOff>57912</xdr:rowOff>
    </xdr:from>
    <xdr:to>
      <xdr:col>23</xdr:col>
      <xdr:colOff>606425</xdr:colOff>
      <xdr:row>35</xdr:row>
      <xdr:rowOff>57912</xdr:rowOff>
    </xdr:to>
    <xdr:cxnSp macro="">
      <xdr:nvCxnSpPr>
        <xdr:cNvPr id="299" name="直線コネクタ 298"/>
        <xdr:cNvCxnSpPr/>
      </xdr:nvCxnSpPr>
      <xdr:spPr>
        <a:xfrm>
          <a:off x="16230600" y="605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19829</xdr:rowOff>
    </xdr:from>
    <xdr:ext cx="405111" cy="259045"/>
    <xdr:sp macro="" textlink="">
      <xdr:nvSpPr>
        <xdr:cNvPr id="300" name="【認定こども園・幼稚園・保育所】&#10;有形固定資産減価償却率平均値テキスト"/>
        <xdr:cNvSpPr txBox="1"/>
      </xdr:nvSpPr>
      <xdr:spPr>
        <a:xfrm>
          <a:off x="16408400" y="636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41402</xdr:rowOff>
    </xdr:from>
    <xdr:to>
      <xdr:col>23</xdr:col>
      <xdr:colOff>568325</xdr:colOff>
      <xdr:row>37</xdr:row>
      <xdr:rowOff>143002</xdr:rowOff>
    </xdr:to>
    <xdr:sp macro="" textlink="">
      <xdr:nvSpPr>
        <xdr:cNvPr id="301" name="フローチャート : 判断 300"/>
        <xdr:cNvSpPr/>
      </xdr:nvSpPr>
      <xdr:spPr>
        <a:xfrm>
          <a:off x="16268700" y="638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2" name="テキスト ボックス 3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3" name="テキスト ボックス 3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04" name="テキスト ボックス 3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05" name="テキスト ボックス 3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06" name="テキスト ボックス 3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112268</xdr:rowOff>
    </xdr:from>
    <xdr:to>
      <xdr:col>23</xdr:col>
      <xdr:colOff>568325</xdr:colOff>
      <xdr:row>36</xdr:row>
      <xdr:rowOff>42418</xdr:rowOff>
    </xdr:to>
    <xdr:sp macro="" textlink="">
      <xdr:nvSpPr>
        <xdr:cNvPr id="307" name="円/楕円 306"/>
        <xdr:cNvSpPr/>
      </xdr:nvSpPr>
      <xdr:spPr>
        <a:xfrm>
          <a:off x="162687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27195</xdr:rowOff>
    </xdr:from>
    <xdr:ext cx="405111" cy="259045"/>
    <xdr:sp macro="" textlink="">
      <xdr:nvSpPr>
        <xdr:cNvPr id="308" name="【認定こども園・幼稚園・保育所】&#10;有形固定資産減価償却率該当値テキスト"/>
        <xdr:cNvSpPr txBox="1"/>
      </xdr:nvSpPr>
      <xdr:spPr>
        <a:xfrm>
          <a:off x="16408400" y="6027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09" name="正方形/長方形 30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16" name="正方形/長方形 31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29"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153924</xdr:rowOff>
    </xdr:from>
    <xdr:to>
      <xdr:col>32</xdr:col>
      <xdr:colOff>186689</xdr:colOff>
      <xdr:row>40</xdr:row>
      <xdr:rowOff>103632</xdr:rowOff>
    </xdr:to>
    <xdr:cxnSp macro="">
      <xdr:nvCxnSpPr>
        <xdr:cNvPr id="330" name="直線コネクタ 329"/>
        <xdr:cNvCxnSpPr/>
      </xdr:nvCxnSpPr>
      <xdr:spPr>
        <a:xfrm flipV="1">
          <a:off x="22160864" y="598322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107459</xdr:rowOff>
    </xdr:from>
    <xdr:ext cx="469744" cy="259045"/>
    <xdr:sp macro="" textlink="">
      <xdr:nvSpPr>
        <xdr:cNvPr id="331" name="【認定こども園・幼稚園・保育所】&#10;一人当たり面積最小値テキスト"/>
        <xdr:cNvSpPr txBox="1"/>
      </xdr:nvSpPr>
      <xdr:spPr>
        <a:xfrm>
          <a:off x="22250400" y="696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0.044</a:t>
          </a:r>
          <a:endParaRPr kumimoji="1" lang="ja-JP" altLang="en-US" sz="1000" b="1">
            <a:latin typeface="ＭＳ Ｐゴシック"/>
          </a:endParaRPr>
        </a:p>
      </xdr:txBody>
    </xdr:sp>
    <xdr:clientData/>
  </xdr:oneCellAnchor>
  <xdr:twoCellAnchor>
    <xdr:from>
      <xdr:col>32</xdr:col>
      <xdr:colOff>98425</xdr:colOff>
      <xdr:row>40</xdr:row>
      <xdr:rowOff>103632</xdr:rowOff>
    </xdr:from>
    <xdr:to>
      <xdr:col>32</xdr:col>
      <xdr:colOff>276225</xdr:colOff>
      <xdr:row>40</xdr:row>
      <xdr:rowOff>103632</xdr:rowOff>
    </xdr:to>
    <xdr:cxnSp macro="">
      <xdr:nvCxnSpPr>
        <xdr:cNvPr id="332" name="直線コネクタ 331"/>
        <xdr:cNvCxnSpPr/>
      </xdr:nvCxnSpPr>
      <xdr:spPr>
        <a:xfrm>
          <a:off x="22072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100601</xdr:rowOff>
    </xdr:from>
    <xdr:ext cx="469744" cy="259045"/>
    <xdr:sp macro="" textlink="">
      <xdr:nvSpPr>
        <xdr:cNvPr id="333" name="【認定こども園・幼稚園・保育所】&#10;一人当たり面積最大値テキスト"/>
        <xdr:cNvSpPr txBox="1"/>
      </xdr:nvSpPr>
      <xdr:spPr>
        <a:xfrm>
          <a:off x="222504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34</xdr:row>
      <xdr:rowOff>153924</xdr:rowOff>
    </xdr:from>
    <xdr:to>
      <xdr:col>32</xdr:col>
      <xdr:colOff>276225</xdr:colOff>
      <xdr:row>34</xdr:row>
      <xdr:rowOff>153924</xdr:rowOff>
    </xdr:to>
    <xdr:cxnSp macro="">
      <xdr:nvCxnSpPr>
        <xdr:cNvPr id="334" name="直線コネクタ 333"/>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164863</xdr:rowOff>
    </xdr:from>
    <xdr:ext cx="469744" cy="259045"/>
    <xdr:sp macro="" textlink="">
      <xdr:nvSpPr>
        <xdr:cNvPr id="335" name="【認定こども園・幼稚園・保育所】&#10;一人当たり面積平均値テキスト"/>
        <xdr:cNvSpPr txBox="1"/>
      </xdr:nvSpPr>
      <xdr:spPr>
        <a:xfrm>
          <a:off x="22250400" y="633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141986</xdr:rowOff>
    </xdr:from>
    <xdr:to>
      <xdr:col>32</xdr:col>
      <xdr:colOff>238125</xdr:colOff>
      <xdr:row>38</xdr:row>
      <xdr:rowOff>72136</xdr:rowOff>
    </xdr:to>
    <xdr:sp macro="" textlink="">
      <xdr:nvSpPr>
        <xdr:cNvPr id="336" name="フローチャート : 判断 335"/>
        <xdr:cNvSpPr/>
      </xdr:nvSpPr>
      <xdr:spPr>
        <a:xfrm>
          <a:off x="22110700" y="648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37" name="テキスト ボックス 3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38" name="テキスト ボックス 3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39" name="テキスト ボックス 3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0" name="テキスト ボックス 3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1" name="テキスト ボックス 3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18542</xdr:rowOff>
    </xdr:from>
    <xdr:to>
      <xdr:col>32</xdr:col>
      <xdr:colOff>238125</xdr:colOff>
      <xdr:row>39</xdr:row>
      <xdr:rowOff>120142</xdr:rowOff>
    </xdr:to>
    <xdr:sp macro="" textlink="">
      <xdr:nvSpPr>
        <xdr:cNvPr id="342" name="円/楕円 341"/>
        <xdr:cNvSpPr/>
      </xdr:nvSpPr>
      <xdr:spPr>
        <a:xfrm>
          <a:off x="22110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168419</xdr:rowOff>
    </xdr:from>
    <xdr:ext cx="469744" cy="259045"/>
    <xdr:sp macro="" textlink="">
      <xdr:nvSpPr>
        <xdr:cNvPr id="343" name="【認定こども園・幼稚園・保育所】&#10;一人当たり面積該当値テキスト"/>
        <xdr:cNvSpPr txBox="1"/>
      </xdr:nvSpPr>
      <xdr:spPr>
        <a:xfrm>
          <a:off x="22250400" y="668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344" name="正方形/長方形 34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1" name="正方形/長方形 35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55" name="直線コネクタ 3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56" name="テキスト ボックス 3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57" name="直線コネクタ 3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58" name="テキスト ボックス 3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59" name="直線コネクタ 3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60" name="テキスト ボックス 3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61" name="直線コネクタ 3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62" name="テキスト ボックス 3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63" name="直線コネクタ 3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64" name="テキスト ボックス 3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65" name="直線コネクタ 3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66" name="テキスト ボックス 36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67"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91440</xdr:rowOff>
    </xdr:from>
    <xdr:to>
      <xdr:col>23</xdr:col>
      <xdr:colOff>516889</xdr:colOff>
      <xdr:row>64</xdr:row>
      <xdr:rowOff>72390</xdr:rowOff>
    </xdr:to>
    <xdr:cxnSp macro="">
      <xdr:nvCxnSpPr>
        <xdr:cNvPr id="368" name="直線コネクタ 367"/>
        <xdr:cNvCxnSpPr/>
      </xdr:nvCxnSpPr>
      <xdr:spPr>
        <a:xfrm flipV="1">
          <a:off x="16318864" y="969264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76217</xdr:rowOff>
    </xdr:from>
    <xdr:ext cx="405111" cy="259045"/>
    <xdr:sp macro="" textlink="">
      <xdr:nvSpPr>
        <xdr:cNvPr id="369" name="【学校施設】&#10;有形固定資産減価償却率最小値テキスト"/>
        <xdr:cNvSpPr txBox="1"/>
      </xdr:nvSpPr>
      <xdr:spPr>
        <a:xfrm>
          <a:off x="16408400"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a:t>
          </a:r>
          <a:endParaRPr kumimoji="1" lang="ja-JP" altLang="en-US" sz="1000" b="1">
            <a:latin typeface="ＭＳ Ｐゴシック"/>
          </a:endParaRPr>
        </a:p>
      </xdr:txBody>
    </xdr:sp>
    <xdr:clientData/>
  </xdr:oneCellAnchor>
  <xdr:twoCellAnchor>
    <xdr:from>
      <xdr:col>23</xdr:col>
      <xdr:colOff>428625</xdr:colOff>
      <xdr:row>64</xdr:row>
      <xdr:rowOff>72390</xdr:rowOff>
    </xdr:from>
    <xdr:to>
      <xdr:col>23</xdr:col>
      <xdr:colOff>606425</xdr:colOff>
      <xdr:row>64</xdr:row>
      <xdr:rowOff>72390</xdr:rowOff>
    </xdr:to>
    <xdr:cxnSp macro="">
      <xdr:nvCxnSpPr>
        <xdr:cNvPr id="370" name="直線コネクタ 369"/>
        <xdr:cNvCxnSpPr/>
      </xdr:nvCxnSpPr>
      <xdr:spPr>
        <a:xfrm>
          <a:off x="16230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38117</xdr:rowOff>
    </xdr:from>
    <xdr:ext cx="405111" cy="259045"/>
    <xdr:sp macro="" textlink="">
      <xdr:nvSpPr>
        <xdr:cNvPr id="371" name="【学校施設】&#10;有形固定資産減価償却率最大値テキスト"/>
        <xdr:cNvSpPr txBox="1"/>
      </xdr:nvSpPr>
      <xdr:spPr>
        <a:xfrm>
          <a:off x="16408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85.6</a:t>
          </a:r>
          <a:endParaRPr kumimoji="1" lang="ja-JP" altLang="en-US" sz="1000" b="1">
            <a:latin typeface="ＭＳ Ｐゴシック"/>
          </a:endParaRPr>
        </a:p>
      </xdr:txBody>
    </xdr:sp>
    <xdr:clientData/>
  </xdr:oneCellAnchor>
  <xdr:twoCellAnchor>
    <xdr:from>
      <xdr:col>23</xdr:col>
      <xdr:colOff>428625</xdr:colOff>
      <xdr:row>56</xdr:row>
      <xdr:rowOff>91440</xdr:rowOff>
    </xdr:from>
    <xdr:to>
      <xdr:col>23</xdr:col>
      <xdr:colOff>606425</xdr:colOff>
      <xdr:row>56</xdr:row>
      <xdr:rowOff>91440</xdr:rowOff>
    </xdr:to>
    <xdr:cxnSp macro="">
      <xdr:nvCxnSpPr>
        <xdr:cNvPr id="372" name="直線コネクタ 371"/>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118127</xdr:rowOff>
    </xdr:from>
    <xdr:ext cx="405111" cy="259045"/>
    <xdr:sp macro="" textlink="">
      <xdr:nvSpPr>
        <xdr:cNvPr id="373" name="【学校施設】&#10;有形固定資産減価償却率平均値テキスト"/>
        <xdr:cNvSpPr txBox="1"/>
      </xdr:nvSpPr>
      <xdr:spPr>
        <a:xfrm>
          <a:off x="16408400" y="1040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139700</xdr:rowOff>
    </xdr:from>
    <xdr:to>
      <xdr:col>23</xdr:col>
      <xdr:colOff>568325</xdr:colOff>
      <xdr:row>61</xdr:row>
      <xdr:rowOff>69850</xdr:rowOff>
    </xdr:to>
    <xdr:sp macro="" textlink="">
      <xdr:nvSpPr>
        <xdr:cNvPr id="374" name="フローチャート : 判断 373"/>
        <xdr:cNvSpPr/>
      </xdr:nvSpPr>
      <xdr:spPr>
        <a:xfrm>
          <a:off x="16268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75" name="テキスト ボックス 37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76" name="テキスト ボックス 37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77" name="テキスト ボックス 37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78" name="テキスト ボックス 37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79" name="テキスト ボックス 37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113030</xdr:rowOff>
    </xdr:from>
    <xdr:to>
      <xdr:col>23</xdr:col>
      <xdr:colOff>568325</xdr:colOff>
      <xdr:row>58</xdr:row>
      <xdr:rowOff>43180</xdr:rowOff>
    </xdr:to>
    <xdr:sp macro="" textlink="">
      <xdr:nvSpPr>
        <xdr:cNvPr id="380" name="円/楕円 379"/>
        <xdr:cNvSpPr/>
      </xdr:nvSpPr>
      <xdr:spPr>
        <a:xfrm>
          <a:off x="162687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135907</xdr:rowOff>
    </xdr:from>
    <xdr:ext cx="405111" cy="259045"/>
    <xdr:sp macro="" textlink="">
      <xdr:nvSpPr>
        <xdr:cNvPr id="381" name="【学校施設】&#10;有形固定資産減価償却率該当値テキスト"/>
        <xdr:cNvSpPr txBox="1"/>
      </xdr:nvSpPr>
      <xdr:spPr>
        <a:xfrm>
          <a:off x="16408400"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2" name="正方形/長方形 381"/>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89" name="正方形/長方形 388"/>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0" name="テキスト ボックス 3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1" name="直線コネクタ 3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92" name="テキスト ボックス 39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93" name="直線コネクタ 39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94" name="テキスト ボックス 39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95" name="直線コネクタ 39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96" name="テキスト ボックス 39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97" name="直線コネクタ 39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98" name="テキスト ボックス 39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99" name="直線コネクタ 39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0" name="テキスト ボックス 39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1" name="直線コネクタ 40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02" name="テキスト ボックス 40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3" name="直線コネクタ 40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4" name="テキスト ボックス 40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5"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62</xdr:row>
      <xdr:rowOff>152400</xdr:rowOff>
    </xdr:to>
    <xdr:cxnSp macro="">
      <xdr:nvCxnSpPr>
        <xdr:cNvPr id="406" name="直線コネクタ 405"/>
        <xdr:cNvCxnSpPr/>
      </xdr:nvCxnSpPr>
      <xdr:spPr>
        <a:xfrm flipV="1">
          <a:off x="22160864" y="941451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156227</xdr:rowOff>
    </xdr:from>
    <xdr:ext cx="469744" cy="259045"/>
    <xdr:sp macro="" textlink="">
      <xdr:nvSpPr>
        <xdr:cNvPr id="407" name="【学校施設】&#10;一人当たり面積最小値テキスト"/>
        <xdr:cNvSpPr txBox="1"/>
      </xdr:nvSpPr>
      <xdr:spPr>
        <a:xfrm>
          <a:off x="222504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32</xdr:col>
      <xdr:colOff>98425</xdr:colOff>
      <xdr:row>62</xdr:row>
      <xdr:rowOff>152400</xdr:rowOff>
    </xdr:from>
    <xdr:to>
      <xdr:col>32</xdr:col>
      <xdr:colOff>276225</xdr:colOff>
      <xdr:row>62</xdr:row>
      <xdr:rowOff>152400</xdr:rowOff>
    </xdr:to>
    <xdr:cxnSp macro="">
      <xdr:nvCxnSpPr>
        <xdr:cNvPr id="408" name="直線コネクタ 407"/>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09"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10" name="直線コネクタ 409"/>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64787</xdr:rowOff>
    </xdr:from>
    <xdr:ext cx="469744" cy="259045"/>
    <xdr:sp macro="" textlink="">
      <xdr:nvSpPr>
        <xdr:cNvPr id="411" name="【学校施設】&#10;一人当たり面積平均値テキスト"/>
        <xdr:cNvSpPr txBox="1"/>
      </xdr:nvSpPr>
      <xdr:spPr>
        <a:xfrm>
          <a:off x="22250400" y="10180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1.418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86360</xdr:rowOff>
    </xdr:from>
    <xdr:to>
      <xdr:col>32</xdr:col>
      <xdr:colOff>238125</xdr:colOff>
      <xdr:row>60</xdr:row>
      <xdr:rowOff>16510</xdr:rowOff>
    </xdr:to>
    <xdr:sp macro="" textlink="">
      <xdr:nvSpPr>
        <xdr:cNvPr id="412" name="フローチャート : 判断 411"/>
        <xdr:cNvSpPr/>
      </xdr:nvSpPr>
      <xdr:spPr>
        <a:xfrm>
          <a:off x="221107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3" name="テキスト ボックス 41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4" name="テキスト ボックス 41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5" name="テキスト ボックス 41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6" name="テキスト ボックス 41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7" name="テキスト ボックス 41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40640</xdr:rowOff>
    </xdr:from>
    <xdr:to>
      <xdr:col>32</xdr:col>
      <xdr:colOff>238125</xdr:colOff>
      <xdr:row>59</xdr:row>
      <xdr:rowOff>142240</xdr:rowOff>
    </xdr:to>
    <xdr:sp macro="" textlink="">
      <xdr:nvSpPr>
        <xdr:cNvPr id="418" name="円/楕円 417"/>
        <xdr:cNvSpPr/>
      </xdr:nvSpPr>
      <xdr:spPr>
        <a:xfrm>
          <a:off x="22110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58</xdr:row>
      <xdr:rowOff>63517</xdr:rowOff>
    </xdr:from>
    <xdr:ext cx="469744" cy="259045"/>
    <xdr:sp macro="" textlink="">
      <xdr:nvSpPr>
        <xdr:cNvPr id="419" name="【学校施設】&#10;一人当たり面積該当値テキスト"/>
        <xdr:cNvSpPr txBox="1"/>
      </xdr:nvSpPr>
      <xdr:spPr>
        <a:xfrm>
          <a:off x="22250400" y="1000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0" name="正方形/長方形 419"/>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7" name="正方形/長方形 426"/>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428" name="正方形/長方形 427"/>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35" name="正方形/長方形 434"/>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436" name="正方形/長方形 435"/>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3" name="正方形/長方形 442"/>
        <xdr:cNvSpPr/>
      </xdr:nvSpPr>
      <xdr:spPr>
        <a:xfrm>
          <a:off x="12446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314325</xdr:colOff>
      <xdr:row>94</xdr:row>
      <xdr:rowOff>139700</xdr:rowOff>
    </xdr:to>
    <xdr:sp macro="" textlink="">
      <xdr:nvSpPr>
        <xdr:cNvPr id="444" name="正方形/長方形 443"/>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5" name="正方形/長方形 4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6" name="正方形/長方形 4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7" name="正方形/長方形 4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8" name="正方形/長方形 4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9" name="正方形/長方形 4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50" name="正方形/長方形 4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51" name="正方形/長方形 450"/>
        <xdr:cNvSpPr/>
      </xdr:nvSpPr>
      <xdr:spPr>
        <a:xfrm>
          <a:off x="18288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452" name="正方形/長方形 45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4" name="テキスト ボックス 45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類似団体と比較して特に有形固定資産減価償却率が高くなっている施設は、学校施設、幼稚園・保育所、保健センターであり、特に低くなっている施設は、市民会館である。</a:t>
          </a:r>
        </a:p>
        <a:p>
          <a:r>
            <a:rPr kumimoji="1" lang="ja-JP" altLang="en-US" sz="1300">
              <a:latin typeface="ＭＳ Ｐゴシック"/>
            </a:rPr>
            <a:t>　学校施設については、小学校が有形固定資産減価償却率</a:t>
          </a:r>
          <a:r>
            <a:rPr kumimoji="1" lang="en-US" altLang="ja-JP" sz="1300">
              <a:latin typeface="ＭＳ Ｐゴシック"/>
            </a:rPr>
            <a:t>80.8</a:t>
          </a:r>
          <a:r>
            <a:rPr kumimoji="1" lang="ja-JP" altLang="en-US" sz="1300">
              <a:latin typeface="ＭＳ Ｐゴシック"/>
            </a:rPr>
            <a:t>％、中学校が</a:t>
          </a:r>
          <a:r>
            <a:rPr kumimoji="1" lang="en-US" altLang="ja-JP" sz="1300">
              <a:latin typeface="ＭＳ Ｐゴシック"/>
            </a:rPr>
            <a:t>76.1</a:t>
          </a:r>
          <a:r>
            <a:rPr kumimoji="1" lang="ja-JP" altLang="en-US" sz="1300">
              <a:latin typeface="ＭＳ Ｐゴシック"/>
            </a:rPr>
            <a:t>％となっており、ともに高くなっている。全</a:t>
          </a:r>
          <a:r>
            <a:rPr kumimoji="1" lang="en-US" altLang="ja-JP" sz="1300">
              <a:latin typeface="ＭＳ Ｐゴシック"/>
            </a:rPr>
            <a:t>26</a:t>
          </a:r>
          <a:r>
            <a:rPr kumimoji="1" lang="ja-JP" altLang="en-US" sz="1300">
              <a:latin typeface="ＭＳ Ｐゴシック"/>
            </a:rPr>
            <a:t>校のうち</a:t>
          </a:r>
          <a:r>
            <a:rPr kumimoji="1" lang="en-US" altLang="ja-JP" sz="1300">
              <a:latin typeface="ＭＳ Ｐゴシック"/>
            </a:rPr>
            <a:t>90</a:t>
          </a:r>
          <a:r>
            <a:rPr kumimoji="1" lang="ja-JP" altLang="en-US" sz="1300">
              <a:latin typeface="ＭＳ Ｐゴシック"/>
            </a:rPr>
            <a:t>％以上となる学校が</a:t>
          </a:r>
          <a:r>
            <a:rPr kumimoji="1" lang="en-US" altLang="ja-JP" sz="1300">
              <a:latin typeface="ＭＳ Ｐゴシック"/>
            </a:rPr>
            <a:t>7</a:t>
          </a:r>
          <a:r>
            <a:rPr kumimoji="1" lang="ja-JP" altLang="en-US" sz="1300">
              <a:latin typeface="ＭＳ Ｐゴシック"/>
            </a:rPr>
            <a:t>校あり、</a:t>
          </a:r>
          <a:r>
            <a:rPr kumimoji="1" lang="en-US" altLang="ja-JP" sz="1300">
              <a:latin typeface="ＭＳ Ｐゴシック"/>
            </a:rPr>
            <a:t>50</a:t>
          </a:r>
          <a:r>
            <a:rPr kumimoji="1" lang="ja-JP" altLang="en-US" sz="1300">
              <a:latin typeface="ＭＳ Ｐゴシック"/>
            </a:rPr>
            <a:t>％以下は平成</a:t>
          </a:r>
          <a:r>
            <a:rPr kumimoji="1" lang="en-US" altLang="ja-JP" sz="1300">
              <a:latin typeface="ＭＳ Ｐゴシック"/>
            </a:rPr>
            <a:t>19</a:t>
          </a:r>
          <a:r>
            <a:rPr kumimoji="1" lang="ja-JP" altLang="en-US" sz="1300">
              <a:latin typeface="ＭＳ Ｐゴシック"/>
            </a:rPr>
            <a:t>年度に新築した１校のみである。平成</a:t>
          </a:r>
          <a:r>
            <a:rPr kumimoji="1" lang="en-US" altLang="ja-JP" sz="1300">
              <a:latin typeface="ＭＳ Ｐゴシック"/>
            </a:rPr>
            <a:t>22</a:t>
          </a:r>
          <a:r>
            <a:rPr kumimoji="1" lang="ja-JP" altLang="en-US" sz="1300">
              <a:latin typeface="ＭＳ Ｐゴシック"/>
            </a:rPr>
            <a:t>年度に小中学校適正配置等基本計画（案）を作成し統廃合の協議を進めているとともに、大規模改修を順次進めている。</a:t>
          </a:r>
        </a:p>
        <a:p>
          <a:r>
            <a:rPr kumimoji="1" lang="ja-JP" altLang="en-US" sz="1300">
              <a:latin typeface="ＭＳ Ｐゴシック"/>
            </a:rPr>
            <a:t>　幼稚園は全５園全てが</a:t>
          </a:r>
          <a:r>
            <a:rPr kumimoji="1" lang="en-US" altLang="ja-JP" sz="1300">
              <a:latin typeface="ＭＳ Ｐゴシック"/>
            </a:rPr>
            <a:t>90</a:t>
          </a:r>
          <a:r>
            <a:rPr kumimoji="1" lang="ja-JP" altLang="en-US" sz="1300">
              <a:latin typeface="ＭＳ Ｐゴシック"/>
            </a:rPr>
            <a:t>％以上、保育園も半数が</a:t>
          </a:r>
          <a:r>
            <a:rPr kumimoji="1" lang="en-US" altLang="ja-JP" sz="1300">
              <a:latin typeface="ＭＳ Ｐゴシック"/>
            </a:rPr>
            <a:t>90</a:t>
          </a:r>
          <a:r>
            <a:rPr kumimoji="1" lang="ja-JP" altLang="en-US" sz="1300">
              <a:latin typeface="ＭＳ Ｐゴシック"/>
            </a:rPr>
            <a:t>％以上であり、建替時には認定こども園化や民営化を進めている。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岩手県北上市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93,692
93,278
437.55
38,649,947
37,613,409
362,261
21,948,175
37,415,784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108.5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4"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83058</xdr:rowOff>
    </xdr:to>
    <xdr:cxnSp macro="">
      <xdr:nvCxnSpPr>
        <xdr:cNvPr id="55" name="直線コネクタ 54"/>
        <xdr:cNvCxnSpPr/>
      </xdr:nvCxnSpPr>
      <xdr:spPr>
        <a:xfrm flipV="1">
          <a:off x="4634865" y="56997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86885</xdr:rowOff>
    </xdr:from>
    <xdr:ext cx="405111" cy="259045"/>
    <xdr:sp macro="" textlink="">
      <xdr:nvSpPr>
        <xdr:cNvPr id="56" name="【図書館】&#10;有形固定資産減価償却率最小値テキスト"/>
        <xdr:cNvSpPr txBox="1"/>
      </xdr:nvSpPr>
      <xdr:spPr>
        <a:xfrm>
          <a:off x="47244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a:t>
          </a:r>
          <a:endParaRPr kumimoji="1" lang="ja-JP" altLang="en-US" sz="1000" b="1">
            <a:latin typeface="ＭＳ Ｐゴシック"/>
          </a:endParaRPr>
        </a:p>
      </xdr:txBody>
    </xdr:sp>
    <xdr:clientData/>
  </xdr:oneCellAnchor>
  <xdr:twoCellAnchor>
    <xdr:from>
      <xdr:col>6</xdr:col>
      <xdr:colOff>422275</xdr:colOff>
      <xdr:row>41</xdr:row>
      <xdr:rowOff>83058</xdr:rowOff>
    </xdr:from>
    <xdr:to>
      <xdr:col>6</xdr:col>
      <xdr:colOff>600075</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36847</xdr:rowOff>
    </xdr:from>
    <xdr:ext cx="405111" cy="259045"/>
    <xdr:sp macro="" textlink="">
      <xdr:nvSpPr>
        <xdr:cNvPr id="60" name="【図書館】&#10;有形固定資産減価償却率平均値テキスト"/>
        <xdr:cNvSpPr txBox="1"/>
      </xdr:nvSpPr>
      <xdr:spPr>
        <a:xfrm>
          <a:off x="4724400" y="655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13970</xdr:rowOff>
    </xdr:from>
    <xdr:to>
      <xdr:col>6</xdr:col>
      <xdr:colOff>561975</xdr:colOff>
      <xdr:row>39</xdr:row>
      <xdr:rowOff>115570</xdr:rowOff>
    </xdr:to>
    <xdr:sp macro="" textlink="">
      <xdr:nvSpPr>
        <xdr:cNvPr id="61" name="フローチャート : 判断 60"/>
        <xdr:cNvSpPr/>
      </xdr:nvSpPr>
      <xdr:spPr>
        <a:xfrm>
          <a:off x="4584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39</xdr:row>
      <xdr:rowOff>114554</xdr:rowOff>
    </xdr:from>
    <xdr:to>
      <xdr:col>6</xdr:col>
      <xdr:colOff>561975</xdr:colOff>
      <xdr:row>40</xdr:row>
      <xdr:rowOff>44704</xdr:rowOff>
    </xdr:to>
    <xdr:sp macro="" textlink="">
      <xdr:nvSpPr>
        <xdr:cNvPr id="67" name="円/楕円 66"/>
        <xdr:cNvSpPr/>
      </xdr:nvSpPr>
      <xdr:spPr>
        <a:xfrm>
          <a:off x="4584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92981</xdr:rowOff>
    </xdr:from>
    <xdr:ext cx="405111" cy="259045"/>
    <xdr:sp macro="" textlink="">
      <xdr:nvSpPr>
        <xdr:cNvPr id="68" name="【図書館】&#10;有形固定資産減価償却率該当値テキスト"/>
        <xdr:cNvSpPr txBox="1"/>
      </xdr:nvSpPr>
      <xdr:spPr>
        <a:xfrm>
          <a:off x="4724400"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69" name="正方形/長方形 68"/>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6" name="正方形/長方形 75"/>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7" name="テキスト ボックス 7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79" name="直線コネクタ 7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0" name="テキスト ボックス 7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1" name="直線コネクタ 8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2" name="テキスト ボックス 8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3" name="直線コネクタ 8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4" name="テキスト ボックス 8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5" name="直線コネクタ 8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6" name="テキスト ボックス 8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7" name="直線コネクタ 8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88" name="テキスト ボックス 8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89" name="直線コネクタ 8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0" name="テキスト ボックス 8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3"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41</xdr:row>
      <xdr:rowOff>100693</xdr:rowOff>
    </xdr:to>
    <xdr:cxnSp macro="">
      <xdr:nvCxnSpPr>
        <xdr:cNvPr id="94" name="直線コネクタ 93"/>
        <xdr:cNvCxnSpPr/>
      </xdr:nvCxnSpPr>
      <xdr:spPr>
        <a:xfrm flipV="1">
          <a:off x="10476865" y="567690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5"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6" name="直線コネクタ 95"/>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154413</xdr:rowOff>
    </xdr:from>
    <xdr:ext cx="469744" cy="259045"/>
    <xdr:sp macro="" textlink="">
      <xdr:nvSpPr>
        <xdr:cNvPr id="99" name="【図書館】&#10;一人当たり面積平均値テキスト"/>
        <xdr:cNvSpPr txBox="1"/>
      </xdr:nvSpPr>
      <xdr:spPr>
        <a:xfrm>
          <a:off x="10566400" y="632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131536</xdr:rowOff>
    </xdr:from>
    <xdr:to>
      <xdr:col>15</xdr:col>
      <xdr:colOff>231775</xdr:colOff>
      <xdr:row>38</xdr:row>
      <xdr:rowOff>61686</xdr:rowOff>
    </xdr:to>
    <xdr:sp macro="" textlink="">
      <xdr:nvSpPr>
        <xdr:cNvPr id="100" name="フローチャート : 判断 99"/>
        <xdr:cNvSpPr/>
      </xdr:nvSpPr>
      <xdr:spPr>
        <a:xfrm>
          <a:off x="10426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49893</xdr:rowOff>
    </xdr:from>
    <xdr:to>
      <xdr:col>15</xdr:col>
      <xdr:colOff>231775</xdr:colOff>
      <xdr:row>39</xdr:row>
      <xdr:rowOff>151493</xdr:rowOff>
    </xdr:to>
    <xdr:sp macro="" textlink="">
      <xdr:nvSpPr>
        <xdr:cNvPr id="106" name="円/楕円 105"/>
        <xdr:cNvSpPr/>
      </xdr:nvSpPr>
      <xdr:spPr>
        <a:xfrm>
          <a:off x="104267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28320</xdr:rowOff>
    </xdr:from>
    <xdr:ext cx="469744" cy="259045"/>
    <xdr:sp macro="" textlink="">
      <xdr:nvSpPr>
        <xdr:cNvPr id="107" name="【図書館】&#10;一人当たり面積該当値テキスト"/>
        <xdr:cNvSpPr txBox="1"/>
      </xdr:nvSpPr>
      <xdr:spPr>
        <a:xfrm>
          <a:off x="10566400"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08" name="正方形/長方形 10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5" name="正方形/長方形 114"/>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18" name="テキスト ボックス 11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9" name="直線コネクタ 11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0" name="テキスト ボックス 11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1" name="直線コネクタ 12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2" name="テキスト ボックス 12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3" name="直線コネクタ 12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4" name="テキスト ボックス 12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5" name="直線コネクタ 12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6" name="テキスト ボックス 12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7" name="直線コネクタ 12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28" name="テキスト ボックス 12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64</xdr:row>
      <xdr:rowOff>49530</xdr:rowOff>
    </xdr:to>
    <xdr:cxnSp macro="">
      <xdr:nvCxnSpPr>
        <xdr:cNvPr id="132" name="直線コネクタ 131"/>
        <xdr:cNvCxnSpPr/>
      </xdr:nvCxnSpPr>
      <xdr:spPr>
        <a:xfrm flipV="1">
          <a:off x="4634865" y="956691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53357</xdr:rowOff>
    </xdr:from>
    <xdr:ext cx="405111" cy="259045"/>
    <xdr:sp macro="" textlink="">
      <xdr:nvSpPr>
        <xdr:cNvPr id="133" name="【体育館・プール】&#10;有形固定資産減価償却率最小値テキスト"/>
        <xdr:cNvSpPr txBox="1"/>
      </xdr:nvSpPr>
      <xdr:spPr>
        <a:xfrm>
          <a:off x="47244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6</xdr:col>
      <xdr:colOff>422275</xdr:colOff>
      <xdr:row>64</xdr:row>
      <xdr:rowOff>49530</xdr:rowOff>
    </xdr:from>
    <xdr:to>
      <xdr:col>6</xdr:col>
      <xdr:colOff>600075</xdr:colOff>
      <xdr:row>64</xdr:row>
      <xdr:rowOff>49530</xdr:rowOff>
    </xdr:to>
    <xdr:cxnSp macro="">
      <xdr:nvCxnSpPr>
        <xdr:cNvPr id="134" name="直線コネクタ 13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35"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36" name="直線コネクタ 135"/>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99077</xdr:rowOff>
    </xdr:from>
    <xdr:ext cx="405111" cy="259045"/>
    <xdr:sp macro="" textlink="">
      <xdr:nvSpPr>
        <xdr:cNvPr id="137" name="【体育館・プール】&#10;有形固定資産減価償却率平均値テキスト"/>
        <xdr:cNvSpPr txBox="1"/>
      </xdr:nvSpPr>
      <xdr:spPr>
        <a:xfrm>
          <a:off x="4724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138" name="フローチャート : 判断 137"/>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95885</xdr:rowOff>
    </xdr:from>
    <xdr:to>
      <xdr:col>6</xdr:col>
      <xdr:colOff>561975</xdr:colOff>
      <xdr:row>60</xdr:row>
      <xdr:rowOff>26035</xdr:rowOff>
    </xdr:to>
    <xdr:sp macro="" textlink="">
      <xdr:nvSpPr>
        <xdr:cNvPr id="144" name="円/楕円 143"/>
        <xdr:cNvSpPr/>
      </xdr:nvSpPr>
      <xdr:spPr>
        <a:xfrm>
          <a:off x="4584700" y="1021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118762</xdr:rowOff>
    </xdr:from>
    <xdr:ext cx="405111" cy="259045"/>
    <xdr:sp macro="" textlink="">
      <xdr:nvSpPr>
        <xdr:cNvPr id="145" name="【体育館・プール】&#10;有形固定資産減価償却率該当値テキスト"/>
        <xdr:cNvSpPr txBox="1"/>
      </xdr:nvSpPr>
      <xdr:spPr>
        <a:xfrm>
          <a:off x="4724400"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6" name="正方形/長方形 145"/>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3" name="正方形/長方形 152"/>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6" name="直線コネクタ 15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7" name="テキスト ボックス 15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58" name="直線コネクタ 15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59" name="テキスト ボックス 15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0" name="直線コネクタ 15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1" name="テキスト ボックス 16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2" name="直線コネクタ 16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3" name="テキスト ボックス 16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5" name="テキスト ボックス 16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6"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96012</xdr:rowOff>
    </xdr:from>
    <xdr:to>
      <xdr:col>15</xdr:col>
      <xdr:colOff>180340</xdr:colOff>
      <xdr:row>62</xdr:row>
      <xdr:rowOff>100584</xdr:rowOff>
    </xdr:to>
    <xdr:cxnSp macro="">
      <xdr:nvCxnSpPr>
        <xdr:cNvPr id="167" name="直線コネクタ 166"/>
        <xdr:cNvCxnSpPr/>
      </xdr:nvCxnSpPr>
      <xdr:spPr>
        <a:xfrm flipV="1">
          <a:off x="10476865" y="969721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104411</xdr:rowOff>
    </xdr:from>
    <xdr:ext cx="469744" cy="259045"/>
    <xdr:sp macro="" textlink="">
      <xdr:nvSpPr>
        <xdr:cNvPr id="168" name="【体育館・プール】&#10;一人当たり面積最小値テキスト"/>
        <xdr:cNvSpPr txBox="1"/>
      </xdr:nvSpPr>
      <xdr:spPr>
        <a:xfrm>
          <a:off x="10566400" y="1073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0.053</a:t>
          </a:r>
          <a:endParaRPr kumimoji="1" lang="ja-JP" altLang="en-US" sz="1000" b="1">
            <a:latin typeface="ＭＳ Ｐゴシック"/>
          </a:endParaRPr>
        </a:p>
      </xdr:txBody>
    </xdr:sp>
    <xdr:clientData/>
  </xdr:oneCellAnchor>
  <xdr:twoCellAnchor>
    <xdr:from>
      <xdr:col>15</xdr:col>
      <xdr:colOff>92075</xdr:colOff>
      <xdr:row>62</xdr:row>
      <xdr:rowOff>100584</xdr:rowOff>
    </xdr:from>
    <xdr:to>
      <xdr:col>15</xdr:col>
      <xdr:colOff>269875</xdr:colOff>
      <xdr:row>62</xdr:row>
      <xdr:rowOff>100584</xdr:rowOff>
    </xdr:to>
    <xdr:cxnSp macro="">
      <xdr:nvCxnSpPr>
        <xdr:cNvPr id="169" name="直線コネクタ 168"/>
        <xdr:cNvCxnSpPr/>
      </xdr:nvCxnSpPr>
      <xdr:spPr>
        <a:xfrm>
          <a:off x="10388600" y="1073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42689</xdr:rowOff>
    </xdr:from>
    <xdr:ext cx="469744" cy="259045"/>
    <xdr:sp macro="" textlink="">
      <xdr:nvSpPr>
        <xdr:cNvPr id="170" name="【体育館・プール】&#10;一人当たり面積最大値テキスト"/>
        <xdr:cNvSpPr txBox="1"/>
      </xdr:nvSpPr>
      <xdr:spPr>
        <a:xfrm>
          <a:off x="105664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0.279</a:t>
          </a:r>
          <a:endParaRPr kumimoji="1" lang="ja-JP" altLang="en-US" sz="1000" b="1">
            <a:latin typeface="ＭＳ Ｐゴシック"/>
          </a:endParaRPr>
        </a:p>
      </xdr:txBody>
    </xdr:sp>
    <xdr:clientData/>
  </xdr:oneCellAnchor>
  <xdr:twoCellAnchor>
    <xdr:from>
      <xdr:col>15</xdr:col>
      <xdr:colOff>92075</xdr:colOff>
      <xdr:row>56</xdr:row>
      <xdr:rowOff>96012</xdr:rowOff>
    </xdr:from>
    <xdr:to>
      <xdr:col>15</xdr:col>
      <xdr:colOff>269875</xdr:colOff>
      <xdr:row>56</xdr:row>
      <xdr:rowOff>96012</xdr:rowOff>
    </xdr:to>
    <xdr:cxnSp macro="">
      <xdr:nvCxnSpPr>
        <xdr:cNvPr id="171" name="直線コネクタ 170"/>
        <xdr:cNvCxnSpPr/>
      </xdr:nvCxnSpPr>
      <xdr:spPr>
        <a:xfrm>
          <a:off x="10388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67073</xdr:rowOff>
    </xdr:from>
    <xdr:ext cx="469744" cy="259045"/>
    <xdr:sp macro="" textlink="">
      <xdr:nvSpPr>
        <xdr:cNvPr id="172" name="【体育館・プール】&#10;一人当たり面積平均値テキスト"/>
        <xdr:cNvSpPr txBox="1"/>
      </xdr:nvSpPr>
      <xdr:spPr>
        <a:xfrm>
          <a:off x="10566400" y="10182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88646</xdr:rowOff>
    </xdr:from>
    <xdr:to>
      <xdr:col>15</xdr:col>
      <xdr:colOff>231775</xdr:colOff>
      <xdr:row>60</xdr:row>
      <xdr:rowOff>18796</xdr:rowOff>
    </xdr:to>
    <xdr:sp macro="" textlink="">
      <xdr:nvSpPr>
        <xdr:cNvPr id="173" name="フローチャート : 判断 172"/>
        <xdr:cNvSpPr/>
      </xdr:nvSpPr>
      <xdr:spPr>
        <a:xfrm>
          <a:off x="104267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4" name="テキスト ボックス 17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5" name="テキスト ボックス 17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6" name="テキスト ボックス 17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7" name="テキスト ボックス 17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8" name="テキスト ボックス 17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111506</xdr:rowOff>
    </xdr:from>
    <xdr:to>
      <xdr:col>15</xdr:col>
      <xdr:colOff>231775</xdr:colOff>
      <xdr:row>58</xdr:row>
      <xdr:rowOff>41656</xdr:rowOff>
    </xdr:to>
    <xdr:sp macro="" textlink="">
      <xdr:nvSpPr>
        <xdr:cNvPr id="179" name="円/楕円 178"/>
        <xdr:cNvSpPr/>
      </xdr:nvSpPr>
      <xdr:spPr>
        <a:xfrm>
          <a:off x="10426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134383</xdr:rowOff>
    </xdr:from>
    <xdr:ext cx="469744" cy="259045"/>
    <xdr:sp macro="" textlink="">
      <xdr:nvSpPr>
        <xdr:cNvPr id="180" name="【体育館・プール】&#10;一人当たり面積該当値テキスト"/>
        <xdr:cNvSpPr txBox="1"/>
      </xdr:nvSpPr>
      <xdr:spPr>
        <a:xfrm>
          <a:off x="10566400" y="973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1" name="正方形/長方形 180"/>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2" name="正方形/長方形 18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3" name="正方形/長方形 18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4" name="正方形/長方形 18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5" name="正方形/長方形 18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6" name="正方形/長方形 18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7" name="正方形/長方形 18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88" name="正方形/長方形 187"/>
        <xdr:cNvSpPr/>
      </xdr:nvSpPr>
      <xdr:spPr>
        <a:xfrm>
          <a:off x="762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307975</xdr:colOff>
      <xdr:row>72</xdr:row>
      <xdr:rowOff>101600</xdr:rowOff>
    </xdr:to>
    <xdr:sp macro="" textlink="">
      <xdr:nvSpPr>
        <xdr:cNvPr id="189" name="正方形/長方形 188"/>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0" name="正方形/長方形 18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1" name="正方形/長方形 19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2" name="正方形/長方形 19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3" name="正方形/長方形 19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4" name="正方形/長方形 19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5" name="正方形/長方形 19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96" name="正方形/長方形 195"/>
        <xdr:cNvSpPr/>
      </xdr:nvSpPr>
      <xdr:spPr>
        <a:xfrm>
          <a:off x="6604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638175</xdr:colOff>
      <xdr:row>94</xdr:row>
      <xdr:rowOff>139700</xdr:rowOff>
    </xdr:to>
    <xdr:sp macro="" textlink="">
      <xdr:nvSpPr>
        <xdr:cNvPr id="197" name="正方形/長方形 196"/>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98" name="正方形/長方形 19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99" name="正方形/長方形 19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0" name="正方形/長方形 19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1" name="正方形/長方形 20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2" name="正方形/長方形 20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3" name="正方形/長方形 20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4" name="正方形/長方形 203"/>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5" name="テキスト ボックス 20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06" name="直線コネクタ 20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07" name="テキスト ボックス 20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08" name="直線コネクタ 2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09" name="テキスト ボックス 20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10" name="直線コネクタ 2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11" name="テキスト ボックス 2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12" name="直線コネクタ 2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13" name="テキスト ボックス 2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14" name="直線コネクタ 2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15" name="テキスト ボックス 2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16" name="直線コネクタ 2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17" name="テキスト ボックス 2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18" name="直線コネクタ 2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19" name="テキスト ボックス 2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20"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7620</xdr:rowOff>
    </xdr:from>
    <xdr:to>
      <xdr:col>6</xdr:col>
      <xdr:colOff>510540</xdr:colOff>
      <xdr:row>108</xdr:row>
      <xdr:rowOff>78105</xdr:rowOff>
    </xdr:to>
    <xdr:cxnSp macro="">
      <xdr:nvCxnSpPr>
        <xdr:cNvPr id="221" name="直線コネクタ 220"/>
        <xdr:cNvCxnSpPr/>
      </xdr:nvCxnSpPr>
      <xdr:spPr>
        <a:xfrm flipV="1">
          <a:off x="4634865" y="17324070"/>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81932</xdr:rowOff>
    </xdr:from>
    <xdr:ext cx="405111" cy="259045"/>
    <xdr:sp macro="" textlink="">
      <xdr:nvSpPr>
        <xdr:cNvPr id="222" name="【市民会館】&#10;有形固定資産減価償却率最小値テキスト"/>
        <xdr:cNvSpPr txBox="1"/>
      </xdr:nvSpPr>
      <xdr:spPr>
        <a:xfrm>
          <a:off x="4724400" y="1859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108</xdr:row>
      <xdr:rowOff>78105</xdr:rowOff>
    </xdr:from>
    <xdr:to>
      <xdr:col>6</xdr:col>
      <xdr:colOff>600075</xdr:colOff>
      <xdr:row>108</xdr:row>
      <xdr:rowOff>78105</xdr:rowOff>
    </xdr:to>
    <xdr:cxnSp macro="">
      <xdr:nvCxnSpPr>
        <xdr:cNvPr id="223" name="直線コネクタ 222"/>
        <xdr:cNvCxnSpPr/>
      </xdr:nvCxnSpPr>
      <xdr:spPr>
        <a:xfrm>
          <a:off x="4546600" y="185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125747</xdr:rowOff>
    </xdr:from>
    <xdr:ext cx="405111" cy="259045"/>
    <xdr:sp macro="" textlink="">
      <xdr:nvSpPr>
        <xdr:cNvPr id="224" name="【市民会館】&#10;有形固定資産減価償却率最大値テキスト"/>
        <xdr:cNvSpPr txBox="1"/>
      </xdr:nvSpPr>
      <xdr:spPr>
        <a:xfrm>
          <a:off x="47244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101</xdr:row>
      <xdr:rowOff>7620</xdr:rowOff>
    </xdr:from>
    <xdr:to>
      <xdr:col>6</xdr:col>
      <xdr:colOff>600075</xdr:colOff>
      <xdr:row>101</xdr:row>
      <xdr:rowOff>7620</xdr:rowOff>
    </xdr:to>
    <xdr:cxnSp macro="">
      <xdr:nvCxnSpPr>
        <xdr:cNvPr id="225" name="直線コネクタ 224"/>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164482</xdr:rowOff>
    </xdr:from>
    <xdr:ext cx="405111" cy="259045"/>
    <xdr:sp macro="" textlink="">
      <xdr:nvSpPr>
        <xdr:cNvPr id="226" name="【市民会館】&#10;有形固定資産減価償却率平均値テキスト"/>
        <xdr:cNvSpPr txBox="1"/>
      </xdr:nvSpPr>
      <xdr:spPr>
        <a:xfrm>
          <a:off x="4724400" y="17995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141605</xdr:rowOff>
    </xdr:from>
    <xdr:to>
      <xdr:col>6</xdr:col>
      <xdr:colOff>561975</xdr:colOff>
      <xdr:row>106</xdr:row>
      <xdr:rowOff>71755</xdr:rowOff>
    </xdr:to>
    <xdr:sp macro="" textlink="">
      <xdr:nvSpPr>
        <xdr:cNvPr id="227" name="フローチャート : 判断 226"/>
        <xdr:cNvSpPr/>
      </xdr:nvSpPr>
      <xdr:spPr>
        <a:xfrm>
          <a:off x="4584700" y="18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28" name="テキスト ボックス 22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29" name="テキスト ボックス 22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0" name="テキスト ボックス 22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1" name="テキスト ボックス 23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2" name="テキスト ボックス 23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108</xdr:row>
      <xdr:rowOff>27305</xdr:rowOff>
    </xdr:from>
    <xdr:to>
      <xdr:col>6</xdr:col>
      <xdr:colOff>561975</xdr:colOff>
      <xdr:row>108</xdr:row>
      <xdr:rowOff>128905</xdr:rowOff>
    </xdr:to>
    <xdr:sp macro="" textlink="">
      <xdr:nvSpPr>
        <xdr:cNvPr id="233" name="円/楕円 232"/>
        <xdr:cNvSpPr/>
      </xdr:nvSpPr>
      <xdr:spPr>
        <a:xfrm>
          <a:off x="45847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113682</xdr:rowOff>
    </xdr:from>
    <xdr:ext cx="405111" cy="259045"/>
    <xdr:sp macro="" textlink="">
      <xdr:nvSpPr>
        <xdr:cNvPr id="234" name="【市民会館】&#10;有形固定資産減価償却率該当値テキスト"/>
        <xdr:cNvSpPr txBox="1"/>
      </xdr:nvSpPr>
      <xdr:spPr>
        <a:xfrm>
          <a:off x="4724400" y="18458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35" name="正方形/長方形 234"/>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36" name="正方形/長方形 2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37" name="正方形/長方形 2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8" name="正方形/長方形 2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9" name="正方形/長方形 2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0" name="正方形/長方形 2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1" name="正方形/長方形 2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42" name="正方形/長方形 241"/>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3" name="テキスト ボックス 2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4" name="直線コネクタ 2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45" name="直線コネクタ 2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46" name="テキスト ボックス 24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47" name="直線コネクタ 2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48" name="テキスト ボックス 24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49" name="直線コネクタ 2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50" name="テキスト ボックス 24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51" name="直線コネクタ 2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52" name="テキスト ボックス 25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3" name="直線コネクタ 2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4" name="テキスト ボックス 2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255"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105918</xdr:rowOff>
    </xdr:from>
    <xdr:to>
      <xdr:col>15</xdr:col>
      <xdr:colOff>180340</xdr:colOff>
      <xdr:row>107</xdr:row>
      <xdr:rowOff>165354</xdr:rowOff>
    </xdr:to>
    <xdr:cxnSp macro="">
      <xdr:nvCxnSpPr>
        <xdr:cNvPr id="256" name="直線コネクタ 255"/>
        <xdr:cNvCxnSpPr/>
      </xdr:nvCxnSpPr>
      <xdr:spPr>
        <a:xfrm flipV="1">
          <a:off x="10476865" y="174223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169181</xdr:rowOff>
    </xdr:from>
    <xdr:ext cx="469744" cy="259045"/>
    <xdr:sp macro="" textlink="">
      <xdr:nvSpPr>
        <xdr:cNvPr id="257" name="【市民会館】&#10;一人当たり面積最小値テキスト"/>
        <xdr:cNvSpPr txBox="1"/>
      </xdr:nvSpPr>
      <xdr:spPr>
        <a:xfrm>
          <a:off x="10566400"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107</xdr:row>
      <xdr:rowOff>165354</xdr:rowOff>
    </xdr:from>
    <xdr:to>
      <xdr:col>15</xdr:col>
      <xdr:colOff>269875</xdr:colOff>
      <xdr:row>107</xdr:row>
      <xdr:rowOff>165354</xdr:rowOff>
    </xdr:to>
    <xdr:cxnSp macro="">
      <xdr:nvCxnSpPr>
        <xdr:cNvPr id="258" name="直線コネクタ 257"/>
        <xdr:cNvCxnSpPr/>
      </xdr:nvCxnSpPr>
      <xdr:spPr>
        <a:xfrm>
          <a:off x="10388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52595</xdr:rowOff>
    </xdr:from>
    <xdr:ext cx="469744" cy="259045"/>
    <xdr:sp macro="" textlink="">
      <xdr:nvSpPr>
        <xdr:cNvPr id="259" name="【市民会館】&#10;一人当たり面積最大値テキスト"/>
        <xdr:cNvSpPr txBox="1"/>
      </xdr:nvSpPr>
      <xdr:spPr>
        <a:xfrm>
          <a:off x="105664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0.256</a:t>
          </a:r>
          <a:endParaRPr kumimoji="1" lang="ja-JP" altLang="en-US" sz="1000" b="1">
            <a:latin typeface="ＭＳ Ｐゴシック"/>
          </a:endParaRPr>
        </a:p>
      </xdr:txBody>
    </xdr:sp>
    <xdr:clientData/>
  </xdr:oneCellAnchor>
  <xdr:twoCellAnchor>
    <xdr:from>
      <xdr:col>15</xdr:col>
      <xdr:colOff>92075</xdr:colOff>
      <xdr:row>101</xdr:row>
      <xdr:rowOff>105918</xdr:rowOff>
    </xdr:from>
    <xdr:to>
      <xdr:col>15</xdr:col>
      <xdr:colOff>269875</xdr:colOff>
      <xdr:row>101</xdr:row>
      <xdr:rowOff>105918</xdr:rowOff>
    </xdr:to>
    <xdr:cxnSp macro="">
      <xdr:nvCxnSpPr>
        <xdr:cNvPr id="260" name="直線コネクタ 259"/>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104412</xdr:rowOff>
    </xdr:from>
    <xdr:ext cx="469744" cy="259045"/>
    <xdr:sp macro="" textlink="">
      <xdr:nvSpPr>
        <xdr:cNvPr id="261" name="【市民会館】&#10;一人当たり面積平均値テキスト"/>
        <xdr:cNvSpPr txBox="1"/>
      </xdr:nvSpPr>
      <xdr:spPr>
        <a:xfrm>
          <a:off x="10566400" y="17935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125985</xdr:rowOff>
    </xdr:from>
    <xdr:to>
      <xdr:col>15</xdr:col>
      <xdr:colOff>231775</xdr:colOff>
      <xdr:row>105</xdr:row>
      <xdr:rowOff>56135</xdr:rowOff>
    </xdr:to>
    <xdr:sp macro="" textlink="">
      <xdr:nvSpPr>
        <xdr:cNvPr id="262" name="フローチャート : 判断 261"/>
        <xdr:cNvSpPr/>
      </xdr:nvSpPr>
      <xdr:spPr>
        <a:xfrm>
          <a:off x="104267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63" name="テキスト ボックス 2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4" name="テキスト ボックス 2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5" name="テキスト ボックス 2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6" name="テキスト ボックス 2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7" name="テキスト ボックス 2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103</xdr:row>
      <xdr:rowOff>146558</xdr:rowOff>
    </xdr:from>
    <xdr:to>
      <xdr:col>15</xdr:col>
      <xdr:colOff>231775</xdr:colOff>
      <xdr:row>104</xdr:row>
      <xdr:rowOff>76708</xdr:rowOff>
    </xdr:to>
    <xdr:sp macro="" textlink="">
      <xdr:nvSpPr>
        <xdr:cNvPr id="268" name="円/楕円 267"/>
        <xdr:cNvSpPr/>
      </xdr:nvSpPr>
      <xdr:spPr>
        <a:xfrm>
          <a:off x="10426700" y="1780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102</xdr:row>
      <xdr:rowOff>169435</xdr:rowOff>
    </xdr:from>
    <xdr:ext cx="469744" cy="259045"/>
    <xdr:sp macro="" textlink="">
      <xdr:nvSpPr>
        <xdr:cNvPr id="269" name="【市民会館】&#10;一人当たり面積該当値テキスト"/>
        <xdr:cNvSpPr txBox="1"/>
      </xdr:nvSpPr>
      <xdr:spPr>
        <a:xfrm>
          <a:off x="10566400" y="1765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270" name="正方形/長方形 269"/>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1" name="正方形/長方形 2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2" name="正方形/長方形 2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3" name="正方形/長方形 2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74" name="正方形/長方形 2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75" name="正方形/長方形 2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76" name="正方形/長方形 2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77" name="正方形/長方形 276"/>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78" name="正方形/長方形 277"/>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79" name="正方形/長方形 2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0" name="正方形/長方形 2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1" name="正方形/長方形 2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2" name="正方形/長方形 2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3" name="正方形/長方形 2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4" name="正方形/長方形 2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85" name="正方形/長方形 284"/>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86" name="正方形/長方形 28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7" name="正方形/長方形 2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8" name="正方形/長方形 2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9" name="正方形/長方形 2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0" name="正方形/長方形 2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1" name="正方形/長方形 2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2" name="正方形/長方形 2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3" name="正方形/長方形 292"/>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4" name="テキスト ボックス 2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95" name="直線コネクタ 2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6" name="テキスト ボックス 2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97" name="直線コネクタ 2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98" name="テキスト ボックス 2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9" name="直線コネクタ 2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00" name="テキスト ボックス 2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01" name="直線コネクタ 3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02" name="テキスト ボックス 3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03" name="直線コネクタ 3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04" name="テキスト ボックス 3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05" name="直線コネクタ 3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6" name="テキスト ボックス 3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07" name="直線コネクタ 3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08" name="テキスト ボックス 3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9" name="直線コネクタ 3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0" name="テキスト ボックス 3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1"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99604</xdr:rowOff>
    </xdr:from>
    <xdr:to>
      <xdr:col>23</xdr:col>
      <xdr:colOff>516889</xdr:colOff>
      <xdr:row>64</xdr:row>
      <xdr:rowOff>104503</xdr:rowOff>
    </xdr:to>
    <xdr:cxnSp macro="">
      <xdr:nvCxnSpPr>
        <xdr:cNvPr id="312" name="直線コネクタ 311"/>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313" name="【保健センター・保健所】&#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314" name="直線コネクタ 31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46281</xdr:rowOff>
    </xdr:from>
    <xdr:ext cx="405111" cy="259045"/>
    <xdr:sp macro="" textlink="">
      <xdr:nvSpPr>
        <xdr:cNvPr id="315" name="【保健センター・保健所】&#10;有形固定資産減価償却率最大値テキスト"/>
        <xdr:cNvSpPr txBox="1"/>
      </xdr:nvSpPr>
      <xdr:spPr>
        <a:xfrm>
          <a:off x="164084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428625</xdr:colOff>
      <xdr:row>55</xdr:row>
      <xdr:rowOff>99604</xdr:rowOff>
    </xdr:from>
    <xdr:to>
      <xdr:col>23</xdr:col>
      <xdr:colOff>606425</xdr:colOff>
      <xdr:row>55</xdr:row>
      <xdr:rowOff>99604</xdr:rowOff>
    </xdr:to>
    <xdr:cxnSp macro="">
      <xdr:nvCxnSpPr>
        <xdr:cNvPr id="316" name="直線コネクタ 31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112140</xdr:rowOff>
    </xdr:from>
    <xdr:ext cx="405111" cy="259045"/>
    <xdr:sp macro="" textlink="">
      <xdr:nvSpPr>
        <xdr:cNvPr id="317" name="【保健センター・保健所】&#10;有形固定資産減価償却率平均値テキスト"/>
        <xdr:cNvSpPr txBox="1"/>
      </xdr:nvSpPr>
      <xdr:spPr>
        <a:xfrm>
          <a:off x="16408400" y="1022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133713</xdr:rowOff>
    </xdr:from>
    <xdr:to>
      <xdr:col>23</xdr:col>
      <xdr:colOff>568325</xdr:colOff>
      <xdr:row>60</xdr:row>
      <xdr:rowOff>63863</xdr:rowOff>
    </xdr:to>
    <xdr:sp macro="" textlink="">
      <xdr:nvSpPr>
        <xdr:cNvPr id="318" name="フローチャート : 判断 317"/>
        <xdr:cNvSpPr/>
      </xdr:nvSpPr>
      <xdr:spPr>
        <a:xfrm>
          <a:off x="16268700" y="1024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9" name="テキスト ボックス 3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0" name="テキスト ボックス 3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1" name="テキスト ボックス 3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2" name="テキスト ボックス 3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3" name="テキスト ボックス 3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48804</xdr:rowOff>
    </xdr:from>
    <xdr:to>
      <xdr:col>23</xdr:col>
      <xdr:colOff>568325</xdr:colOff>
      <xdr:row>55</xdr:row>
      <xdr:rowOff>150404</xdr:rowOff>
    </xdr:to>
    <xdr:sp macro="" textlink="">
      <xdr:nvSpPr>
        <xdr:cNvPr id="324" name="円/楕円 323"/>
        <xdr:cNvSpPr/>
      </xdr:nvSpPr>
      <xdr:spPr>
        <a:xfrm>
          <a:off x="16268700" y="94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1831</xdr:rowOff>
    </xdr:from>
    <xdr:ext cx="405111" cy="259045"/>
    <xdr:sp macro="" textlink="">
      <xdr:nvSpPr>
        <xdr:cNvPr id="325" name="【保健センター・保健所】&#10;有形固定資産減価償却率該当値テキスト"/>
        <xdr:cNvSpPr txBox="1"/>
      </xdr:nvSpPr>
      <xdr:spPr>
        <a:xfrm>
          <a:off x="16408400" y="943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6" name="正方形/長方形 325"/>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7" name="正方形/長方形 32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8" name="正方形/長方形 32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9" name="正方形/長方形 32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0" name="正方形/長方形 32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1" name="正方形/長方形 33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2" name="正方形/長方形 33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3" name="正方形/長方形 332"/>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4" name="テキスト ボックス 33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5" name="直線コネクタ 33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6" name="テキスト ボックス 33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37" name="直線コネクタ 33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38" name="テキスト ボックス 33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39" name="直線コネクタ 33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0" name="テキスト ボックス 33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1" name="直線コネクタ 34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2" name="テキスト ボックス 34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3" name="直線コネクタ 34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4" name="テキスト ボックス 34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5" name="直線コネクタ 34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6" name="テキスト ボックス 34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7" name="直線コネクタ 3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8" name="テキスト ボックス 3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49"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95250</xdr:rowOff>
    </xdr:from>
    <xdr:to>
      <xdr:col>32</xdr:col>
      <xdr:colOff>186689</xdr:colOff>
      <xdr:row>64</xdr:row>
      <xdr:rowOff>0</xdr:rowOff>
    </xdr:to>
    <xdr:cxnSp macro="">
      <xdr:nvCxnSpPr>
        <xdr:cNvPr id="350" name="直線コネクタ 349"/>
        <xdr:cNvCxnSpPr/>
      </xdr:nvCxnSpPr>
      <xdr:spPr>
        <a:xfrm flipV="1">
          <a:off x="22160864" y="9525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351" name="【保健センター・保健所】&#10;一人当たり面積最小値テキスト"/>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352" name="直線コネクタ 351"/>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41927</xdr:rowOff>
    </xdr:from>
    <xdr:ext cx="469744" cy="259045"/>
    <xdr:sp macro="" textlink="">
      <xdr:nvSpPr>
        <xdr:cNvPr id="353" name="【保健センター・保健所】&#10;一人当たり面積最大値テキスト"/>
        <xdr:cNvSpPr txBox="1"/>
      </xdr:nvSpPr>
      <xdr:spPr>
        <a:xfrm>
          <a:off x="222504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0.050</a:t>
          </a:r>
          <a:endParaRPr kumimoji="1" lang="ja-JP" altLang="en-US" sz="1000" b="1">
            <a:latin typeface="ＭＳ Ｐゴシック"/>
          </a:endParaRPr>
        </a:p>
      </xdr:txBody>
    </xdr:sp>
    <xdr:clientData/>
  </xdr:oneCellAnchor>
  <xdr:twoCellAnchor>
    <xdr:from>
      <xdr:col>32</xdr:col>
      <xdr:colOff>98425</xdr:colOff>
      <xdr:row>55</xdr:row>
      <xdr:rowOff>95250</xdr:rowOff>
    </xdr:from>
    <xdr:to>
      <xdr:col>32</xdr:col>
      <xdr:colOff>276225</xdr:colOff>
      <xdr:row>55</xdr:row>
      <xdr:rowOff>95250</xdr:rowOff>
    </xdr:to>
    <xdr:cxnSp macro="">
      <xdr:nvCxnSpPr>
        <xdr:cNvPr id="354" name="直線コネクタ 353"/>
        <xdr:cNvCxnSpPr/>
      </xdr:nvCxnSpPr>
      <xdr:spPr>
        <a:xfrm>
          <a:off x="22072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86377</xdr:rowOff>
    </xdr:from>
    <xdr:ext cx="469744" cy="259045"/>
    <xdr:sp macro="" textlink="">
      <xdr:nvSpPr>
        <xdr:cNvPr id="355" name="【保健センター・保健所】&#10;一人当たり面積平均値テキスト"/>
        <xdr:cNvSpPr txBox="1"/>
      </xdr:nvSpPr>
      <xdr:spPr>
        <a:xfrm>
          <a:off x="22250400" y="1020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63500</xdr:rowOff>
    </xdr:from>
    <xdr:to>
      <xdr:col>32</xdr:col>
      <xdr:colOff>238125</xdr:colOff>
      <xdr:row>60</xdr:row>
      <xdr:rowOff>165100</xdr:rowOff>
    </xdr:to>
    <xdr:sp macro="" textlink="">
      <xdr:nvSpPr>
        <xdr:cNvPr id="356" name="フローチャート : 判断 355"/>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7" name="テキスト ボックス 3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58" name="テキスト ボックス 3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59" name="テキスト ボックス 3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0" name="テキスト ボックス 3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1" name="テキスト ボックス 3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120650</xdr:rowOff>
    </xdr:from>
    <xdr:to>
      <xdr:col>32</xdr:col>
      <xdr:colOff>238125</xdr:colOff>
      <xdr:row>64</xdr:row>
      <xdr:rowOff>50800</xdr:rowOff>
    </xdr:to>
    <xdr:sp macro="" textlink="">
      <xdr:nvSpPr>
        <xdr:cNvPr id="362" name="円/楕円 361"/>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35577</xdr:rowOff>
    </xdr:from>
    <xdr:ext cx="469744" cy="259045"/>
    <xdr:sp macro="" textlink="">
      <xdr:nvSpPr>
        <xdr:cNvPr id="363" name="【保健センター・保健所】&#10;一人当たり面積該当値テキスト"/>
        <xdr:cNvSpPr txBox="1"/>
      </xdr:nvSpPr>
      <xdr:spPr>
        <a:xfrm>
          <a:off x="222504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4" name="正方形/長方形 363"/>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5" name="正方形/長方形 3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6" name="正方形/長方形 3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67" name="正方形/長方形 3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68" name="正方形/長方形 3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69" name="正方形/長方形 3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0" name="正方形/長方形 3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1" name="正方形/長方形 370"/>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372" name="正方形/長方形 371"/>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3" name="正方形/長方形 3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74" name="正方形/長方形 3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75" name="正方形/長方形 3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76" name="正方形/長方形 3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77" name="正方形/長方形 3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78" name="正方形/長方形 3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379" name="正方形/長方形 37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380" name="正方形/長方形 37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1" name="正方形/長方形 3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82" name="正方形/長方形 3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83" name="正方形/長方形 3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84" name="正方形/長方形 3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85" name="正方形/長方形 3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86" name="正方形/長方形 3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387" name="正方形/長方形 38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8" name="テキスト ボックス 3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9" name="直線コネクタ 3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0" name="テキスト ボックス 38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91" name="直線コネクタ 39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92" name="テキスト ボックス 39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93" name="直線コネクタ 39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94" name="テキスト ボックス 39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95" name="直線コネクタ 39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96" name="テキスト ボックス 39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97" name="直線コネクタ 39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398" name="テキスト ボックス 39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9" name="直線コネクタ 39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00" name="テキスト ボックス 39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0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14478</xdr:rowOff>
    </xdr:from>
    <xdr:to>
      <xdr:col>23</xdr:col>
      <xdr:colOff>516889</xdr:colOff>
      <xdr:row>107</xdr:row>
      <xdr:rowOff>165354</xdr:rowOff>
    </xdr:to>
    <xdr:cxnSp macro="">
      <xdr:nvCxnSpPr>
        <xdr:cNvPr id="402" name="直線コネクタ 401"/>
        <xdr:cNvCxnSpPr/>
      </xdr:nvCxnSpPr>
      <xdr:spPr>
        <a:xfrm flipV="1">
          <a:off x="16318864" y="1715947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169181</xdr:rowOff>
    </xdr:from>
    <xdr:ext cx="405111" cy="259045"/>
    <xdr:sp macro="" textlink="">
      <xdr:nvSpPr>
        <xdr:cNvPr id="403" name="【庁舎】&#10;有形固定資産減価償却率最小値テキスト"/>
        <xdr:cNvSpPr txBox="1"/>
      </xdr:nvSpPr>
      <xdr:spPr>
        <a:xfrm>
          <a:off x="16408400" y="1851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428625</xdr:colOff>
      <xdr:row>107</xdr:row>
      <xdr:rowOff>165354</xdr:rowOff>
    </xdr:from>
    <xdr:to>
      <xdr:col>23</xdr:col>
      <xdr:colOff>606425</xdr:colOff>
      <xdr:row>107</xdr:row>
      <xdr:rowOff>165354</xdr:rowOff>
    </xdr:to>
    <xdr:cxnSp macro="">
      <xdr:nvCxnSpPr>
        <xdr:cNvPr id="404" name="直線コネクタ 403"/>
        <xdr:cNvCxnSpPr/>
      </xdr:nvCxnSpPr>
      <xdr:spPr>
        <a:xfrm>
          <a:off x="16230600" y="1851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132605</xdr:rowOff>
    </xdr:from>
    <xdr:ext cx="405111" cy="259045"/>
    <xdr:sp macro="" textlink="">
      <xdr:nvSpPr>
        <xdr:cNvPr id="405" name="【庁舎】&#10;有形固定資産減価償却率最大値テキスト"/>
        <xdr:cNvSpPr txBox="1"/>
      </xdr:nvSpPr>
      <xdr:spPr>
        <a:xfrm>
          <a:off x="16408400" y="1693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428625</xdr:colOff>
      <xdr:row>100</xdr:row>
      <xdr:rowOff>14478</xdr:rowOff>
    </xdr:from>
    <xdr:to>
      <xdr:col>23</xdr:col>
      <xdr:colOff>606425</xdr:colOff>
      <xdr:row>100</xdr:row>
      <xdr:rowOff>14478</xdr:rowOff>
    </xdr:to>
    <xdr:cxnSp macro="">
      <xdr:nvCxnSpPr>
        <xdr:cNvPr id="406" name="直線コネクタ 405"/>
        <xdr:cNvCxnSpPr/>
      </xdr:nvCxnSpPr>
      <xdr:spPr>
        <a:xfrm>
          <a:off x="16230600" y="1715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168419</xdr:rowOff>
    </xdr:from>
    <xdr:ext cx="405111" cy="259045"/>
    <xdr:sp macro="" textlink="">
      <xdr:nvSpPr>
        <xdr:cNvPr id="407" name="【庁舎】&#10;有形固定資産減価償却率平均値テキスト"/>
        <xdr:cNvSpPr txBox="1"/>
      </xdr:nvSpPr>
      <xdr:spPr>
        <a:xfrm>
          <a:off x="16408400" y="17656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18542</xdr:rowOff>
    </xdr:from>
    <xdr:to>
      <xdr:col>23</xdr:col>
      <xdr:colOff>568325</xdr:colOff>
      <xdr:row>103</xdr:row>
      <xdr:rowOff>120142</xdr:rowOff>
    </xdr:to>
    <xdr:sp macro="" textlink="">
      <xdr:nvSpPr>
        <xdr:cNvPr id="408" name="フローチャート : 判断 407"/>
        <xdr:cNvSpPr/>
      </xdr:nvSpPr>
      <xdr:spPr>
        <a:xfrm>
          <a:off x="162687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09" name="テキスト ボックス 40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0" name="テキスト ボックス 40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1" name="テキスト ボックス 41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2" name="テキスト ボックス 41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3" name="テキスト ボックス 41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102</xdr:row>
      <xdr:rowOff>153415</xdr:rowOff>
    </xdr:from>
    <xdr:to>
      <xdr:col>23</xdr:col>
      <xdr:colOff>568325</xdr:colOff>
      <xdr:row>103</xdr:row>
      <xdr:rowOff>83565</xdr:rowOff>
    </xdr:to>
    <xdr:sp macro="" textlink="">
      <xdr:nvSpPr>
        <xdr:cNvPr id="414" name="円/楕円 413"/>
        <xdr:cNvSpPr/>
      </xdr:nvSpPr>
      <xdr:spPr>
        <a:xfrm>
          <a:off x="162687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4842</xdr:rowOff>
    </xdr:from>
    <xdr:ext cx="405111" cy="259045"/>
    <xdr:sp macro="" textlink="">
      <xdr:nvSpPr>
        <xdr:cNvPr id="415" name="【庁舎】&#10;有形固定資産減価償却率該当値テキスト"/>
        <xdr:cNvSpPr txBox="1"/>
      </xdr:nvSpPr>
      <xdr:spPr>
        <a:xfrm>
          <a:off x="16408400" y="1749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16" name="正方形/長方形 41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7" name="正方形/長方形 4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8" name="正方形/長方形 4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19" name="正方形/長方形 4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0" name="正方形/長方形 4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1" name="正方形/長方形 4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2" name="正方形/長方形 4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23" name="正方形/長方形 42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4" name="テキスト ボックス 42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5" name="直線コネクタ 42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6" name="テキスト ボックス 42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27" name="直線コネクタ 42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28" name="テキスト ボックス 42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29" name="直線コネクタ 42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30" name="テキスト ボックス 42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31" name="直線コネクタ 43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32" name="テキスト ボックス 43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33" name="直線コネクタ 43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34" name="テキスト ボックス 43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35" name="直線コネクタ 4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36" name="テキスト ボックス 4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437"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9906</xdr:rowOff>
    </xdr:from>
    <xdr:to>
      <xdr:col>32</xdr:col>
      <xdr:colOff>186689</xdr:colOff>
      <xdr:row>107</xdr:row>
      <xdr:rowOff>124206</xdr:rowOff>
    </xdr:to>
    <xdr:cxnSp macro="">
      <xdr:nvCxnSpPr>
        <xdr:cNvPr id="438" name="直線コネクタ 437"/>
        <xdr:cNvCxnSpPr/>
      </xdr:nvCxnSpPr>
      <xdr:spPr>
        <a:xfrm flipV="1">
          <a:off x="22160864" y="17326356"/>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128033</xdr:rowOff>
    </xdr:from>
    <xdr:ext cx="469744" cy="259045"/>
    <xdr:sp macro="" textlink="">
      <xdr:nvSpPr>
        <xdr:cNvPr id="439" name="【庁舎】&#10;一人当たり面積最小値テキスト"/>
        <xdr:cNvSpPr txBox="1"/>
      </xdr:nvSpPr>
      <xdr:spPr>
        <a:xfrm>
          <a:off x="22250400" y="1847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0.127</a:t>
          </a:r>
          <a:endParaRPr kumimoji="1" lang="ja-JP" altLang="en-US" sz="1000" b="1">
            <a:latin typeface="ＭＳ Ｐゴシック"/>
          </a:endParaRPr>
        </a:p>
      </xdr:txBody>
    </xdr:sp>
    <xdr:clientData/>
  </xdr:oneCellAnchor>
  <xdr:twoCellAnchor>
    <xdr:from>
      <xdr:col>32</xdr:col>
      <xdr:colOff>98425</xdr:colOff>
      <xdr:row>107</xdr:row>
      <xdr:rowOff>124206</xdr:rowOff>
    </xdr:from>
    <xdr:to>
      <xdr:col>32</xdr:col>
      <xdr:colOff>276225</xdr:colOff>
      <xdr:row>107</xdr:row>
      <xdr:rowOff>124206</xdr:rowOff>
    </xdr:to>
    <xdr:cxnSp macro="">
      <xdr:nvCxnSpPr>
        <xdr:cNvPr id="440" name="直線コネクタ 439"/>
        <xdr:cNvCxnSpPr/>
      </xdr:nvCxnSpPr>
      <xdr:spPr>
        <a:xfrm>
          <a:off x="22072600" y="1846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128033</xdr:rowOff>
    </xdr:from>
    <xdr:ext cx="469744" cy="259045"/>
    <xdr:sp macro="" textlink="">
      <xdr:nvSpPr>
        <xdr:cNvPr id="441" name="【庁舎】&#10;一人当たり面積最大値テキスト"/>
        <xdr:cNvSpPr txBox="1"/>
      </xdr:nvSpPr>
      <xdr:spPr>
        <a:xfrm>
          <a:off x="22250400" y="1710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0.377</a:t>
          </a:r>
          <a:endParaRPr kumimoji="1" lang="ja-JP" altLang="en-US" sz="1000" b="1">
            <a:latin typeface="ＭＳ Ｐゴシック"/>
          </a:endParaRPr>
        </a:p>
      </xdr:txBody>
    </xdr:sp>
    <xdr:clientData/>
  </xdr:oneCellAnchor>
  <xdr:twoCellAnchor>
    <xdr:from>
      <xdr:col>32</xdr:col>
      <xdr:colOff>98425</xdr:colOff>
      <xdr:row>101</xdr:row>
      <xdr:rowOff>9906</xdr:rowOff>
    </xdr:from>
    <xdr:to>
      <xdr:col>32</xdr:col>
      <xdr:colOff>276225</xdr:colOff>
      <xdr:row>101</xdr:row>
      <xdr:rowOff>9906</xdr:rowOff>
    </xdr:to>
    <xdr:cxnSp macro="">
      <xdr:nvCxnSpPr>
        <xdr:cNvPr id="442" name="直線コネクタ 441"/>
        <xdr:cNvCxnSpPr/>
      </xdr:nvCxnSpPr>
      <xdr:spPr>
        <a:xfrm>
          <a:off x="22072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160290</xdr:rowOff>
    </xdr:from>
    <xdr:ext cx="469744" cy="259045"/>
    <xdr:sp macro="" textlink="">
      <xdr:nvSpPr>
        <xdr:cNvPr id="443" name="【庁舎】&#10;一人当たり面積平均値テキスト"/>
        <xdr:cNvSpPr txBox="1"/>
      </xdr:nvSpPr>
      <xdr:spPr>
        <a:xfrm>
          <a:off x="22250400" y="17991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137413</xdr:rowOff>
    </xdr:from>
    <xdr:to>
      <xdr:col>32</xdr:col>
      <xdr:colOff>238125</xdr:colOff>
      <xdr:row>106</xdr:row>
      <xdr:rowOff>67563</xdr:rowOff>
    </xdr:to>
    <xdr:sp macro="" textlink="">
      <xdr:nvSpPr>
        <xdr:cNvPr id="444" name="フローチャート : 判断 443"/>
        <xdr:cNvSpPr/>
      </xdr:nvSpPr>
      <xdr:spPr>
        <a:xfrm>
          <a:off x="22110700" y="1813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45" name="テキスト ボックス 4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46" name="テキスト ボックス 4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47" name="テキスト ボックス 4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48" name="テキスト ボックス 4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49" name="テキスト ボックス 4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52832</xdr:rowOff>
    </xdr:from>
    <xdr:to>
      <xdr:col>32</xdr:col>
      <xdr:colOff>238125</xdr:colOff>
      <xdr:row>106</xdr:row>
      <xdr:rowOff>154432</xdr:rowOff>
    </xdr:to>
    <xdr:sp macro="" textlink="">
      <xdr:nvSpPr>
        <xdr:cNvPr id="450" name="円/楕円 449"/>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31259</xdr:rowOff>
    </xdr:from>
    <xdr:ext cx="469744" cy="259045"/>
    <xdr:sp macro="" textlink="">
      <xdr:nvSpPr>
        <xdr:cNvPr id="451" name="【庁舎】&#10;一人当たり面積該当値テキスト"/>
        <xdr:cNvSpPr txBox="1"/>
      </xdr:nvSpPr>
      <xdr:spPr>
        <a:xfrm>
          <a:off x="222504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452" name="正方形/長方形 45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53" name="正方形/長方形 4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454" name="テキスト ボックス 45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類似団体と比較して特に有形固定資産減価償却率が高くなっている施設は、学校施設、幼稚園・保育所、保健センターであり、特に低くなっている施設は、市民会館である。</a:t>
          </a:r>
        </a:p>
        <a:p>
          <a:r>
            <a:rPr kumimoji="1" lang="ja-JP" altLang="en-US" sz="1300">
              <a:latin typeface="ＭＳ Ｐゴシック"/>
            </a:rPr>
            <a:t>　市民会館は、平成</a:t>
          </a:r>
          <a:r>
            <a:rPr kumimoji="1" lang="en-US" altLang="ja-JP" sz="1300">
              <a:latin typeface="ＭＳ Ｐゴシック"/>
            </a:rPr>
            <a:t>15</a:t>
          </a:r>
          <a:r>
            <a:rPr kumimoji="1" lang="ja-JP" altLang="en-US" sz="1300">
              <a:latin typeface="ＭＳ Ｐゴシック"/>
            </a:rPr>
            <a:t>年度に新築した１施設のみが対象である。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L27" sqref="L27:P27"/>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38649947</v>
      </c>
      <c r="BO4" s="379"/>
      <c r="BP4" s="379"/>
      <c r="BQ4" s="379"/>
      <c r="BR4" s="379"/>
      <c r="BS4" s="379"/>
      <c r="BT4" s="379"/>
      <c r="BU4" s="380"/>
      <c r="BV4" s="378">
        <v>40375179</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1.7</v>
      </c>
      <c r="CU4" s="385"/>
      <c r="CV4" s="385"/>
      <c r="CW4" s="385"/>
      <c r="CX4" s="385"/>
      <c r="CY4" s="385"/>
      <c r="CZ4" s="385"/>
      <c r="DA4" s="386"/>
      <c r="DB4" s="384">
        <v>2.9</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37613409</v>
      </c>
      <c r="BO5" s="416"/>
      <c r="BP5" s="416"/>
      <c r="BQ5" s="416"/>
      <c r="BR5" s="416"/>
      <c r="BS5" s="416"/>
      <c r="BT5" s="416"/>
      <c r="BU5" s="417"/>
      <c r="BV5" s="415">
        <v>39374781</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89.5</v>
      </c>
      <c r="CU5" s="413"/>
      <c r="CV5" s="413"/>
      <c r="CW5" s="413"/>
      <c r="CX5" s="413"/>
      <c r="CY5" s="413"/>
      <c r="CZ5" s="413"/>
      <c r="DA5" s="414"/>
      <c r="DB5" s="412">
        <v>88.5</v>
      </c>
      <c r="DC5" s="413"/>
      <c r="DD5" s="413"/>
      <c r="DE5" s="413"/>
      <c r="DF5" s="413"/>
      <c r="DG5" s="413"/>
      <c r="DH5" s="413"/>
      <c r="DI5" s="414"/>
      <c r="DJ5" s="137"/>
      <c r="DK5" s="137"/>
      <c r="DL5" s="137"/>
      <c r="DM5" s="137"/>
      <c r="DN5" s="137"/>
      <c r="DO5" s="137"/>
    </row>
    <row r="6" spans="1:119" ht="18.75" customHeight="1" x14ac:dyDescent="0.15">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1036538</v>
      </c>
      <c r="BO6" s="416"/>
      <c r="BP6" s="416"/>
      <c r="BQ6" s="416"/>
      <c r="BR6" s="416"/>
      <c r="BS6" s="416"/>
      <c r="BT6" s="416"/>
      <c r="BU6" s="417"/>
      <c r="BV6" s="415">
        <v>1000398</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95.2</v>
      </c>
      <c r="CU6" s="453"/>
      <c r="CV6" s="453"/>
      <c r="CW6" s="453"/>
      <c r="CX6" s="453"/>
      <c r="CY6" s="453"/>
      <c r="CZ6" s="453"/>
      <c r="DA6" s="454"/>
      <c r="DB6" s="452">
        <v>95.3</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674277</v>
      </c>
      <c r="BO7" s="416"/>
      <c r="BP7" s="416"/>
      <c r="BQ7" s="416"/>
      <c r="BR7" s="416"/>
      <c r="BS7" s="416"/>
      <c r="BT7" s="416"/>
      <c r="BU7" s="417"/>
      <c r="BV7" s="415">
        <v>366951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21948175</v>
      </c>
      <c r="CU7" s="416"/>
      <c r="CV7" s="416"/>
      <c r="CW7" s="416"/>
      <c r="CX7" s="416"/>
      <c r="CY7" s="416"/>
      <c r="CZ7" s="416"/>
      <c r="DA7" s="417"/>
      <c r="DB7" s="415">
        <v>21700577</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362261</v>
      </c>
      <c r="BO8" s="416"/>
      <c r="BP8" s="416"/>
      <c r="BQ8" s="416"/>
      <c r="BR8" s="416"/>
      <c r="BS8" s="416"/>
      <c r="BT8" s="416"/>
      <c r="BU8" s="417"/>
      <c r="BV8" s="415">
        <v>633447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0.67</v>
      </c>
      <c r="CU8" s="456"/>
      <c r="CV8" s="456"/>
      <c r="CW8" s="456"/>
      <c r="CX8" s="456"/>
      <c r="CY8" s="456"/>
      <c r="CZ8" s="456"/>
      <c r="DA8" s="457"/>
      <c r="DB8" s="455">
        <v>0.66</v>
      </c>
      <c r="DC8" s="456"/>
      <c r="DD8" s="456"/>
      <c r="DE8" s="456"/>
      <c r="DF8" s="456"/>
      <c r="DG8" s="456"/>
      <c r="DH8" s="456"/>
      <c r="DI8" s="457"/>
      <c r="DJ8" s="137"/>
      <c r="DK8" s="137"/>
      <c r="DL8" s="137"/>
      <c r="DM8" s="137"/>
      <c r="DN8" s="137"/>
      <c r="DO8" s="137"/>
    </row>
    <row r="9" spans="1:119" ht="18.75" customHeight="1" thickBot="1" x14ac:dyDescent="0.2">
      <c r="A9" s="138"/>
      <c r="B9" s="409" t="s">
        <v>93</v>
      </c>
      <c r="C9" s="410"/>
      <c r="D9" s="410"/>
      <c r="E9" s="410"/>
      <c r="F9" s="410"/>
      <c r="G9" s="410"/>
      <c r="H9" s="410"/>
      <c r="I9" s="410"/>
      <c r="J9" s="410"/>
      <c r="K9" s="458"/>
      <c r="L9" s="459" t="s">
        <v>94</v>
      </c>
      <c r="M9" s="460"/>
      <c r="N9" s="460"/>
      <c r="O9" s="460"/>
      <c r="P9" s="460"/>
      <c r="Q9" s="461"/>
      <c r="R9" s="462">
        <v>93511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-271186</v>
      </c>
      <c r="BO9" s="416"/>
      <c r="BP9" s="416"/>
      <c r="BQ9" s="416"/>
      <c r="BR9" s="416"/>
      <c r="BS9" s="416"/>
      <c r="BT9" s="416"/>
      <c r="BU9" s="417"/>
      <c r="BV9" s="415">
        <v>-136251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17.3</v>
      </c>
      <c r="CU9" s="413"/>
      <c r="CV9" s="413"/>
      <c r="CW9" s="413"/>
      <c r="CX9" s="413"/>
      <c r="CY9" s="413"/>
      <c r="CZ9" s="413"/>
      <c r="DA9" s="414"/>
      <c r="DB9" s="412">
        <v>18.3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99</v>
      </c>
      <c r="M10" s="445"/>
      <c r="N10" s="445"/>
      <c r="O10" s="445"/>
      <c r="P10" s="445"/>
      <c r="Q10" s="446"/>
      <c r="R10" s="466">
        <v>93138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803</v>
      </c>
      <c r="BO10" s="416"/>
      <c r="BP10" s="416"/>
      <c r="BQ10" s="416"/>
      <c r="BR10" s="416"/>
      <c r="BS10" s="416"/>
      <c r="BT10" s="416"/>
      <c r="BU10" s="417"/>
      <c r="BV10" s="415">
        <v>646</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681133</v>
      </c>
      <c r="BO11" s="416"/>
      <c r="BP11" s="416"/>
      <c r="BQ11" s="416"/>
      <c r="BR11" s="416"/>
      <c r="BS11" s="416"/>
      <c r="BT11" s="416"/>
      <c r="BU11" s="417"/>
      <c r="BV11" s="415">
        <v>2239900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110</v>
      </c>
      <c r="C12" s="476"/>
      <c r="D12" s="476"/>
      <c r="E12" s="476"/>
      <c r="F12" s="476"/>
      <c r="G12" s="476"/>
      <c r="H12" s="476"/>
      <c r="I12" s="476"/>
      <c r="J12" s="476"/>
      <c r="K12" s="477"/>
      <c r="L12" s="484" t="s">
        <v>111</v>
      </c>
      <c r="M12" s="485"/>
      <c r="N12" s="485"/>
      <c r="O12" s="485"/>
      <c r="P12" s="485"/>
      <c r="Q12" s="486"/>
      <c r="R12" s="487">
        <v>93692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106</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117</v>
      </c>
      <c r="N13" s="504"/>
      <c r="O13" s="504"/>
      <c r="P13" s="504"/>
      <c r="Q13" s="505"/>
      <c r="R13" s="496">
        <v>93278</v>
      </c>
      <c r="S13" s="497"/>
      <c r="T13" s="497"/>
      <c r="U13" s="497"/>
      <c r="V13" s="498"/>
      <c r="W13" s="431" t="s">
        <v>118</v>
      </c>
      <c r="X13" s="432"/>
      <c r="Y13" s="432"/>
      <c r="Z13" s="432"/>
      <c r="AA13" s="432"/>
      <c r="AB13" s="422"/>
      <c r="AC13" s="466">
        <v>3165</v>
      </c>
      <c r="AD13" s="467"/>
      <c r="AE13" s="467"/>
      <c r="AF13" s="467"/>
      <c r="AG13" s="506"/>
      <c r="AH13" s="466">
        <v>4162</v>
      </c>
      <c r="AI13" s="467"/>
      <c r="AJ13" s="467"/>
      <c r="AK13" s="467"/>
      <c r="AL13" s="468"/>
      <c r="AM13" s="444" t="s">
        <v>119</v>
      </c>
      <c r="AN13" s="445"/>
      <c r="AO13" s="445"/>
      <c r="AP13" s="445"/>
      <c r="AQ13" s="445"/>
      <c r="AR13" s="445"/>
      <c r="AS13" s="445"/>
      <c r="AT13" s="446"/>
      <c r="AU13" s="447" t="s">
        <v>106</v>
      </c>
      <c r="AV13" s="448"/>
      <c r="AW13" s="448"/>
      <c r="AX13" s="448"/>
      <c r="AY13" s="449" t="s">
        <v>120</v>
      </c>
      <c r="AZ13" s="450"/>
      <c r="BA13" s="450"/>
      <c r="BB13" s="450"/>
      <c r="BC13" s="450"/>
      <c r="BD13" s="450"/>
      <c r="BE13" s="450"/>
      <c r="BF13" s="450"/>
      <c r="BG13" s="450"/>
      <c r="BH13" s="450"/>
      <c r="BI13" s="450"/>
      <c r="BJ13" s="450"/>
      <c r="BK13" s="450"/>
      <c r="BL13" s="450"/>
      <c r="BM13" s="451"/>
      <c r="BN13" s="415">
        <v>410750</v>
      </c>
      <c r="BO13" s="416"/>
      <c r="BP13" s="416"/>
      <c r="BQ13" s="416"/>
      <c r="BR13" s="416"/>
      <c r="BS13" s="416"/>
      <c r="BT13" s="416"/>
      <c r="BU13" s="417"/>
      <c r="BV13" s="415">
        <v>2104295</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16.100000000000001</v>
      </c>
      <c r="CU13" s="413"/>
      <c r="CV13" s="413"/>
      <c r="CW13" s="413"/>
      <c r="CX13" s="413"/>
      <c r="CY13" s="413"/>
      <c r="CZ13" s="413"/>
      <c r="DA13" s="414"/>
      <c r="DB13" s="412">
        <v>16.600000000000001</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122</v>
      </c>
      <c r="M14" s="494"/>
      <c r="N14" s="494"/>
      <c r="O14" s="494"/>
      <c r="P14" s="494"/>
      <c r="Q14" s="495"/>
      <c r="R14" s="496">
        <v>93769</v>
      </c>
      <c r="S14" s="497"/>
      <c r="T14" s="497"/>
      <c r="U14" s="497"/>
      <c r="V14" s="498"/>
      <c r="W14" s="405"/>
      <c r="X14" s="406"/>
      <c r="Y14" s="406"/>
      <c r="Z14" s="406"/>
      <c r="AA14" s="406"/>
      <c r="AB14" s="395"/>
      <c r="AC14" s="499">
        <v>7.2</v>
      </c>
      <c r="AD14" s="500"/>
      <c r="AE14" s="500"/>
      <c r="AF14" s="500"/>
      <c r="AG14" s="501"/>
      <c r="AH14" s="499">
        <v>8.6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108.5</v>
      </c>
      <c r="CU14" s="511"/>
      <c r="CV14" s="511"/>
      <c r="CW14" s="511"/>
      <c r="CX14" s="511"/>
      <c r="CY14" s="511"/>
      <c r="CZ14" s="511"/>
      <c r="DA14" s="512"/>
      <c r="DB14" s="510">
        <v>106.8</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117</v>
      </c>
      <c r="N15" s="504"/>
      <c r="O15" s="504"/>
      <c r="P15" s="504"/>
      <c r="Q15" s="505"/>
      <c r="R15" s="496">
        <v>93389</v>
      </c>
      <c r="S15" s="497"/>
      <c r="T15" s="497"/>
      <c r="U15" s="497"/>
      <c r="V15" s="498"/>
      <c r="W15" s="431" t="s">
        <v>124</v>
      </c>
      <c r="X15" s="432"/>
      <c r="Y15" s="432"/>
      <c r="Z15" s="432"/>
      <c r="AA15" s="432"/>
      <c r="AB15" s="422"/>
      <c r="AC15" s="466">
        <v>16253</v>
      </c>
      <c r="AD15" s="467"/>
      <c r="AE15" s="467"/>
      <c r="AF15" s="467"/>
      <c r="AG15" s="506"/>
      <c r="AH15" s="466">
        <v>18595</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11551136</v>
      </c>
      <c r="BO15" s="379"/>
      <c r="BP15" s="379"/>
      <c r="BQ15" s="379"/>
      <c r="BR15" s="379"/>
      <c r="BS15" s="379"/>
      <c r="BT15" s="379"/>
      <c r="BU15" s="380"/>
      <c r="BV15" s="378">
        <v>11015473</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36.799999999999997</v>
      </c>
      <c r="AD16" s="500"/>
      <c r="AE16" s="500"/>
      <c r="AF16" s="500"/>
      <c r="AG16" s="501"/>
      <c r="AH16" s="499">
        <v>38.299999999999997</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17162636</v>
      </c>
      <c r="BO16" s="416"/>
      <c r="BP16" s="416"/>
      <c r="BQ16" s="416"/>
      <c r="BR16" s="416"/>
      <c r="BS16" s="416"/>
      <c r="BT16" s="416"/>
      <c r="BU16" s="417"/>
      <c r="BV16" s="415">
        <v>16653816</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24747</v>
      </c>
      <c r="AD17" s="467"/>
      <c r="AE17" s="467"/>
      <c r="AF17" s="467"/>
      <c r="AG17" s="506"/>
      <c r="AH17" s="466">
        <v>25367</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14679062</v>
      </c>
      <c r="BO17" s="416"/>
      <c r="BP17" s="416"/>
      <c r="BQ17" s="416"/>
      <c r="BR17" s="416"/>
      <c r="BS17" s="416"/>
      <c r="BT17" s="416"/>
      <c r="BU17" s="417"/>
      <c r="BV17" s="415">
        <v>14153375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133</v>
      </c>
      <c r="C18" s="458"/>
      <c r="D18" s="458"/>
      <c r="E18" s="527"/>
      <c r="F18" s="527"/>
      <c r="G18" s="527"/>
      <c r="H18" s="527"/>
      <c r="I18" s="527"/>
      <c r="J18" s="527"/>
      <c r="K18" s="527"/>
      <c r="L18" s="528">
        <v>437.55</v>
      </c>
      <c r="M18" s="528"/>
      <c r="N18" s="528"/>
      <c r="O18" s="528"/>
      <c r="P18" s="528"/>
      <c r="Q18" s="528"/>
      <c r="R18" s="529"/>
      <c r="S18" s="529"/>
      <c r="T18" s="529"/>
      <c r="U18" s="529"/>
      <c r="V18" s="530"/>
      <c r="W18" s="433"/>
      <c r="X18" s="434"/>
      <c r="Y18" s="434"/>
      <c r="Z18" s="434"/>
      <c r="AA18" s="434"/>
      <c r="AB18" s="425"/>
      <c r="AC18" s="531">
        <v>56</v>
      </c>
      <c r="AD18" s="532"/>
      <c r="AE18" s="532"/>
      <c r="AF18" s="532"/>
      <c r="AG18" s="533"/>
      <c r="AH18" s="531">
        <v>52.3</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20351106</v>
      </c>
      <c r="BO18" s="416"/>
      <c r="BP18" s="416"/>
      <c r="BQ18" s="416"/>
      <c r="BR18" s="416"/>
      <c r="BS18" s="416"/>
      <c r="BT18" s="416"/>
      <c r="BU18" s="417"/>
      <c r="BV18" s="415">
        <v>19687980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135</v>
      </c>
      <c r="C19" s="458"/>
      <c r="D19" s="458"/>
      <c r="E19" s="527"/>
      <c r="F19" s="527"/>
      <c r="G19" s="527"/>
      <c r="H19" s="527"/>
      <c r="I19" s="527"/>
      <c r="J19" s="527"/>
      <c r="K19" s="527"/>
      <c r="L19" s="535">
        <v>214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25902963</v>
      </c>
      <c r="BO19" s="416"/>
      <c r="BP19" s="416"/>
      <c r="BQ19" s="416"/>
      <c r="BR19" s="416"/>
      <c r="BS19" s="416"/>
      <c r="BT19" s="416"/>
      <c r="BU19" s="417"/>
      <c r="BV19" s="415">
        <v>27400168</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137</v>
      </c>
      <c r="C20" s="458"/>
      <c r="D20" s="458"/>
      <c r="E20" s="527"/>
      <c r="F20" s="527"/>
      <c r="G20" s="527"/>
      <c r="H20" s="527"/>
      <c r="I20" s="527"/>
      <c r="J20" s="527"/>
      <c r="K20" s="527"/>
      <c r="L20" s="535">
        <v>35861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37415784</v>
      </c>
      <c r="BO23" s="416"/>
      <c r="BP23" s="416"/>
      <c r="BQ23" s="416"/>
      <c r="BR23" s="416"/>
      <c r="BS23" s="416"/>
      <c r="BT23" s="416"/>
      <c r="BU23" s="417"/>
      <c r="BV23" s="415">
        <v>39599342</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146</v>
      </c>
      <c r="F24" s="445"/>
      <c r="G24" s="445"/>
      <c r="H24" s="445"/>
      <c r="I24" s="445"/>
      <c r="J24" s="445"/>
      <c r="K24" s="446"/>
      <c r="L24" s="466">
        <v>1</v>
      </c>
      <c r="M24" s="467"/>
      <c r="N24" s="467"/>
      <c r="O24" s="467"/>
      <c r="P24" s="506"/>
      <c r="Q24" s="466">
        <v>8770</v>
      </c>
      <c r="R24" s="467"/>
      <c r="S24" s="467"/>
      <c r="T24" s="467"/>
      <c r="U24" s="467"/>
      <c r="V24" s="506"/>
      <c r="W24" s="561"/>
      <c r="X24" s="549"/>
      <c r="Y24" s="550"/>
      <c r="Z24" s="465" t="s">
        <v>147</v>
      </c>
      <c r="AA24" s="445"/>
      <c r="AB24" s="445"/>
      <c r="AC24" s="445"/>
      <c r="AD24" s="445"/>
      <c r="AE24" s="445"/>
      <c r="AF24" s="445"/>
      <c r="AG24" s="446"/>
      <c r="AH24" s="466">
        <v>583</v>
      </c>
      <c r="AI24" s="467"/>
      <c r="AJ24" s="467"/>
      <c r="AK24" s="467"/>
      <c r="AL24" s="506"/>
      <c r="AM24" s="466">
        <v>1726263</v>
      </c>
      <c r="AN24" s="467"/>
      <c r="AO24" s="467"/>
      <c r="AP24" s="467"/>
      <c r="AQ24" s="467"/>
      <c r="AR24" s="506"/>
      <c r="AS24" s="466">
        <v>2961</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28654551</v>
      </c>
      <c r="BO24" s="416"/>
      <c r="BP24" s="416"/>
      <c r="BQ24" s="416"/>
      <c r="BR24" s="416"/>
      <c r="BS24" s="416"/>
      <c r="BT24" s="416"/>
      <c r="BU24" s="417"/>
      <c r="BV24" s="415">
        <v>28383439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149</v>
      </c>
      <c r="F25" s="445"/>
      <c r="G25" s="445"/>
      <c r="H25" s="445"/>
      <c r="I25" s="445"/>
      <c r="J25" s="445"/>
      <c r="K25" s="446"/>
      <c r="L25" s="466">
        <v>1</v>
      </c>
      <c r="M25" s="467"/>
      <c r="N25" s="467"/>
      <c r="O25" s="467"/>
      <c r="P25" s="506"/>
      <c r="Q25" s="466">
        <v>7070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593566</v>
      </c>
      <c r="BO25" s="379"/>
      <c r="BP25" s="379"/>
      <c r="BQ25" s="379"/>
      <c r="BR25" s="379"/>
      <c r="BS25" s="379"/>
      <c r="BT25" s="379"/>
      <c r="BU25" s="380"/>
      <c r="BV25" s="378">
        <v>687887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153</v>
      </c>
      <c r="F26" s="445"/>
      <c r="G26" s="445"/>
      <c r="H26" s="445"/>
      <c r="I26" s="445"/>
      <c r="J26" s="445"/>
      <c r="K26" s="446"/>
      <c r="L26" s="466">
        <v>1</v>
      </c>
      <c r="M26" s="467"/>
      <c r="N26" s="467"/>
      <c r="O26" s="467"/>
      <c r="P26" s="506"/>
      <c r="Q26" s="466">
        <v>6080</v>
      </c>
      <c r="R26" s="467"/>
      <c r="S26" s="467"/>
      <c r="T26" s="467"/>
      <c r="U26" s="467"/>
      <c r="V26" s="506"/>
      <c r="W26" s="561"/>
      <c r="X26" s="549"/>
      <c r="Y26" s="550"/>
      <c r="Z26" s="465" t="s">
        <v>154</v>
      </c>
      <c r="AA26" s="571"/>
      <c r="AB26" s="571"/>
      <c r="AC26" s="571"/>
      <c r="AD26" s="571"/>
      <c r="AE26" s="571"/>
      <c r="AF26" s="571"/>
      <c r="AG26" s="572"/>
      <c r="AH26" s="466">
        <v>66</v>
      </c>
      <c r="AI26" s="467"/>
      <c r="AJ26" s="467"/>
      <c r="AK26" s="467"/>
      <c r="AL26" s="506"/>
      <c r="AM26" s="466">
        <v>194700</v>
      </c>
      <c r="AN26" s="467"/>
      <c r="AO26" s="467"/>
      <c r="AP26" s="467"/>
      <c r="AQ26" s="467"/>
      <c r="AR26" s="506"/>
      <c r="AS26" s="466">
        <v>2950</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156</v>
      </c>
      <c r="F27" s="445"/>
      <c r="G27" s="445"/>
      <c r="H27" s="445"/>
      <c r="I27" s="445"/>
      <c r="J27" s="445"/>
      <c r="K27" s="446"/>
      <c r="L27" s="466">
        <v>1</v>
      </c>
      <c r="M27" s="467"/>
      <c r="N27" s="467"/>
      <c r="O27" s="467"/>
      <c r="P27" s="506"/>
      <c r="Q27" s="466">
        <v>4570</v>
      </c>
      <c r="R27" s="467"/>
      <c r="S27" s="467"/>
      <c r="T27" s="467"/>
      <c r="U27" s="467"/>
      <c r="V27" s="506"/>
      <c r="W27" s="561"/>
      <c r="X27" s="549"/>
      <c r="Y27" s="550"/>
      <c r="Z27" s="465" t="s">
        <v>157</v>
      </c>
      <c r="AA27" s="445"/>
      <c r="AB27" s="445"/>
      <c r="AC27" s="445"/>
      <c r="AD27" s="445"/>
      <c r="AE27" s="445"/>
      <c r="AF27" s="445"/>
      <c r="AG27" s="446"/>
      <c r="AH27" s="466">
        <v>29</v>
      </c>
      <c r="AI27" s="467"/>
      <c r="AJ27" s="467"/>
      <c r="AK27" s="467"/>
      <c r="AL27" s="506"/>
      <c r="AM27" s="466">
        <v>77829</v>
      </c>
      <c r="AN27" s="467"/>
      <c r="AO27" s="467"/>
      <c r="AP27" s="467"/>
      <c r="AQ27" s="467"/>
      <c r="AR27" s="506"/>
      <c r="AS27" s="466">
        <v>2684</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159</v>
      </c>
      <c r="F28" s="445"/>
      <c r="G28" s="445"/>
      <c r="H28" s="445"/>
      <c r="I28" s="445"/>
      <c r="J28" s="445"/>
      <c r="K28" s="446"/>
      <c r="L28" s="466">
        <v>1</v>
      </c>
      <c r="M28" s="467"/>
      <c r="N28" s="467"/>
      <c r="O28" s="467"/>
      <c r="P28" s="506"/>
      <c r="Q28" s="466">
        <v>3830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898130</v>
      </c>
      <c r="BO28" s="379"/>
      <c r="BP28" s="379"/>
      <c r="BQ28" s="379"/>
      <c r="BR28" s="379"/>
      <c r="BS28" s="379"/>
      <c r="BT28" s="379"/>
      <c r="BU28" s="380"/>
      <c r="BV28" s="378">
        <v>897327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163</v>
      </c>
      <c r="F29" s="445"/>
      <c r="G29" s="445"/>
      <c r="H29" s="445"/>
      <c r="I29" s="445"/>
      <c r="J29" s="445"/>
      <c r="K29" s="446"/>
      <c r="L29" s="466">
        <v>24</v>
      </c>
      <c r="M29" s="467"/>
      <c r="N29" s="467"/>
      <c r="O29" s="467"/>
      <c r="P29" s="506"/>
      <c r="Q29" s="466">
        <v>3510</v>
      </c>
      <c r="R29" s="467"/>
      <c r="S29" s="467"/>
      <c r="T29" s="467"/>
      <c r="U29" s="467"/>
      <c r="V29" s="506"/>
      <c r="W29" s="562"/>
      <c r="X29" s="563"/>
      <c r="Y29" s="564"/>
      <c r="Z29" s="465" t="s">
        <v>164</v>
      </c>
      <c r="AA29" s="445"/>
      <c r="AB29" s="445"/>
      <c r="AC29" s="445"/>
      <c r="AD29" s="445"/>
      <c r="AE29" s="445"/>
      <c r="AF29" s="445"/>
      <c r="AG29" s="446"/>
      <c r="AH29" s="466">
        <v>612</v>
      </c>
      <c r="AI29" s="467"/>
      <c r="AJ29" s="467"/>
      <c r="AK29" s="467"/>
      <c r="AL29" s="506"/>
      <c r="AM29" s="466">
        <v>1804092</v>
      </c>
      <c r="AN29" s="467"/>
      <c r="AO29" s="467"/>
      <c r="AP29" s="467"/>
      <c r="AQ29" s="467"/>
      <c r="AR29" s="506"/>
      <c r="AS29" s="466">
        <v>2948</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4113450</v>
      </c>
      <c r="BO29" s="416"/>
      <c r="BP29" s="416"/>
      <c r="BQ29" s="416"/>
      <c r="BR29" s="416"/>
      <c r="BS29" s="416"/>
      <c r="BT29" s="416"/>
      <c r="BU29" s="417"/>
      <c r="BV29" s="415">
        <v>4033473</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1627994</v>
      </c>
      <c r="BO30" s="585"/>
      <c r="BP30" s="585"/>
      <c r="BQ30" s="585"/>
      <c r="BR30" s="585"/>
      <c r="BS30" s="585"/>
      <c r="BT30" s="585"/>
      <c r="BU30" s="586"/>
      <c r="BV30" s="584">
        <v>1133421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IF('各会計、関係団体の財政状況及び健全化判断比率'!B32="","",'各会計、関係団体の財政状況及び健全化判断比率'!B32)</f>
        <v>下水道事業</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IF('各会計、関係団体の財政状況及び健全化判断比率'!B33="","",'各会計、関係団体の財政状況及び健全化判断比率'!B33)</f>
        <v>農業集落排水事業</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北上地区消防組合</v>
      </c>
      <c r="BZ34" s="597"/>
      <c r="CA34" s="597"/>
      <c r="CB34" s="597"/>
      <c r="CC34" s="597"/>
      <c r="CD34" s="597"/>
      <c r="CE34" s="597"/>
      <c r="CF34" s="597"/>
      <c r="CG34" s="597"/>
      <c r="CH34" s="597"/>
      <c r="CI34" s="597"/>
      <c r="CJ34" s="597"/>
      <c r="CK34" s="597"/>
      <c r="CL34" s="597"/>
      <c r="CM34" s="597"/>
      <c r="CN34" s="165"/>
      <c r="CO34" s="596">
        <f>IF(CQ34="","",MAX(C34:D43,U34:V43,AM34:AN43,BE34:BF43,BW34:BX43)+1)</f>
        <v>20</v>
      </c>
      <c r="CP34" s="596"/>
      <c r="CQ34" s="597" t="str">
        <f>IF('各会計、関係団体の財政状況及び健全化判断比率'!BS7="","",'各会計、関係団体の財政状況及び健全化判断比率'!BS7)</f>
        <v>(一財)きたかみ地域振興財団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f>IF(E35="","",C34+1)</f>
        <v>2</v>
      </c>
      <c r="D35" s="596"/>
      <c r="E35" s="597" t="str">
        <f>IF('各会計、関係団体の財政状況及び健全化判断比率'!B8="","",'各会計、関係団体の財政状況及び健全化判断比率'!B8)</f>
        <v>土地取得</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後期高齢者医療</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IF('各会計、関係団体の財政状況及び健全化判断比率'!B34="","",'各会計、関係団体の財政状況及び健全化判断比率'!B34)</f>
        <v>電気事業</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北上地区広域行政組合</v>
      </c>
      <c r="BZ35" s="597"/>
      <c r="CA35" s="597"/>
      <c r="CB35" s="597"/>
      <c r="CC35" s="597"/>
      <c r="CD35" s="597"/>
      <c r="CE35" s="597"/>
      <c r="CF35" s="597"/>
      <c r="CG35" s="597"/>
      <c r="CH35" s="597"/>
      <c r="CI35" s="597"/>
      <c r="CJ35" s="597"/>
      <c r="CK35" s="597"/>
      <c r="CL35" s="597"/>
      <c r="CM35" s="597"/>
      <c r="CN35" s="165"/>
      <c r="CO35" s="596">
        <f t="shared" ref="CO35:CO43" si="3">IF(CQ35="","",CO34+1)</f>
        <v>21</v>
      </c>
      <c r="CP35" s="596"/>
      <c r="CQ35" s="597" t="str">
        <f>IF('各会計、関係団体の財政状況及び健全化判断比率'!BS8="","",'各会計、関係団体の財政状況及び健全化判断比率'!BS8)</f>
        <v>(公財)和賀町福祉等基金</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10</v>
      </c>
      <c r="BF36" s="596"/>
      <c r="BG36" s="597" t="str">
        <f>IF('各会計、関係団体の財政状況及び健全化判断比率'!B35="","",'各会計、関係団体の財政状況及び健全化判断比率'!B35)</f>
        <v>工業団地事業</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岩手中部広域行政組合</v>
      </c>
      <c r="BZ36" s="597"/>
      <c r="CA36" s="597"/>
      <c r="CB36" s="597"/>
      <c r="CC36" s="597"/>
      <c r="CD36" s="597"/>
      <c r="CE36" s="597"/>
      <c r="CF36" s="597"/>
      <c r="CG36" s="597"/>
      <c r="CH36" s="597"/>
      <c r="CI36" s="597"/>
      <c r="CJ36" s="597"/>
      <c r="CK36" s="597"/>
      <c r="CL36" s="597"/>
      <c r="CM36" s="597"/>
      <c r="CN36" s="165"/>
      <c r="CO36" s="596">
        <f t="shared" si="3"/>
        <v>22</v>
      </c>
      <c r="CP36" s="596"/>
      <c r="CQ36" s="597" t="str">
        <f>IF('各会計、関係団体の財政状況及び健全化判断比率'!BS9="","",'各会計、関係団体の財政状況及び健全化判断比率'!BS9)</f>
        <v>(公財)北上市体育協会</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駐車場事業</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11</v>
      </c>
      <c r="BF37" s="596"/>
      <c r="BG37" s="597" t="str">
        <f>IF('各会計、関係団体の財政状況及び健全化判断比率'!B36="","",'各会計、関係団体の財政状況及び健全化判断比率'!B36)</f>
        <v>宅地造成事業</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岩手県市町村総合事務組合（一般会計）</v>
      </c>
      <c r="BZ37" s="597"/>
      <c r="CA37" s="597"/>
      <c r="CB37" s="597"/>
      <c r="CC37" s="597"/>
      <c r="CD37" s="597"/>
      <c r="CE37" s="597"/>
      <c r="CF37" s="597"/>
      <c r="CG37" s="597"/>
      <c r="CH37" s="597"/>
      <c r="CI37" s="597"/>
      <c r="CJ37" s="597"/>
      <c r="CK37" s="597"/>
      <c r="CL37" s="597"/>
      <c r="CM37" s="597"/>
      <c r="CN37" s="165"/>
      <c r="CO37" s="596">
        <f t="shared" si="3"/>
        <v>23</v>
      </c>
      <c r="CP37" s="596"/>
      <c r="CQ37" s="597" t="str">
        <f>IF('各会計、関係団体の財政状況及び健全化判断比率'!BS10="","",'各会計、関係団体の財政状況及び健全化判断比率'!BS10)</f>
        <v>(公財)江釣子福祉基金</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岩手県市町村総合事務組合（交通災害共済事業特別会計）</v>
      </c>
      <c r="BZ38" s="597"/>
      <c r="CA38" s="597"/>
      <c r="CB38" s="597"/>
      <c r="CC38" s="597"/>
      <c r="CD38" s="597"/>
      <c r="CE38" s="597"/>
      <c r="CF38" s="597"/>
      <c r="CG38" s="597"/>
      <c r="CH38" s="597"/>
      <c r="CI38" s="597"/>
      <c r="CJ38" s="597"/>
      <c r="CK38" s="597"/>
      <c r="CL38" s="597"/>
      <c r="CM38" s="597"/>
      <c r="CN38" s="165"/>
      <c r="CO38" s="596">
        <f t="shared" si="3"/>
        <v>24</v>
      </c>
      <c r="CP38" s="596"/>
      <c r="CQ38" s="597" t="str">
        <f>IF('各会計、関係団体の財政状況及び健全化判断比率'!BS11="","",'各会計、関係団体の財政状況及び健全化判断比率'!BS11)</f>
        <v>(一社)北上市機械化農業公社</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岩手中部水道企業団</v>
      </c>
      <c r="BZ39" s="597"/>
      <c r="CA39" s="597"/>
      <c r="CB39" s="597"/>
      <c r="CC39" s="597"/>
      <c r="CD39" s="597"/>
      <c r="CE39" s="597"/>
      <c r="CF39" s="597"/>
      <c r="CG39" s="597"/>
      <c r="CH39" s="597"/>
      <c r="CI39" s="597"/>
      <c r="CJ39" s="597"/>
      <c r="CK39" s="597"/>
      <c r="CL39" s="597"/>
      <c r="CM39" s="597"/>
      <c r="CN39" s="165"/>
      <c r="CO39" s="596">
        <f t="shared" si="3"/>
        <v>25</v>
      </c>
      <c r="CP39" s="596"/>
      <c r="CQ39" s="597" t="str">
        <f>IF('各会計、関係団体の財政状況及び健全化判断比率'!BS12="","",'各会計、関係団体の財政状況及び健全化判断比率'!BS12)</f>
        <v>北上開発ビル管理(株)</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岩手県後期高齢者医療広域連合（一般会計）</v>
      </c>
      <c r="BZ40" s="597"/>
      <c r="CA40" s="597"/>
      <c r="CB40" s="597"/>
      <c r="CC40" s="597"/>
      <c r="CD40" s="597"/>
      <c r="CE40" s="597"/>
      <c r="CF40" s="597"/>
      <c r="CG40" s="597"/>
      <c r="CH40" s="597"/>
      <c r="CI40" s="597"/>
      <c r="CJ40" s="597"/>
      <c r="CK40" s="597"/>
      <c r="CL40" s="597"/>
      <c r="CM40" s="597"/>
      <c r="CN40" s="165"/>
      <c r="CO40" s="596">
        <f t="shared" si="3"/>
        <v>26</v>
      </c>
      <c r="CP40" s="596"/>
      <c r="CQ40" s="597" t="str">
        <f>IF('各会計、関係団体の財政状況及び健全化判断比率'!BS13="","",'各会計、関係団体の財政状況及び健全化判断比率'!BS13)</f>
        <v>(株)北上ケーブルテレビ</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岩手県後期高齢者医療広域連合（後期高齢者医療特別会計）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f t="shared" si="3"/>
        <v>27</v>
      </c>
      <c r="CP41" s="596"/>
      <c r="CQ41" s="597" t="str">
        <f>IF('各会計、関係団体の財政状況及び健全化判断比率'!BS14="","",'各会計、関係団体の財政状況及び健全化判断比率'!BS14)</f>
        <v>(一財)北上市文化創造</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f t="shared" si="3"/>
        <v>28</v>
      </c>
      <c r="CP42" s="596"/>
      <c r="CQ42" s="597" t="str">
        <f>IF('各会計、関係団体の財政状況及び健全化判断比率'!BS15="","",'各会計、関係団体の財政状況及び健全化判断比率'!BS15)</f>
        <v>(一財)日本現代詩歌文学館運営協会</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185</v>
      </c>
    </row>
    <row r="50" spans="5:5" x14ac:dyDescent="0.15">
      <c r="E50" s="139" t="s">
        <v>186</v>
      </c>
    </row>
    <row r="51" spans="5:5" x14ac:dyDescent="0.15">
      <c r="E51" s="139" t="s">
        <v>187</v>
      </c>
    </row>
    <row r="52" spans="5:5" x14ac:dyDescent="0.15">
      <c r="E52" s="139" t="s">
        <v>188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F41" sqref="AF41"/>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202</v>
      </c>
      <c r="C5" s="610"/>
      <c r="D5" s="610"/>
      <c r="E5" s="610"/>
      <c r="F5" s="610"/>
      <c r="G5" s="610"/>
      <c r="H5" s="610"/>
      <c r="I5" s="610"/>
      <c r="J5" s="610"/>
      <c r="K5" s="610"/>
      <c r="L5" s="610"/>
      <c r="M5" s="610"/>
      <c r="N5" s="610"/>
      <c r="O5" s="610"/>
      <c r="P5" s="610"/>
      <c r="Q5" s="611"/>
      <c r="R5" s="612">
        <v>13121776</v>
      </c>
      <c r="S5" s="613"/>
      <c r="T5" s="613"/>
      <c r="U5" s="613"/>
      <c r="V5" s="613"/>
      <c r="W5" s="613"/>
      <c r="X5" s="613"/>
      <c r="Y5" s="614"/>
      <c r="Z5" s="615">
        <v>34</v>
      </c>
      <c r="AA5" s="615"/>
      <c r="AB5" s="615"/>
      <c r="AC5" s="615"/>
      <c r="AD5" s="616">
        <v>13121108</v>
      </c>
      <c r="AE5" s="616"/>
      <c r="AF5" s="616"/>
      <c r="AG5" s="616"/>
      <c r="AH5" s="616"/>
      <c r="AI5" s="616"/>
      <c r="AJ5" s="616"/>
      <c r="AK5" s="616"/>
      <c r="AL5" s="617">
        <v>61.4</v>
      </c>
      <c r="AM5" s="618"/>
      <c r="AN5" s="618"/>
      <c r="AO5" s="619"/>
      <c r="AP5" s="609" t="s">
        <v>203</v>
      </c>
      <c r="AQ5" s="610"/>
      <c r="AR5" s="610"/>
      <c r="AS5" s="610"/>
      <c r="AT5" s="610"/>
      <c r="AU5" s="610"/>
      <c r="AV5" s="610"/>
      <c r="AW5" s="610"/>
      <c r="AX5" s="610"/>
      <c r="AY5" s="610"/>
      <c r="AZ5" s="610"/>
      <c r="BA5" s="610"/>
      <c r="BB5" s="610"/>
      <c r="BC5" s="610"/>
      <c r="BD5" s="610"/>
      <c r="BE5" s="610"/>
      <c r="BF5" s="611"/>
      <c r="BG5" s="623">
        <v>13109124</v>
      </c>
      <c r="BH5" s="624"/>
      <c r="BI5" s="624"/>
      <c r="BJ5" s="624"/>
      <c r="BK5" s="624"/>
      <c r="BL5" s="624"/>
      <c r="BM5" s="624"/>
      <c r="BN5" s="625"/>
      <c r="BO5" s="626">
        <v>99.9</v>
      </c>
      <c r="BP5" s="626"/>
      <c r="BQ5" s="626"/>
      <c r="BR5" s="626"/>
      <c r="BS5" s="627">
        <v>592958</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204</v>
      </c>
      <c r="CS5" s="606"/>
      <c r="CT5" s="606"/>
      <c r="CU5" s="606"/>
      <c r="CV5" s="606"/>
      <c r="CW5" s="606"/>
      <c r="CX5" s="606"/>
      <c r="CY5" s="607"/>
      <c r="CZ5" s="605" t="s">
        <v>196</v>
      </c>
      <c r="DA5" s="606"/>
      <c r="DB5" s="606"/>
      <c r="DC5" s="607"/>
      <c r="DD5" s="605" t="s">
        <v>205</v>
      </c>
      <c r="DE5" s="606"/>
      <c r="DF5" s="606"/>
      <c r="DG5" s="606"/>
      <c r="DH5" s="606"/>
      <c r="DI5" s="606"/>
      <c r="DJ5" s="606"/>
      <c r="DK5" s="606"/>
      <c r="DL5" s="606"/>
      <c r="DM5" s="606"/>
      <c r="DN5" s="606"/>
      <c r="DO5" s="606"/>
      <c r="DP5" s="607"/>
      <c r="DQ5" s="605" t="s">
        <v>206</v>
      </c>
      <c r="DR5" s="606"/>
      <c r="DS5" s="606"/>
      <c r="DT5" s="606"/>
      <c r="DU5" s="606"/>
      <c r="DV5" s="606"/>
      <c r="DW5" s="606"/>
      <c r="DX5" s="606"/>
      <c r="DY5" s="606"/>
      <c r="DZ5" s="606"/>
      <c r="EA5" s="606"/>
      <c r="EB5" s="606"/>
      <c r="EC5" s="607"/>
    </row>
    <row r="6" spans="2:143" ht="11.25" customHeight="1" x14ac:dyDescent="0.15">
      <c r="B6" s="620" t="s">
        <v>207</v>
      </c>
      <c r="C6" s="621"/>
      <c r="D6" s="621"/>
      <c r="E6" s="621"/>
      <c r="F6" s="621"/>
      <c r="G6" s="621"/>
      <c r="H6" s="621"/>
      <c r="I6" s="621"/>
      <c r="J6" s="621"/>
      <c r="K6" s="621"/>
      <c r="L6" s="621"/>
      <c r="M6" s="621"/>
      <c r="N6" s="621"/>
      <c r="O6" s="621"/>
      <c r="P6" s="621"/>
      <c r="Q6" s="622"/>
      <c r="R6" s="623">
        <v>580539</v>
      </c>
      <c r="S6" s="624"/>
      <c r="T6" s="624"/>
      <c r="U6" s="624"/>
      <c r="V6" s="624"/>
      <c r="W6" s="624"/>
      <c r="X6" s="624"/>
      <c r="Y6" s="625"/>
      <c r="Z6" s="626">
        <v>1.5</v>
      </c>
      <c r="AA6" s="626"/>
      <c r="AB6" s="626"/>
      <c r="AC6" s="626"/>
      <c r="AD6" s="627">
        <v>580539</v>
      </c>
      <c r="AE6" s="627"/>
      <c r="AF6" s="627"/>
      <c r="AG6" s="627"/>
      <c r="AH6" s="627"/>
      <c r="AI6" s="627"/>
      <c r="AJ6" s="627"/>
      <c r="AK6" s="627"/>
      <c r="AL6" s="628">
        <v>2.7</v>
      </c>
      <c r="AM6" s="629"/>
      <c r="AN6" s="629"/>
      <c r="AO6" s="630"/>
      <c r="AP6" s="620" t="s">
        <v>208</v>
      </c>
      <c r="AQ6" s="621"/>
      <c r="AR6" s="621"/>
      <c r="AS6" s="621"/>
      <c r="AT6" s="621"/>
      <c r="AU6" s="621"/>
      <c r="AV6" s="621"/>
      <c r="AW6" s="621"/>
      <c r="AX6" s="621"/>
      <c r="AY6" s="621"/>
      <c r="AZ6" s="621"/>
      <c r="BA6" s="621"/>
      <c r="BB6" s="621"/>
      <c r="BC6" s="621"/>
      <c r="BD6" s="621"/>
      <c r="BE6" s="621"/>
      <c r="BF6" s="622"/>
      <c r="BG6" s="623">
        <v>13109124</v>
      </c>
      <c r="BH6" s="624"/>
      <c r="BI6" s="624"/>
      <c r="BJ6" s="624"/>
      <c r="BK6" s="624"/>
      <c r="BL6" s="624"/>
      <c r="BM6" s="624"/>
      <c r="BN6" s="625"/>
      <c r="BO6" s="626">
        <v>99.9</v>
      </c>
      <c r="BP6" s="626"/>
      <c r="BQ6" s="626"/>
      <c r="BR6" s="626"/>
      <c r="BS6" s="627">
        <v>592958</v>
      </c>
      <c r="BT6" s="627"/>
      <c r="BU6" s="627"/>
      <c r="BV6" s="627"/>
      <c r="BW6" s="627"/>
      <c r="BX6" s="627"/>
      <c r="BY6" s="627"/>
      <c r="BZ6" s="627"/>
      <c r="CA6" s="627"/>
      <c r="CB6" s="631"/>
      <c r="CD6" s="634" t="s">
        <v>209</v>
      </c>
      <c r="CE6" s="635"/>
      <c r="CF6" s="635"/>
      <c r="CG6" s="635"/>
      <c r="CH6" s="635"/>
      <c r="CI6" s="635"/>
      <c r="CJ6" s="635"/>
      <c r="CK6" s="635"/>
      <c r="CL6" s="635"/>
      <c r="CM6" s="635"/>
      <c r="CN6" s="635"/>
      <c r="CO6" s="635"/>
      <c r="CP6" s="635"/>
      <c r="CQ6" s="636"/>
      <c r="CR6" s="623">
        <v>294196</v>
      </c>
      <c r="CS6" s="624"/>
      <c r="CT6" s="624"/>
      <c r="CU6" s="624"/>
      <c r="CV6" s="624"/>
      <c r="CW6" s="624"/>
      <c r="CX6" s="624"/>
      <c r="CY6" s="625"/>
      <c r="CZ6" s="626">
        <v>0.8</v>
      </c>
      <c r="DA6" s="626"/>
      <c r="DB6" s="626"/>
      <c r="DC6" s="626"/>
      <c r="DD6" s="632">
        <v>10816</v>
      </c>
      <c r="DE6" s="624"/>
      <c r="DF6" s="624"/>
      <c r="DG6" s="624"/>
      <c r="DH6" s="624"/>
      <c r="DI6" s="624"/>
      <c r="DJ6" s="624"/>
      <c r="DK6" s="624"/>
      <c r="DL6" s="624"/>
      <c r="DM6" s="624"/>
      <c r="DN6" s="624"/>
      <c r="DO6" s="624"/>
      <c r="DP6" s="625"/>
      <c r="DQ6" s="632">
        <v>294196</v>
      </c>
      <c r="DR6" s="624"/>
      <c r="DS6" s="624"/>
      <c r="DT6" s="624"/>
      <c r="DU6" s="624"/>
      <c r="DV6" s="624"/>
      <c r="DW6" s="624"/>
      <c r="DX6" s="624"/>
      <c r="DY6" s="624"/>
      <c r="DZ6" s="624"/>
      <c r="EA6" s="624"/>
      <c r="EB6" s="624"/>
      <c r="EC6" s="633"/>
    </row>
    <row r="7" spans="2:143" ht="11.25" customHeight="1" x14ac:dyDescent="0.15">
      <c r="B7" s="620" t="s">
        <v>210</v>
      </c>
      <c r="C7" s="621"/>
      <c r="D7" s="621"/>
      <c r="E7" s="621"/>
      <c r="F7" s="621"/>
      <c r="G7" s="621"/>
      <c r="H7" s="621"/>
      <c r="I7" s="621"/>
      <c r="J7" s="621"/>
      <c r="K7" s="621"/>
      <c r="L7" s="621"/>
      <c r="M7" s="621"/>
      <c r="N7" s="621"/>
      <c r="O7" s="621"/>
      <c r="P7" s="621"/>
      <c r="Q7" s="622"/>
      <c r="R7" s="623">
        <v>17687</v>
      </c>
      <c r="S7" s="624"/>
      <c r="T7" s="624"/>
      <c r="U7" s="624"/>
      <c r="V7" s="624"/>
      <c r="W7" s="624"/>
      <c r="X7" s="624"/>
      <c r="Y7" s="625"/>
      <c r="Z7" s="626">
        <v>0</v>
      </c>
      <c r="AA7" s="626"/>
      <c r="AB7" s="626"/>
      <c r="AC7" s="626"/>
      <c r="AD7" s="627">
        <v>17687</v>
      </c>
      <c r="AE7" s="627"/>
      <c r="AF7" s="627"/>
      <c r="AG7" s="627"/>
      <c r="AH7" s="627"/>
      <c r="AI7" s="627"/>
      <c r="AJ7" s="627"/>
      <c r="AK7" s="627"/>
      <c r="AL7" s="628">
        <v>0.1</v>
      </c>
      <c r="AM7" s="629"/>
      <c r="AN7" s="629"/>
      <c r="AO7" s="630"/>
      <c r="AP7" s="620" t="s">
        <v>211</v>
      </c>
      <c r="AQ7" s="621"/>
      <c r="AR7" s="621"/>
      <c r="AS7" s="621"/>
      <c r="AT7" s="621"/>
      <c r="AU7" s="621"/>
      <c r="AV7" s="621"/>
      <c r="AW7" s="621"/>
      <c r="AX7" s="621"/>
      <c r="AY7" s="621"/>
      <c r="AZ7" s="621"/>
      <c r="BA7" s="621"/>
      <c r="BB7" s="621"/>
      <c r="BC7" s="621"/>
      <c r="BD7" s="621"/>
      <c r="BE7" s="621"/>
      <c r="BF7" s="622"/>
      <c r="BG7" s="623">
        <v>5359184</v>
      </c>
      <c r="BH7" s="624"/>
      <c r="BI7" s="624"/>
      <c r="BJ7" s="624"/>
      <c r="BK7" s="624"/>
      <c r="BL7" s="624"/>
      <c r="BM7" s="624"/>
      <c r="BN7" s="625"/>
      <c r="BO7" s="626">
        <v>40.799999999999997</v>
      </c>
      <c r="BP7" s="626"/>
      <c r="BQ7" s="626"/>
      <c r="BR7" s="626"/>
      <c r="BS7" s="627">
        <v>158599</v>
      </c>
      <c r="BT7" s="627"/>
      <c r="BU7" s="627"/>
      <c r="BV7" s="627"/>
      <c r="BW7" s="627"/>
      <c r="BX7" s="627"/>
      <c r="BY7" s="627"/>
      <c r="BZ7" s="627"/>
      <c r="CA7" s="627"/>
      <c r="CB7" s="631"/>
      <c r="CD7" s="637" t="s">
        <v>212</v>
      </c>
      <c r="CE7" s="638"/>
      <c r="CF7" s="638"/>
      <c r="CG7" s="638"/>
      <c r="CH7" s="638"/>
      <c r="CI7" s="638"/>
      <c r="CJ7" s="638"/>
      <c r="CK7" s="638"/>
      <c r="CL7" s="638"/>
      <c r="CM7" s="638"/>
      <c r="CN7" s="638"/>
      <c r="CO7" s="638"/>
      <c r="CP7" s="638"/>
      <c r="CQ7" s="639"/>
      <c r="CR7" s="623">
        <v>4388031</v>
      </c>
      <c r="CS7" s="624"/>
      <c r="CT7" s="624"/>
      <c r="CU7" s="624"/>
      <c r="CV7" s="624"/>
      <c r="CW7" s="624"/>
      <c r="CX7" s="624"/>
      <c r="CY7" s="625"/>
      <c r="CZ7" s="626">
        <v>11.7</v>
      </c>
      <c r="DA7" s="626"/>
      <c r="DB7" s="626"/>
      <c r="DC7" s="626"/>
      <c r="DD7" s="632">
        <v>292591</v>
      </c>
      <c r="DE7" s="624"/>
      <c r="DF7" s="624"/>
      <c r="DG7" s="624"/>
      <c r="DH7" s="624"/>
      <c r="DI7" s="624"/>
      <c r="DJ7" s="624"/>
      <c r="DK7" s="624"/>
      <c r="DL7" s="624"/>
      <c r="DM7" s="624"/>
      <c r="DN7" s="624"/>
      <c r="DO7" s="624"/>
      <c r="DP7" s="625"/>
      <c r="DQ7" s="632">
        <v>3099683</v>
      </c>
      <c r="DR7" s="624"/>
      <c r="DS7" s="624"/>
      <c r="DT7" s="624"/>
      <c r="DU7" s="624"/>
      <c r="DV7" s="624"/>
      <c r="DW7" s="624"/>
      <c r="DX7" s="624"/>
      <c r="DY7" s="624"/>
      <c r="DZ7" s="624"/>
      <c r="EA7" s="624"/>
      <c r="EB7" s="624"/>
      <c r="EC7" s="633"/>
    </row>
    <row r="8" spans="2:143" ht="11.25" customHeight="1" x14ac:dyDescent="0.15">
      <c r="B8" s="620" t="s">
        <v>213</v>
      </c>
      <c r="C8" s="621"/>
      <c r="D8" s="621"/>
      <c r="E8" s="621"/>
      <c r="F8" s="621"/>
      <c r="G8" s="621"/>
      <c r="H8" s="621"/>
      <c r="I8" s="621"/>
      <c r="J8" s="621"/>
      <c r="K8" s="621"/>
      <c r="L8" s="621"/>
      <c r="M8" s="621"/>
      <c r="N8" s="621"/>
      <c r="O8" s="621"/>
      <c r="P8" s="621"/>
      <c r="Q8" s="622"/>
      <c r="R8" s="623">
        <v>32793</v>
      </c>
      <c r="S8" s="624"/>
      <c r="T8" s="624"/>
      <c r="U8" s="624"/>
      <c r="V8" s="624"/>
      <c r="W8" s="624"/>
      <c r="X8" s="624"/>
      <c r="Y8" s="625"/>
      <c r="Z8" s="626">
        <v>0.1</v>
      </c>
      <c r="AA8" s="626"/>
      <c r="AB8" s="626"/>
      <c r="AC8" s="626"/>
      <c r="AD8" s="627">
        <v>32793</v>
      </c>
      <c r="AE8" s="627"/>
      <c r="AF8" s="627"/>
      <c r="AG8" s="627"/>
      <c r="AH8" s="627"/>
      <c r="AI8" s="627"/>
      <c r="AJ8" s="627"/>
      <c r="AK8" s="627"/>
      <c r="AL8" s="628">
        <v>0.2</v>
      </c>
      <c r="AM8" s="629"/>
      <c r="AN8" s="629"/>
      <c r="AO8" s="630"/>
      <c r="AP8" s="620" t="s">
        <v>214</v>
      </c>
      <c r="AQ8" s="621"/>
      <c r="AR8" s="621"/>
      <c r="AS8" s="621"/>
      <c r="AT8" s="621"/>
      <c r="AU8" s="621"/>
      <c r="AV8" s="621"/>
      <c r="AW8" s="621"/>
      <c r="AX8" s="621"/>
      <c r="AY8" s="621"/>
      <c r="AZ8" s="621"/>
      <c r="BA8" s="621"/>
      <c r="BB8" s="621"/>
      <c r="BC8" s="621"/>
      <c r="BD8" s="621"/>
      <c r="BE8" s="621"/>
      <c r="BF8" s="622"/>
      <c r="BG8" s="623">
        <v>160220</v>
      </c>
      <c r="BH8" s="624"/>
      <c r="BI8" s="624"/>
      <c r="BJ8" s="624"/>
      <c r="BK8" s="624"/>
      <c r="BL8" s="624"/>
      <c r="BM8" s="624"/>
      <c r="BN8" s="625"/>
      <c r="BO8" s="626">
        <v>1.2</v>
      </c>
      <c r="BP8" s="626"/>
      <c r="BQ8" s="626"/>
      <c r="BR8" s="626"/>
      <c r="BS8" s="632" t="s">
        <v>109</v>
      </c>
      <c r="BT8" s="624"/>
      <c r="BU8" s="624"/>
      <c r="BV8" s="624"/>
      <c r="BW8" s="624"/>
      <c r="BX8" s="624"/>
      <c r="BY8" s="624"/>
      <c r="BZ8" s="624"/>
      <c r="CA8" s="624"/>
      <c r="CB8" s="633"/>
      <c r="CD8" s="637" t="s">
        <v>215</v>
      </c>
      <c r="CE8" s="638"/>
      <c r="CF8" s="638"/>
      <c r="CG8" s="638"/>
      <c r="CH8" s="638"/>
      <c r="CI8" s="638"/>
      <c r="CJ8" s="638"/>
      <c r="CK8" s="638"/>
      <c r="CL8" s="638"/>
      <c r="CM8" s="638"/>
      <c r="CN8" s="638"/>
      <c r="CO8" s="638"/>
      <c r="CP8" s="638"/>
      <c r="CQ8" s="639"/>
      <c r="CR8" s="623">
        <v>11247140</v>
      </c>
      <c r="CS8" s="624"/>
      <c r="CT8" s="624"/>
      <c r="CU8" s="624"/>
      <c r="CV8" s="624"/>
      <c r="CW8" s="624"/>
      <c r="CX8" s="624"/>
      <c r="CY8" s="625"/>
      <c r="CZ8" s="626">
        <v>29.9</v>
      </c>
      <c r="DA8" s="626"/>
      <c r="DB8" s="626"/>
      <c r="DC8" s="626"/>
      <c r="DD8" s="632">
        <v>179558</v>
      </c>
      <c r="DE8" s="624"/>
      <c r="DF8" s="624"/>
      <c r="DG8" s="624"/>
      <c r="DH8" s="624"/>
      <c r="DI8" s="624"/>
      <c r="DJ8" s="624"/>
      <c r="DK8" s="624"/>
      <c r="DL8" s="624"/>
      <c r="DM8" s="624"/>
      <c r="DN8" s="624"/>
      <c r="DO8" s="624"/>
      <c r="DP8" s="625"/>
      <c r="DQ8" s="632">
        <v>5581576</v>
      </c>
      <c r="DR8" s="624"/>
      <c r="DS8" s="624"/>
      <c r="DT8" s="624"/>
      <c r="DU8" s="624"/>
      <c r="DV8" s="624"/>
      <c r="DW8" s="624"/>
      <c r="DX8" s="624"/>
      <c r="DY8" s="624"/>
      <c r="DZ8" s="624"/>
      <c r="EA8" s="624"/>
      <c r="EB8" s="624"/>
      <c r="EC8" s="633"/>
    </row>
    <row r="9" spans="2:143" ht="11.25" customHeight="1" x14ac:dyDescent="0.15">
      <c r="B9" s="620" t="s">
        <v>216</v>
      </c>
      <c r="C9" s="621"/>
      <c r="D9" s="621"/>
      <c r="E9" s="621"/>
      <c r="F9" s="621"/>
      <c r="G9" s="621"/>
      <c r="H9" s="621"/>
      <c r="I9" s="621"/>
      <c r="J9" s="621"/>
      <c r="K9" s="621"/>
      <c r="L9" s="621"/>
      <c r="M9" s="621"/>
      <c r="N9" s="621"/>
      <c r="O9" s="621"/>
      <c r="P9" s="621"/>
      <c r="Q9" s="622"/>
      <c r="R9" s="623">
        <v>27445</v>
      </c>
      <c r="S9" s="624"/>
      <c r="T9" s="624"/>
      <c r="U9" s="624"/>
      <c r="V9" s="624"/>
      <c r="W9" s="624"/>
      <c r="X9" s="624"/>
      <c r="Y9" s="625"/>
      <c r="Z9" s="626">
        <v>0.1</v>
      </c>
      <c r="AA9" s="626"/>
      <c r="AB9" s="626"/>
      <c r="AC9" s="626"/>
      <c r="AD9" s="627">
        <v>27445</v>
      </c>
      <c r="AE9" s="627"/>
      <c r="AF9" s="627"/>
      <c r="AG9" s="627"/>
      <c r="AH9" s="627"/>
      <c r="AI9" s="627"/>
      <c r="AJ9" s="627"/>
      <c r="AK9" s="627"/>
      <c r="AL9" s="628">
        <v>0.1</v>
      </c>
      <c r="AM9" s="629"/>
      <c r="AN9" s="629"/>
      <c r="AO9" s="630"/>
      <c r="AP9" s="620" t="s">
        <v>217</v>
      </c>
      <c r="AQ9" s="621"/>
      <c r="AR9" s="621"/>
      <c r="AS9" s="621"/>
      <c r="AT9" s="621"/>
      <c r="AU9" s="621"/>
      <c r="AV9" s="621"/>
      <c r="AW9" s="621"/>
      <c r="AX9" s="621"/>
      <c r="AY9" s="621"/>
      <c r="AZ9" s="621"/>
      <c r="BA9" s="621"/>
      <c r="BB9" s="621"/>
      <c r="BC9" s="621"/>
      <c r="BD9" s="621"/>
      <c r="BE9" s="621"/>
      <c r="BF9" s="622"/>
      <c r="BG9" s="623">
        <v>3902240</v>
      </c>
      <c r="BH9" s="624"/>
      <c r="BI9" s="624"/>
      <c r="BJ9" s="624"/>
      <c r="BK9" s="624"/>
      <c r="BL9" s="624"/>
      <c r="BM9" s="624"/>
      <c r="BN9" s="625"/>
      <c r="BO9" s="626">
        <v>29.7</v>
      </c>
      <c r="BP9" s="626"/>
      <c r="BQ9" s="626"/>
      <c r="BR9" s="626"/>
      <c r="BS9" s="632" t="s">
        <v>109</v>
      </c>
      <c r="BT9" s="624"/>
      <c r="BU9" s="624"/>
      <c r="BV9" s="624"/>
      <c r="BW9" s="624"/>
      <c r="BX9" s="624"/>
      <c r="BY9" s="624"/>
      <c r="BZ9" s="624"/>
      <c r="CA9" s="624"/>
      <c r="CB9" s="633"/>
      <c r="CD9" s="637" t="s">
        <v>218</v>
      </c>
      <c r="CE9" s="638"/>
      <c r="CF9" s="638"/>
      <c r="CG9" s="638"/>
      <c r="CH9" s="638"/>
      <c r="CI9" s="638"/>
      <c r="CJ9" s="638"/>
      <c r="CK9" s="638"/>
      <c r="CL9" s="638"/>
      <c r="CM9" s="638"/>
      <c r="CN9" s="638"/>
      <c r="CO9" s="638"/>
      <c r="CP9" s="638"/>
      <c r="CQ9" s="639"/>
      <c r="CR9" s="623">
        <v>2609561</v>
      </c>
      <c r="CS9" s="624"/>
      <c r="CT9" s="624"/>
      <c r="CU9" s="624"/>
      <c r="CV9" s="624"/>
      <c r="CW9" s="624"/>
      <c r="CX9" s="624"/>
      <c r="CY9" s="625"/>
      <c r="CZ9" s="626">
        <v>6.9</v>
      </c>
      <c r="DA9" s="626"/>
      <c r="DB9" s="626"/>
      <c r="DC9" s="626"/>
      <c r="DD9" s="632">
        <v>72001</v>
      </c>
      <c r="DE9" s="624"/>
      <c r="DF9" s="624"/>
      <c r="DG9" s="624"/>
      <c r="DH9" s="624"/>
      <c r="DI9" s="624"/>
      <c r="DJ9" s="624"/>
      <c r="DK9" s="624"/>
      <c r="DL9" s="624"/>
      <c r="DM9" s="624"/>
      <c r="DN9" s="624"/>
      <c r="DO9" s="624"/>
      <c r="DP9" s="625"/>
      <c r="DQ9" s="632">
        <v>1920974</v>
      </c>
      <c r="DR9" s="624"/>
      <c r="DS9" s="624"/>
      <c r="DT9" s="624"/>
      <c r="DU9" s="624"/>
      <c r="DV9" s="624"/>
      <c r="DW9" s="624"/>
      <c r="DX9" s="624"/>
      <c r="DY9" s="624"/>
      <c r="DZ9" s="624"/>
      <c r="EA9" s="624"/>
      <c r="EB9" s="624"/>
      <c r="EC9" s="633"/>
    </row>
    <row r="10" spans="2:143" ht="11.25" customHeight="1" x14ac:dyDescent="0.15">
      <c r="B10" s="620" t="s">
        <v>219</v>
      </c>
      <c r="C10" s="621"/>
      <c r="D10" s="621"/>
      <c r="E10" s="621"/>
      <c r="F10" s="621"/>
      <c r="G10" s="621"/>
      <c r="H10" s="621"/>
      <c r="I10" s="621"/>
      <c r="J10" s="621"/>
      <c r="K10" s="621"/>
      <c r="L10" s="621"/>
      <c r="M10" s="621"/>
      <c r="N10" s="621"/>
      <c r="O10" s="621"/>
      <c r="P10" s="621"/>
      <c r="Q10" s="622"/>
      <c r="R10" s="623">
        <v>1790333</v>
      </c>
      <c r="S10" s="624"/>
      <c r="T10" s="624"/>
      <c r="U10" s="624"/>
      <c r="V10" s="624"/>
      <c r="W10" s="624"/>
      <c r="X10" s="624"/>
      <c r="Y10" s="625"/>
      <c r="Z10" s="626">
        <v>4.5999999999999996</v>
      </c>
      <c r="AA10" s="626"/>
      <c r="AB10" s="626"/>
      <c r="AC10" s="626"/>
      <c r="AD10" s="627">
        <v>1790333</v>
      </c>
      <c r="AE10" s="627"/>
      <c r="AF10" s="627"/>
      <c r="AG10" s="627"/>
      <c r="AH10" s="627"/>
      <c r="AI10" s="627"/>
      <c r="AJ10" s="627"/>
      <c r="AK10" s="627"/>
      <c r="AL10" s="628">
        <v>8.4</v>
      </c>
      <c r="AM10" s="629"/>
      <c r="AN10" s="629"/>
      <c r="AO10" s="630"/>
      <c r="AP10" s="620" t="s">
        <v>220</v>
      </c>
      <c r="AQ10" s="621"/>
      <c r="AR10" s="621"/>
      <c r="AS10" s="621"/>
      <c r="AT10" s="621"/>
      <c r="AU10" s="621"/>
      <c r="AV10" s="621"/>
      <c r="AW10" s="621"/>
      <c r="AX10" s="621"/>
      <c r="AY10" s="621"/>
      <c r="AZ10" s="621"/>
      <c r="BA10" s="621"/>
      <c r="BB10" s="621"/>
      <c r="BC10" s="621"/>
      <c r="BD10" s="621"/>
      <c r="BE10" s="621"/>
      <c r="BF10" s="622"/>
      <c r="BG10" s="623">
        <v>329085</v>
      </c>
      <c r="BH10" s="624"/>
      <c r="BI10" s="624"/>
      <c r="BJ10" s="624"/>
      <c r="BK10" s="624"/>
      <c r="BL10" s="624"/>
      <c r="BM10" s="624"/>
      <c r="BN10" s="625"/>
      <c r="BO10" s="626">
        <v>2.5</v>
      </c>
      <c r="BP10" s="626"/>
      <c r="BQ10" s="626"/>
      <c r="BR10" s="626"/>
      <c r="BS10" s="632" t="s">
        <v>109</v>
      </c>
      <c r="BT10" s="624"/>
      <c r="BU10" s="624"/>
      <c r="BV10" s="624"/>
      <c r="BW10" s="624"/>
      <c r="BX10" s="624"/>
      <c r="BY10" s="624"/>
      <c r="BZ10" s="624"/>
      <c r="CA10" s="624"/>
      <c r="CB10" s="633"/>
      <c r="CD10" s="637" t="s">
        <v>221</v>
      </c>
      <c r="CE10" s="638"/>
      <c r="CF10" s="638"/>
      <c r="CG10" s="638"/>
      <c r="CH10" s="638"/>
      <c r="CI10" s="638"/>
      <c r="CJ10" s="638"/>
      <c r="CK10" s="638"/>
      <c r="CL10" s="638"/>
      <c r="CM10" s="638"/>
      <c r="CN10" s="638"/>
      <c r="CO10" s="638"/>
      <c r="CP10" s="638"/>
      <c r="CQ10" s="639"/>
      <c r="CR10" s="623">
        <v>159403</v>
      </c>
      <c r="CS10" s="624"/>
      <c r="CT10" s="624"/>
      <c r="CU10" s="624"/>
      <c r="CV10" s="624"/>
      <c r="CW10" s="624"/>
      <c r="CX10" s="624"/>
      <c r="CY10" s="625"/>
      <c r="CZ10" s="626">
        <v>0.4</v>
      </c>
      <c r="DA10" s="626"/>
      <c r="DB10" s="626"/>
      <c r="DC10" s="626"/>
      <c r="DD10" s="632">
        <v>41999</v>
      </c>
      <c r="DE10" s="624"/>
      <c r="DF10" s="624"/>
      <c r="DG10" s="624"/>
      <c r="DH10" s="624"/>
      <c r="DI10" s="624"/>
      <c r="DJ10" s="624"/>
      <c r="DK10" s="624"/>
      <c r="DL10" s="624"/>
      <c r="DM10" s="624"/>
      <c r="DN10" s="624"/>
      <c r="DO10" s="624"/>
      <c r="DP10" s="625"/>
      <c r="DQ10" s="632">
        <v>51455</v>
      </c>
      <c r="DR10" s="624"/>
      <c r="DS10" s="624"/>
      <c r="DT10" s="624"/>
      <c r="DU10" s="624"/>
      <c r="DV10" s="624"/>
      <c r="DW10" s="624"/>
      <c r="DX10" s="624"/>
      <c r="DY10" s="624"/>
      <c r="DZ10" s="624"/>
      <c r="EA10" s="624"/>
      <c r="EB10" s="624"/>
      <c r="EC10" s="633"/>
    </row>
    <row r="11" spans="2:143" ht="11.25" customHeight="1" x14ac:dyDescent="0.15">
      <c r="B11" s="620" t="s">
        <v>222</v>
      </c>
      <c r="C11" s="621"/>
      <c r="D11" s="621"/>
      <c r="E11" s="621"/>
      <c r="F11" s="621"/>
      <c r="G11" s="621"/>
      <c r="H11" s="621"/>
      <c r="I11" s="621"/>
      <c r="J11" s="621"/>
      <c r="K11" s="621"/>
      <c r="L11" s="621"/>
      <c r="M11" s="621"/>
      <c r="N11" s="621"/>
      <c r="O11" s="621"/>
      <c r="P11" s="621"/>
      <c r="Q11" s="622"/>
      <c r="R11" s="623">
        <v>11918</v>
      </c>
      <c r="S11" s="624"/>
      <c r="T11" s="624"/>
      <c r="U11" s="624"/>
      <c r="V11" s="624"/>
      <c r="W11" s="624"/>
      <c r="X11" s="624"/>
      <c r="Y11" s="625"/>
      <c r="Z11" s="626">
        <v>0</v>
      </c>
      <c r="AA11" s="626"/>
      <c r="AB11" s="626"/>
      <c r="AC11" s="626"/>
      <c r="AD11" s="627">
        <v>11918</v>
      </c>
      <c r="AE11" s="627"/>
      <c r="AF11" s="627"/>
      <c r="AG11" s="627"/>
      <c r="AH11" s="627"/>
      <c r="AI11" s="627"/>
      <c r="AJ11" s="627"/>
      <c r="AK11" s="627"/>
      <c r="AL11" s="628">
        <v>0.1</v>
      </c>
      <c r="AM11" s="629"/>
      <c r="AN11" s="629"/>
      <c r="AO11" s="630"/>
      <c r="AP11" s="620" t="s">
        <v>223</v>
      </c>
      <c r="AQ11" s="621"/>
      <c r="AR11" s="621"/>
      <c r="AS11" s="621"/>
      <c r="AT11" s="621"/>
      <c r="AU11" s="621"/>
      <c r="AV11" s="621"/>
      <c r="AW11" s="621"/>
      <c r="AX11" s="621"/>
      <c r="AY11" s="621"/>
      <c r="AZ11" s="621"/>
      <c r="BA11" s="621"/>
      <c r="BB11" s="621"/>
      <c r="BC11" s="621"/>
      <c r="BD11" s="621"/>
      <c r="BE11" s="621"/>
      <c r="BF11" s="622"/>
      <c r="BG11" s="623">
        <v>967639</v>
      </c>
      <c r="BH11" s="624"/>
      <c r="BI11" s="624"/>
      <c r="BJ11" s="624"/>
      <c r="BK11" s="624"/>
      <c r="BL11" s="624"/>
      <c r="BM11" s="624"/>
      <c r="BN11" s="625"/>
      <c r="BO11" s="626">
        <v>7.4</v>
      </c>
      <c r="BP11" s="626"/>
      <c r="BQ11" s="626"/>
      <c r="BR11" s="626"/>
      <c r="BS11" s="632">
        <v>158599</v>
      </c>
      <c r="BT11" s="624"/>
      <c r="BU11" s="624"/>
      <c r="BV11" s="624"/>
      <c r="BW11" s="624"/>
      <c r="BX11" s="624"/>
      <c r="BY11" s="624"/>
      <c r="BZ11" s="624"/>
      <c r="CA11" s="624"/>
      <c r="CB11" s="633"/>
      <c r="CD11" s="637" t="s">
        <v>224</v>
      </c>
      <c r="CE11" s="638"/>
      <c r="CF11" s="638"/>
      <c r="CG11" s="638"/>
      <c r="CH11" s="638"/>
      <c r="CI11" s="638"/>
      <c r="CJ11" s="638"/>
      <c r="CK11" s="638"/>
      <c r="CL11" s="638"/>
      <c r="CM11" s="638"/>
      <c r="CN11" s="638"/>
      <c r="CO11" s="638"/>
      <c r="CP11" s="638"/>
      <c r="CQ11" s="639"/>
      <c r="CR11" s="623">
        <v>2281554</v>
      </c>
      <c r="CS11" s="624"/>
      <c r="CT11" s="624"/>
      <c r="CU11" s="624"/>
      <c r="CV11" s="624"/>
      <c r="CW11" s="624"/>
      <c r="CX11" s="624"/>
      <c r="CY11" s="625"/>
      <c r="CZ11" s="626">
        <v>6.1</v>
      </c>
      <c r="DA11" s="626"/>
      <c r="DB11" s="626"/>
      <c r="DC11" s="626"/>
      <c r="DD11" s="632">
        <v>132639</v>
      </c>
      <c r="DE11" s="624"/>
      <c r="DF11" s="624"/>
      <c r="DG11" s="624"/>
      <c r="DH11" s="624"/>
      <c r="DI11" s="624"/>
      <c r="DJ11" s="624"/>
      <c r="DK11" s="624"/>
      <c r="DL11" s="624"/>
      <c r="DM11" s="624"/>
      <c r="DN11" s="624"/>
      <c r="DO11" s="624"/>
      <c r="DP11" s="625"/>
      <c r="DQ11" s="632">
        <v>1419273</v>
      </c>
      <c r="DR11" s="624"/>
      <c r="DS11" s="624"/>
      <c r="DT11" s="624"/>
      <c r="DU11" s="624"/>
      <c r="DV11" s="624"/>
      <c r="DW11" s="624"/>
      <c r="DX11" s="624"/>
      <c r="DY11" s="624"/>
      <c r="DZ11" s="624"/>
      <c r="EA11" s="624"/>
      <c r="EB11" s="624"/>
      <c r="EC11" s="633"/>
    </row>
    <row r="12" spans="2:143" ht="11.25" customHeight="1" x14ac:dyDescent="0.15">
      <c r="B12" s="620" t="s">
        <v>225</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226</v>
      </c>
      <c r="AQ12" s="621"/>
      <c r="AR12" s="621"/>
      <c r="AS12" s="621"/>
      <c r="AT12" s="621"/>
      <c r="AU12" s="621"/>
      <c r="AV12" s="621"/>
      <c r="AW12" s="621"/>
      <c r="AX12" s="621"/>
      <c r="AY12" s="621"/>
      <c r="AZ12" s="621"/>
      <c r="BA12" s="621"/>
      <c r="BB12" s="621"/>
      <c r="BC12" s="621"/>
      <c r="BD12" s="621"/>
      <c r="BE12" s="621"/>
      <c r="BF12" s="622"/>
      <c r="BG12" s="623">
        <v>6688137</v>
      </c>
      <c r="BH12" s="624"/>
      <c r="BI12" s="624"/>
      <c r="BJ12" s="624"/>
      <c r="BK12" s="624"/>
      <c r="BL12" s="624"/>
      <c r="BM12" s="624"/>
      <c r="BN12" s="625"/>
      <c r="BO12" s="626">
        <v>51</v>
      </c>
      <c r="BP12" s="626"/>
      <c r="BQ12" s="626"/>
      <c r="BR12" s="626"/>
      <c r="BS12" s="632">
        <v>434359</v>
      </c>
      <c r="BT12" s="624"/>
      <c r="BU12" s="624"/>
      <c r="BV12" s="624"/>
      <c r="BW12" s="624"/>
      <c r="BX12" s="624"/>
      <c r="BY12" s="624"/>
      <c r="BZ12" s="624"/>
      <c r="CA12" s="624"/>
      <c r="CB12" s="633"/>
      <c r="CD12" s="637" t="s">
        <v>227</v>
      </c>
      <c r="CE12" s="638"/>
      <c r="CF12" s="638"/>
      <c r="CG12" s="638"/>
      <c r="CH12" s="638"/>
      <c r="CI12" s="638"/>
      <c r="CJ12" s="638"/>
      <c r="CK12" s="638"/>
      <c r="CL12" s="638"/>
      <c r="CM12" s="638"/>
      <c r="CN12" s="638"/>
      <c r="CO12" s="638"/>
      <c r="CP12" s="638"/>
      <c r="CQ12" s="639"/>
      <c r="CR12" s="623">
        <v>1529547</v>
      </c>
      <c r="CS12" s="624"/>
      <c r="CT12" s="624"/>
      <c r="CU12" s="624"/>
      <c r="CV12" s="624"/>
      <c r="CW12" s="624"/>
      <c r="CX12" s="624"/>
      <c r="CY12" s="625"/>
      <c r="CZ12" s="626">
        <v>4.0999999999999996</v>
      </c>
      <c r="DA12" s="626"/>
      <c r="DB12" s="626"/>
      <c r="DC12" s="626"/>
      <c r="DD12" s="632">
        <v>40396</v>
      </c>
      <c r="DE12" s="624"/>
      <c r="DF12" s="624"/>
      <c r="DG12" s="624"/>
      <c r="DH12" s="624"/>
      <c r="DI12" s="624"/>
      <c r="DJ12" s="624"/>
      <c r="DK12" s="624"/>
      <c r="DL12" s="624"/>
      <c r="DM12" s="624"/>
      <c r="DN12" s="624"/>
      <c r="DO12" s="624"/>
      <c r="DP12" s="625"/>
      <c r="DQ12" s="632">
        <v>907063</v>
      </c>
      <c r="DR12" s="624"/>
      <c r="DS12" s="624"/>
      <c r="DT12" s="624"/>
      <c r="DU12" s="624"/>
      <c r="DV12" s="624"/>
      <c r="DW12" s="624"/>
      <c r="DX12" s="624"/>
      <c r="DY12" s="624"/>
      <c r="DZ12" s="624"/>
      <c r="EA12" s="624"/>
      <c r="EB12" s="624"/>
      <c r="EC12" s="633"/>
    </row>
    <row r="13" spans="2:143" ht="11.25" customHeight="1" x14ac:dyDescent="0.15">
      <c r="B13" s="620" t="s">
        <v>228</v>
      </c>
      <c r="C13" s="621"/>
      <c r="D13" s="621"/>
      <c r="E13" s="621"/>
      <c r="F13" s="621"/>
      <c r="G13" s="621"/>
      <c r="H13" s="621"/>
      <c r="I13" s="621"/>
      <c r="J13" s="621"/>
      <c r="K13" s="621"/>
      <c r="L13" s="621"/>
      <c r="M13" s="621"/>
      <c r="N13" s="621"/>
      <c r="O13" s="621"/>
      <c r="P13" s="621"/>
      <c r="Q13" s="622"/>
      <c r="R13" s="623">
        <v>72427</v>
      </c>
      <c r="S13" s="624"/>
      <c r="T13" s="624"/>
      <c r="U13" s="624"/>
      <c r="V13" s="624"/>
      <c r="W13" s="624"/>
      <c r="X13" s="624"/>
      <c r="Y13" s="625"/>
      <c r="Z13" s="626">
        <v>0.2</v>
      </c>
      <c r="AA13" s="626"/>
      <c r="AB13" s="626"/>
      <c r="AC13" s="626"/>
      <c r="AD13" s="627">
        <v>72427</v>
      </c>
      <c r="AE13" s="627"/>
      <c r="AF13" s="627"/>
      <c r="AG13" s="627"/>
      <c r="AH13" s="627"/>
      <c r="AI13" s="627"/>
      <c r="AJ13" s="627"/>
      <c r="AK13" s="627"/>
      <c r="AL13" s="628">
        <v>0.3</v>
      </c>
      <c r="AM13" s="629"/>
      <c r="AN13" s="629"/>
      <c r="AO13" s="630"/>
      <c r="AP13" s="620" t="s">
        <v>229</v>
      </c>
      <c r="AQ13" s="621"/>
      <c r="AR13" s="621"/>
      <c r="AS13" s="621"/>
      <c r="AT13" s="621"/>
      <c r="AU13" s="621"/>
      <c r="AV13" s="621"/>
      <c r="AW13" s="621"/>
      <c r="AX13" s="621"/>
      <c r="AY13" s="621"/>
      <c r="AZ13" s="621"/>
      <c r="BA13" s="621"/>
      <c r="BB13" s="621"/>
      <c r="BC13" s="621"/>
      <c r="BD13" s="621"/>
      <c r="BE13" s="621"/>
      <c r="BF13" s="622"/>
      <c r="BG13" s="623">
        <v>6621324</v>
      </c>
      <c r="BH13" s="624"/>
      <c r="BI13" s="624"/>
      <c r="BJ13" s="624"/>
      <c r="BK13" s="624"/>
      <c r="BL13" s="624"/>
      <c r="BM13" s="624"/>
      <c r="BN13" s="625"/>
      <c r="BO13" s="626">
        <v>50.5</v>
      </c>
      <c r="BP13" s="626"/>
      <c r="BQ13" s="626"/>
      <c r="BR13" s="626"/>
      <c r="BS13" s="632">
        <v>434359</v>
      </c>
      <c r="BT13" s="624"/>
      <c r="BU13" s="624"/>
      <c r="BV13" s="624"/>
      <c r="BW13" s="624"/>
      <c r="BX13" s="624"/>
      <c r="BY13" s="624"/>
      <c r="BZ13" s="624"/>
      <c r="CA13" s="624"/>
      <c r="CB13" s="633"/>
      <c r="CD13" s="637" t="s">
        <v>230</v>
      </c>
      <c r="CE13" s="638"/>
      <c r="CF13" s="638"/>
      <c r="CG13" s="638"/>
      <c r="CH13" s="638"/>
      <c r="CI13" s="638"/>
      <c r="CJ13" s="638"/>
      <c r="CK13" s="638"/>
      <c r="CL13" s="638"/>
      <c r="CM13" s="638"/>
      <c r="CN13" s="638"/>
      <c r="CO13" s="638"/>
      <c r="CP13" s="638"/>
      <c r="CQ13" s="639"/>
      <c r="CR13" s="623">
        <v>4426617</v>
      </c>
      <c r="CS13" s="624"/>
      <c r="CT13" s="624"/>
      <c r="CU13" s="624"/>
      <c r="CV13" s="624"/>
      <c r="CW13" s="624"/>
      <c r="CX13" s="624"/>
      <c r="CY13" s="625"/>
      <c r="CZ13" s="626">
        <v>11.8</v>
      </c>
      <c r="DA13" s="626"/>
      <c r="DB13" s="626"/>
      <c r="DC13" s="626"/>
      <c r="DD13" s="632">
        <v>1766623</v>
      </c>
      <c r="DE13" s="624"/>
      <c r="DF13" s="624"/>
      <c r="DG13" s="624"/>
      <c r="DH13" s="624"/>
      <c r="DI13" s="624"/>
      <c r="DJ13" s="624"/>
      <c r="DK13" s="624"/>
      <c r="DL13" s="624"/>
      <c r="DM13" s="624"/>
      <c r="DN13" s="624"/>
      <c r="DO13" s="624"/>
      <c r="DP13" s="625"/>
      <c r="DQ13" s="632">
        <v>2434652</v>
      </c>
      <c r="DR13" s="624"/>
      <c r="DS13" s="624"/>
      <c r="DT13" s="624"/>
      <c r="DU13" s="624"/>
      <c r="DV13" s="624"/>
      <c r="DW13" s="624"/>
      <c r="DX13" s="624"/>
      <c r="DY13" s="624"/>
      <c r="DZ13" s="624"/>
      <c r="EA13" s="624"/>
      <c r="EB13" s="624"/>
      <c r="EC13" s="633"/>
    </row>
    <row r="14" spans="2:143" ht="11.25" customHeight="1" x14ac:dyDescent="0.15">
      <c r="B14" s="620" t="s">
        <v>231</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232</v>
      </c>
      <c r="AQ14" s="621"/>
      <c r="AR14" s="621"/>
      <c r="AS14" s="621"/>
      <c r="AT14" s="621"/>
      <c r="AU14" s="621"/>
      <c r="AV14" s="621"/>
      <c r="AW14" s="621"/>
      <c r="AX14" s="621"/>
      <c r="AY14" s="621"/>
      <c r="AZ14" s="621"/>
      <c r="BA14" s="621"/>
      <c r="BB14" s="621"/>
      <c r="BC14" s="621"/>
      <c r="BD14" s="621"/>
      <c r="BE14" s="621"/>
      <c r="BF14" s="622"/>
      <c r="BG14" s="623">
        <v>228010</v>
      </c>
      <c r="BH14" s="624"/>
      <c r="BI14" s="624"/>
      <c r="BJ14" s="624"/>
      <c r="BK14" s="624"/>
      <c r="BL14" s="624"/>
      <c r="BM14" s="624"/>
      <c r="BN14" s="625"/>
      <c r="BO14" s="626">
        <v>1.7</v>
      </c>
      <c r="BP14" s="626"/>
      <c r="BQ14" s="626"/>
      <c r="BR14" s="626"/>
      <c r="BS14" s="632" t="s">
        <v>109</v>
      </c>
      <c r="BT14" s="624"/>
      <c r="BU14" s="624"/>
      <c r="BV14" s="624"/>
      <c r="BW14" s="624"/>
      <c r="BX14" s="624"/>
      <c r="BY14" s="624"/>
      <c r="BZ14" s="624"/>
      <c r="CA14" s="624"/>
      <c r="CB14" s="633"/>
      <c r="CD14" s="637" t="s">
        <v>233</v>
      </c>
      <c r="CE14" s="638"/>
      <c r="CF14" s="638"/>
      <c r="CG14" s="638"/>
      <c r="CH14" s="638"/>
      <c r="CI14" s="638"/>
      <c r="CJ14" s="638"/>
      <c r="CK14" s="638"/>
      <c r="CL14" s="638"/>
      <c r="CM14" s="638"/>
      <c r="CN14" s="638"/>
      <c r="CO14" s="638"/>
      <c r="CP14" s="638"/>
      <c r="CQ14" s="639"/>
      <c r="CR14" s="623">
        <v>1266987</v>
      </c>
      <c r="CS14" s="624"/>
      <c r="CT14" s="624"/>
      <c r="CU14" s="624"/>
      <c r="CV14" s="624"/>
      <c r="CW14" s="624"/>
      <c r="CX14" s="624"/>
      <c r="CY14" s="625"/>
      <c r="CZ14" s="626">
        <v>3.4</v>
      </c>
      <c r="DA14" s="626"/>
      <c r="DB14" s="626"/>
      <c r="DC14" s="626"/>
      <c r="DD14" s="632">
        <v>59496</v>
      </c>
      <c r="DE14" s="624"/>
      <c r="DF14" s="624"/>
      <c r="DG14" s="624"/>
      <c r="DH14" s="624"/>
      <c r="DI14" s="624"/>
      <c r="DJ14" s="624"/>
      <c r="DK14" s="624"/>
      <c r="DL14" s="624"/>
      <c r="DM14" s="624"/>
      <c r="DN14" s="624"/>
      <c r="DO14" s="624"/>
      <c r="DP14" s="625"/>
      <c r="DQ14" s="632">
        <v>1225222</v>
      </c>
      <c r="DR14" s="624"/>
      <c r="DS14" s="624"/>
      <c r="DT14" s="624"/>
      <c r="DU14" s="624"/>
      <c r="DV14" s="624"/>
      <c r="DW14" s="624"/>
      <c r="DX14" s="624"/>
      <c r="DY14" s="624"/>
      <c r="DZ14" s="624"/>
      <c r="EA14" s="624"/>
      <c r="EB14" s="624"/>
      <c r="EC14" s="633"/>
    </row>
    <row r="15" spans="2:143" ht="11.25" customHeight="1" x14ac:dyDescent="0.15">
      <c r="B15" s="620" t="s">
        <v>234</v>
      </c>
      <c r="C15" s="621"/>
      <c r="D15" s="621"/>
      <c r="E15" s="621"/>
      <c r="F15" s="621"/>
      <c r="G15" s="621"/>
      <c r="H15" s="621"/>
      <c r="I15" s="621"/>
      <c r="J15" s="621"/>
      <c r="K15" s="621"/>
      <c r="L15" s="621"/>
      <c r="M15" s="621"/>
      <c r="N15" s="621"/>
      <c r="O15" s="621"/>
      <c r="P15" s="621"/>
      <c r="Q15" s="622"/>
      <c r="R15" s="623">
        <v>49787</v>
      </c>
      <c r="S15" s="624"/>
      <c r="T15" s="624"/>
      <c r="U15" s="624"/>
      <c r="V15" s="624"/>
      <c r="W15" s="624"/>
      <c r="X15" s="624"/>
      <c r="Y15" s="625"/>
      <c r="Z15" s="626">
        <v>0.1</v>
      </c>
      <c r="AA15" s="626"/>
      <c r="AB15" s="626"/>
      <c r="AC15" s="626"/>
      <c r="AD15" s="627">
        <v>49787</v>
      </c>
      <c r="AE15" s="627"/>
      <c r="AF15" s="627"/>
      <c r="AG15" s="627"/>
      <c r="AH15" s="627"/>
      <c r="AI15" s="627"/>
      <c r="AJ15" s="627"/>
      <c r="AK15" s="627"/>
      <c r="AL15" s="628">
        <v>0.2</v>
      </c>
      <c r="AM15" s="629"/>
      <c r="AN15" s="629"/>
      <c r="AO15" s="630"/>
      <c r="AP15" s="620" t="s">
        <v>235</v>
      </c>
      <c r="AQ15" s="621"/>
      <c r="AR15" s="621"/>
      <c r="AS15" s="621"/>
      <c r="AT15" s="621"/>
      <c r="AU15" s="621"/>
      <c r="AV15" s="621"/>
      <c r="AW15" s="621"/>
      <c r="AX15" s="621"/>
      <c r="AY15" s="621"/>
      <c r="AZ15" s="621"/>
      <c r="BA15" s="621"/>
      <c r="BB15" s="621"/>
      <c r="BC15" s="621"/>
      <c r="BD15" s="621"/>
      <c r="BE15" s="621"/>
      <c r="BF15" s="622"/>
      <c r="BG15" s="623">
        <v>833493</v>
      </c>
      <c r="BH15" s="624"/>
      <c r="BI15" s="624"/>
      <c r="BJ15" s="624"/>
      <c r="BK15" s="624"/>
      <c r="BL15" s="624"/>
      <c r="BM15" s="624"/>
      <c r="BN15" s="625"/>
      <c r="BO15" s="626">
        <v>6.4</v>
      </c>
      <c r="BP15" s="626"/>
      <c r="BQ15" s="626"/>
      <c r="BR15" s="626"/>
      <c r="BS15" s="632" t="s">
        <v>109</v>
      </c>
      <c r="BT15" s="624"/>
      <c r="BU15" s="624"/>
      <c r="BV15" s="624"/>
      <c r="BW15" s="624"/>
      <c r="BX15" s="624"/>
      <c r="BY15" s="624"/>
      <c r="BZ15" s="624"/>
      <c r="CA15" s="624"/>
      <c r="CB15" s="633"/>
      <c r="CD15" s="637" t="s">
        <v>236</v>
      </c>
      <c r="CE15" s="638"/>
      <c r="CF15" s="638"/>
      <c r="CG15" s="638"/>
      <c r="CH15" s="638"/>
      <c r="CI15" s="638"/>
      <c r="CJ15" s="638"/>
      <c r="CK15" s="638"/>
      <c r="CL15" s="638"/>
      <c r="CM15" s="638"/>
      <c r="CN15" s="638"/>
      <c r="CO15" s="638"/>
      <c r="CP15" s="638"/>
      <c r="CQ15" s="639"/>
      <c r="CR15" s="623">
        <v>4124086</v>
      </c>
      <c r="CS15" s="624"/>
      <c r="CT15" s="624"/>
      <c r="CU15" s="624"/>
      <c r="CV15" s="624"/>
      <c r="CW15" s="624"/>
      <c r="CX15" s="624"/>
      <c r="CY15" s="625"/>
      <c r="CZ15" s="626">
        <v>11</v>
      </c>
      <c r="DA15" s="626"/>
      <c r="DB15" s="626"/>
      <c r="DC15" s="626"/>
      <c r="DD15" s="632">
        <v>605478</v>
      </c>
      <c r="DE15" s="624"/>
      <c r="DF15" s="624"/>
      <c r="DG15" s="624"/>
      <c r="DH15" s="624"/>
      <c r="DI15" s="624"/>
      <c r="DJ15" s="624"/>
      <c r="DK15" s="624"/>
      <c r="DL15" s="624"/>
      <c r="DM15" s="624"/>
      <c r="DN15" s="624"/>
      <c r="DO15" s="624"/>
      <c r="DP15" s="625"/>
      <c r="DQ15" s="632">
        <v>3454492</v>
      </c>
      <c r="DR15" s="624"/>
      <c r="DS15" s="624"/>
      <c r="DT15" s="624"/>
      <c r="DU15" s="624"/>
      <c r="DV15" s="624"/>
      <c r="DW15" s="624"/>
      <c r="DX15" s="624"/>
      <c r="DY15" s="624"/>
      <c r="DZ15" s="624"/>
      <c r="EA15" s="624"/>
      <c r="EB15" s="624"/>
      <c r="EC15" s="633"/>
    </row>
    <row r="16" spans="2:143" ht="11.25" customHeight="1" x14ac:dyDescent="0.15">
      <c r="B16" s="620" t="s">
        <v>237</v>
      </c>
      <c r="C16" s="621"/>
      <c r="D16" s="621"/>
      <c r="E16" s="621"/>
      <c r="F16" s="621"/>
      <c r="G16" s="621"/>
      <c r="H16" s="621"/>
      <c r="I16" s="621"/>
      <c r="J16" s="621"/>
      <c r="K16" s="621"/>
      <c r="L16" s="621"/>
      <c r="M16" s="621"/>
      <c r="N16" s="621"/>
      <c r="O16" s="621"/>
      <c r="P16" s="621"/>
      <c r="Q16" s="622"/>
      <c r="R16" s="623">
        <v>6677849</v>
      </c>
      <c r="S16" s="624"/>
      <c r="T16" s="624"/>
      <c r="U16" s="624"/>
      <c r="V16" s="624"/>
      <c r="W16" s="624"/>
      <c r="X16" s="624"/>
      <c r="Y16" s="625"/>
      <c r="Z16" s="626">
        <v>17.3</v>
      </c>
      <c r="AA16" s="626"/>
      <c r="AB16" s="626"/>
      <c r="AC16" s="626"/>
      <c r="AD16" s="627">
        <v>5611500</v>
      </c>
      <c r="AE16" s="627"/>
      <c r="AF16" s="627"/>
      <c r="AG16" s="627"/>
      <c r="AH16" s="627"/>
      <c r="AI16" s="627"/>
      <c r="AJ16" s="627"/>
      <c r="AK16" s="627"/>
      <c r="AL16" s="628">
        <v>26.3</v>
      </c>
      <c r="AM16" s="629"/>
      <c r="AN16" s="629"/>
      <c r="AO16" s="630"/>
      <c r="AP16" s="620" t="s">
        <v>238</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239</v>
      </c>
      <c r="CE16" s="638"/>
      <c r="CF16" s="638"/>
      <c r="CG16" s="638"/>
      <c r="CH16" s="638"/>
      <c r="CI16" s="638"/>
      <c r="CJ16" s="638"/>
      <c r="CK16" s="638"/>
      <c r="CL16" s="638"/>
      <c r="CM16" s="638"/>
      <c r="CN16" s="638"/>
      <c r="CO16" s="638"/>
      <c r="CP16" s="638"/>
      <c r="CQ16" s="639"/>
      <c r="CR16" s="623">
        <v>15095</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8164</v>
      </c>
      <c r="DR16" s="624"/>
      <c r="DS16" s="624"/>
      <c r="DT16" s="624"/>
      <c r="DU16" s="624"/>
      <c r="DV16" s="624"/>
      <c r="DW16" s="624"/>
      <c r="DX16" s="624"/>
      <c r="DY16" s="624"/>
      <c r="DZ16" s="624"/>
      <c r="EA16" s="624"/>
      <c r="EB16" s="624"/>
      <c r="EC16" s="633"/>
    </row>
    <row r="17" spans="2:133" ht="11.25" customHeight="1" x14ac:dyDescent="0.15">
      <c r="B17" s="620" t="s">
        <v>240</v>
      </c>
      <c r="C17" s="621"/>
      <c r="D17" s="621"/>
      <c r="E17" s="621"/>
      <c r="F17" s="621"/>
      <c r="G17" s="621"/>
      <c r="H17" s="621"/>
      <c r="I17" s="621"/>
      <c r="J17" s="621"/>
      <c r="K17" s="621"/>
      <c r="L17" s="621"/>
      <c r="M17" s="621"/>
      <c r="N17" s="621"/>
      <c r="O17" s="621"/>
      <c r="P17" s="621"/>
      <c r="Q17" s="622"/>
      <c r="R17" s="623">
        <v>5611500</v>
      </c>
      <c r="S17" s="624"/>
      <c r="T17" s="624"/>
      <c r="U17" s="624"/>
      <c r="V17" s="624"/>
      <c r="W17" s="624"/>
      <c r="X17" s="624"/>
      <c r="Y17" s="625"/>
      <c r="Z17" s="626">
        <v>14.5</v>
      </c>
      <c r="AA17" s="626"/>
      <c r="AB17" s="626"/>
      <c r="AC17" s="626"/>
      <c r="AD17" s="627">
        <v>5611500</v>
      </c>
      <c r="AE17" s="627"/>
      <c r="AF17" s="627"/>
      <c r="AG17" s="627"/>
      <c r="AH17" s="627"/>
      <c r="AI17" s="627"/>
      <c r="AJ17" s="627"/>
      <c r="AK17" s="627"/>
      <c r="AL17" s="628">
        <v>26.3</v>
      </c>
      <c r="AM17" s="629"/>
      <c r="AN17" s="629"/>
      <c r="AO17" s="630"/>
      <c r="AP17" s="620" t="s">
        <v>241</v>
      </c>
      <c r="AQ17" s="621"/>
      <c r="AR17" s="621"/>
      <c r="AS17" s="621"/>
      <c r="AT17" s="621"/>
      <c r="AU17" s="621"/>
      <c r="AV17" s="621"/>
      <c r="AW17" s="621"/>
      <c r="AX17" s="621"/>
      <c r="AY17" s="621"/>
      <c r="AZ17" s="621"/>
      <c r="BA17" s="621"/>
      <c r="BB17" s="621"/>
      <c r="BC17" s="621"/>
      <c r="BD17" s="621"/>
      <c r="BE17" s="621"/>
      <c r="BF17" s="622"/>
      <c r="BG17" s="623">
        <v>300</v>
      </c>
      <c r="BH17" s="624"/>
      <c r="BI17" s="624"/>
      <c r="BJ17" s="624"/>
      <c r="BK17" s="624"/>
      <c r="BL17" s="624"/>
      <c r="BM17" s="624"/>
      <c r="BN17" s="625"/>
      <c r="BO17" s="626">
        <v>0</v>
      </c>
      <c r="BP17" s="626"/>
      <c r="BQ17" s="626"/>
      <c r="BR17" s="626"/>
      <c r="BS17" s="632" t="s">
        <v>109</v>
      </c>
      <c r="BT17" s="624"/>
      <c r="BU17" s="624"/>
      <c r="BV17" s="624"/>
      <c r="BW17" s="624"/>
      <c r="BX17" s="624"/>
      <c r="BY17" s="624"/>
      <c r="BZ17" s="624"/>
      <c r="CA17" s="624"/>
      <c r="CB17" s="633"/>
      <c r="CD17" s="637" t="s">
        <v>242</v>
      </c>
      <c r="CE17" s="638"/>
      <c r="CF17" s="638"/>
      <c r="CG17" s="638"/>
      <c r="CH17" s="638"/>
      <c r="CI17" s="638"/>
      <c r="CJ17" s="638"/>
      <c r="CK17" s="638"/>
      <c r="CL17" s="638"/>
      <c r="CM17" s="638"/>
      <c r="CN17" s="638"/>
      <c r="CO17" s="638"/>
      <c r="CP17" s="638"/>
      <c r="CQ17" s="639"/>
      <c r="CR17" s="623">
        <v>5271192</v>
      </c>
      <c r="CS17" s="624"/>
      <c r="CT17" s="624"/>
      <c r="CU17" s="624"/>
      <c r="CV17" s="624"/>
      <c r="CW17" s="624"/>
      <c r="CX17" s="624"/>
      <c r="CY17" s="625"/>
      <c r="CZ17" s="626">
        <v>14</v>
      </c>
      <c r="DA17" s="626"/>
      <c r="DB17" s="626"/>
      <c r="DC17" s="626"/>
      <c r="DD17" s="632" t="s">
        <v>109</v>
      </c>
      <c r="DE17" s="624"/>
      <c r="DF17" s="624"/>
      <c r="DG17" s="624"/>
      <c r="DH17" s="624"/>
      <c r="DI17" s="624"/>
      <c r="DJ17" s="624"/>
      <c r="DK17" s="624"/>
      <c r="DL17" s="624"/>
      <c r="DM17" s="624"/>
      <c r="DN17" s="624"/>
      <c r="DO17" s="624"/>
      <c r="DP17" s="625"/>
      <c r="DQ17" s="632">
        <v>4469675</v>
      </c>
      <c r="DR17" s="624"/>
      <c r="DS17" s="624"/>
      <c r="DT17" s="624"/>
      <c r="DU17" s="624"/>
      <c r="DV17" s="624"/>
      <c r="DW17" s="624"/>
      <c r="DX17" s="624"/>
      <c r="DY17" s="624"/>
      <c r="DZ17" s="624"/>
      <c r="EA17" s="624"/>
      <c r="EB17" s="624"/>
      <c r="EC17" s="633"/>
    </row>
    <row r="18" spans="2:133" ht="11.25" customHeight="1" x14ac:dyDescent="0.15">
      <c r="B18" s="620" t="s">
        <v>243</v>
      </c>
      <c r="C18" s="621"/>
      <c r="D18" s="621"/>
      <c r="E18" s="621"/>
      <c r="F18" s="621"/>
      <c r="G18" s="621"/>
      <c r="H18" s="621"/>
      <c r="I18" s="621"/>
      <c r="J18" s="621"/>
      <c r="K18" s="621"/>
      <c r="L18" s="621"/>
      <c r="M18" s="621"/>
      <c r="N18" s="621"/>
      <c r="O18" s="621"/>
      <c r="P18" s="621"/>
      <c r="Q18" s="622"/>
      <c r="R18" s="623">
        <v>652079</v>
      </c>
      <c r="S18" s="624"/>
      <c r="T18" s="624"/>
      <c r="U18" s="624"/>
      <c r="V18" s="624"/>
      <c r="W18" s="624"/>
      <c r="X18" s="624"/>
      <c r="Y18" s="625"/>
      <c r="Z18" s="626">
        <v>1.7</v>
      </c>
      <c r="AA18" s="626"/>
      <c r="AB18" s="626"/>
      <c r="AC18" s="626"/>
      <c r="AD18" s="627" t="s">
        <v>109</v>
      </c>
      <c r="AE18" s="627"/>
      <c r="AF18" s="627"/>
      <c r="AG18" s="627"/>
      <c r="AH18" s="627"/>
      <c r="AI18" s="627"/>
      <c r="AJ18" s="627"/>
      <c r="AK18" s="627"/>
      <c r="AL18" s="628" t="s">
        <v>109</v>
      </c>
      <c r="AM18" s="629"/>
      <c r="AN18" s="629"/>
      <c r="AO18" s="630"/>
      <c r="AP18" s="620" t="s">
        <v>244</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245</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246</v>
      </c>
      <c r="C19" s="621"/>
      <c r="D19" s="621"/>
      <c r="E19" s="621"/>
      <c r="F19" s="621"/>
      <c r="G19" s="621"/>
      <c r="H19" s="621"/>
      <c r="I19" s="621"/>
      <c r="J19" s="621"/>
      <c r="K19" s="621"/>
      <c r="L19" s="621"/>
      <c r="M19" s="621"/>
      <c r="N19" s="621"/>
      <c r="O19" s="621"/>
      <c r="P19" s="621"/>
      <c r="Q19" s="622"/>
      <c r="R19" s="623">
        <v>414270</v>
      </c>
      <c r="S19" s="624"/>
      <c r="T19" s="624"/>
      <c r="U19" s="624"/>
      <c r="V19" s="624"/>
      <c r="W19" s="624"/>
      <c r="X19" s="624"/>
      <c r="Y19" s="625"/>
      <c r="Z19" s="626">
        <v>1.1000000000000001</v>
      </c>
      <c r="AA19" s="626"/>
      <c r="AB19" s="626"/>
      <c r="AC19" s="626"/>
      <c r="AD19" s="627" t="s">
        <v>109</v>
      </c>
      <c r="AE19" s="627"/>
      <c r="AF19" s="627"/>
      <c r="AG19" s="627"/>
      <c r="AH19" s="627"/>
      <c r="AI19" s="627"/>
      <c r="AJ19" s="627"/>
      <c r="AK19" s="627"/>
      <c r="AL19" s="628" t="s">
        <v>109</v>
      </c>
      <c r="AM19" s="629"/>
      <c r="AN19" s="629"/>
      <c r="AO19" s="630"/>
      <c r="AP19" s="620" t="s">
        <v>247</v>
      </c>
      <c r="AQ19" s="621"/>
      <c r="AR19" s="621"/>
      <c r="AS19" s="621"/>
      <c r="AT19" s="621"/>
      <c r="AU19" s="621"/>
      <c r="AV19" s="621"/>
      <c r="AW19" s="621"/>
      <c r="AX19" s="621"/>
      <c r="AY19" s="621"/>
      <c r="AZ19" s="621"/>
      <c r="BA19" s="621"/>
      <c r="BB19" s="621"/>
      <c r="BC19" s="621"/>
      <c r="BD19" s="621"/>
      <c r="BE19" s="621"/>
      <c r="BF19" s="622"/>
      <c r="BG19" s="623">
        <v>12652</v>
      </c>
      <c r="BH19" s="624"/>
      <c r="BI19" s="624"/>
      <c r="BJ19" s="624"/>
      <c r="BK19" s="624"/>
      <c r="BL19" s="624"/>
      <c r="BM19" s="624"/>
      <c r="BN19" s="625"/>
      <c r="BO19" s="626">
        <v>0.1</v>
      </c>
      <c r="BP19" s="626"/>
      <c r="BQ19" s="626"/>
      <c r="BR19" s="626"/>
      <c r="BS19" s="632" t="s">
        <v>109</v>
      </c>
      <c r="BT19" s="624"/>
      <c r="BU19" s="624"/>
      <c r="BV19" s="624"/>
      <c r="BW19" s="624"/>
      <c r="BX19" s="624"/>
      <c r="BY19" s="624"/>
      <c r="BZ19" s="624"/>
      <c r="CA19" s="624"/>
      <c r="CB19" s="633"/>
      <c r="CD19" s="637" t="s">
        <v>248</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249</v>
      </c>
      <c r="C20" s="621"/>
      <c r="D20" s="621"/>
      <c r="E20" s="621"/>
      <c r="F20" s="621"/>
      <c r="G20" s="621"/>
      <c r="H20" s="621"/>
      <c r="I20" s="621"/>
      <c r="J20" s="621"/>
      <c r="K20" s="621"/>
      <c r="L20" s="621"/>
      <c r="M20" s="621"/>
      <c r="N20" s="621"/>
      <c r="O20" s="621"/>
      <c r="P20" s="621"/>
      <c r="Q20" s="622"/>
      <c r="R20" s="623">
        <v>22382554</v>
      </c>
      <c r="S20" s="624"/>
      <c r="T20" s="624"/>
      <c r="U20" s="624"/>
      <c r="V20" s="624"/>
      <c r="W20" s="624"/>
      <c r="X20" s="624"/>
      <c r="Y20" s="625"/>
      <c r="Z20" s="626">
        <v>57.9</v>
      </c>
      <c r="AA20" s="626"/>
      <c r="AB20" s="626"/>
      <c r="AC20" s="626"/>
      <c r="AD20" s="627">
        <v>21315537</v>
      </c>
      <c r="AE20" s="627"/>
      <c r="AF20" s="627"/>
      <c r="AG20" s="627"/>
      <c r="AH20" s="627"/>
      <c r="AI20" s="627"/>
      <c r="AJ20" s="627"/>
      <c r="AK20" s="627"/>
      <c r="AL20" s="628">
        <v>99.8</v>
      </c>
      <c r="AM20" s="629"/>
      <c r="AN20" s="629"/>
      <c r="AO20" s="630"/>
      <c r="AP20" s="620" t="s">
        <v>250</v>
      </c>
      <c r="AQ20" s="621"/>
      <c r="AR20" s="621"/>
      <c r="AS20" s="621"/>
      <c r="AT20" s="621"/>
      <c r="AU20" s="621"/>
      <c r="AV20" s="621"/>
      <c r="AW20" s="621"/>
      <c r="AX20" s="621"/>
      <c r="AY20" s="621"/>
      <c r="AZ20" s="621"/>
      <c r="BA20" s="621"/>
      <c r="BB20" s="621"/>
      <c r="BC20" s="621"/>
      <c r="BD20" s="621"/>
      <c r="BE20" s="621"/>
      <c r="BF20" s="622"/>
      <c r="BG20" s="623">
        <v>12652</v>
      </c>
      <c r="BH20" s="624"/>
      <c r="BI20" s="624"/>
      <c r="BJ20" s="624"/>
      <c r="BK20" s="624"/>
      <c r="BL20" s="624"/>
      <c r="BM20" s="624"/>
      <c r="BN20" s="625"/>
      <c r="BO20" s="626">
        <v>0.1</v>
      </c>
      <c r="BP20" s="626"/>
      <c r="BQ20" s="626"/>
      <c r="BR20" s="626"/>
      <c r="BS20" s="632" t="s">
        <v>109</v>
      </c>
      <c r="BT20" s="624"/>
      <c r="BU20" s="624"/>
      <c r="BV20" s="624"/>
      <c r="BW20" s="624"/>
      <c r="BX20" s="624"/>
      <c r="BY20" s="624"/>
      <c r="BZ20" s="624"/>
      <c r="CA20" s="624"/>
      <c r="CB20" s="633"/>
      <c r="CD20" s="637" t="s">
        <v>251</v>
      </c>
      <c r="CE20" s="638"/>
      <c r="CF20" s="638"/>
      <c r="CG20" s="638"/>
      <c r="CH20" s="638"/>
      <c r="CI20" s="638"/>
      <c r="CJ20" s="638"/>
      <c r="CK20" s="638"/>
      <c r="CL20" s="638"/>
      <c r="CM20" s="638"/>
      <c r="CN20" s="638"/>
      <c r="CO20" s="638"/>
      <c r="CP20" s="638"/>
      <c r="CQ20" s="639"/>
      <c r="CR20" s="623">
        <v>37613409</v>
      </c>
      <c r="CS20" s="624"/>
      <c r="CT20" s="624"/>
      <c r="CU20" s="624"/>
      <c r="CV20" s="624"/>
      <c r="CW20" s="624"/>
      <c r="CX20" s="624"/>
      <c r="CY20" s="625"/>
      <c r="CZ20" s="626">
        <v>100</v>
      </c>
      <c r="DA20" s="626"/>
      <c r="DB20" s="626"/>
      <c r="DC20" s="626"/>
      <c r="DD20" s="632">
        <v>3201597</v>
      </c>
      <c r="DE20" s="624"/>
      <c r="DF20" s="624"/>
      <c r="DG20" s="624"/>
      <c r="DH20" s="624"/>
      <c r="DI20" s="624"/>
      <c r="DJ20" s="624"/>
      <c r="DK20" s="624"/>
      <c r="DL20" s="624"/>
      <c r="DM20" s="624"/>
      <c r="DN20" s="624"/>
      <c r="DO20" s="624"/>
      <c r="DP20" s="625"/>
      <c r="DQ20" s="632">
        <v>24866425</v>
      </c>
      <c r="DR20" s="624"/>
      <c r="DS20" s="624"/>
      <c r="DT20" s="624"/>
      <c r="DU20" s="624"/>
      <c r="DV20" s="624"/>
      <c r="DW20" s="624"/>
      <c r="DX20" s="624"/>
      <c r="DY20" s="624"/>
      <c r="DZ20" s="624"/>
      <c r="EA20" s="624"/>
      <c r="EB20" s="624"/>
      <c r="EC20" s="633"/>
    </row>
    <row r="21" spans="2:133" ht="11.25" customHeight="1" x14ac:dyDescent="0.15">
      <c r="B21" s="620" t="s">
        <v>252</v>
      </c>
      <c r="C21" s="621"/>
      <c r="D21" s="621"/>
      <c r="E21" s="621"/>
      <c r="F21" s="621"/>
      <c r="G21" s="621"/>
      <c r="H21" s="621"/>
      <c r="I21" s="621"/>
      <c r="J21" s="621"/>
      <c r="K21" s="621"/>
      <c r="L21" s="621"/>
      <c r="M21" s="621"/>
      <c r="N21" s="621"/>
      <c r="O21" s="621"/>
      <c r="P21" s="621"/>
      <c r="Q21" s="622"/>
      <c r="R21" s="623">
        <v>16350</v>
      </c>
      <c r="S21" s="624"/>
      <c r="T21" s="624"/>
      <c r="U21" s="624"/>
      <c r="V21" s="624"/>
      <c r="W21" s="624"/>
      <c r="X21" s="624"/>
      <c r="Y21" s="625"/>
      <c r="Z21" s="626">
        <v>0</v>
      </c>
      <c r="AA21" s="626"/>
      <c r="AB21" s="626"/>
      <c r="AC21" s="626"/>
      <c r="AD21" s="627">
        <v>16350</v>
      </c>
      <c r="AE21" s="627"/>
      <c r="AF21" s="627"/>
      <c r="AG21" s="627"/>
      <c r="AH21" s="627"/>
      <c r="AI21" s="627"/>
      <c r="AJ21" s="627"/>
      <c r="AK21" s="627"/>
      <c r="AL21" s="628">
        <v>0.1</v>
      </c>
      <c r="AM21" s="629"/>
      <c r="AN21" s="629"/>
      <c r="AO21" s="630"/>
      <c r="AP21" s="640" t="s">
        <v>253</v>
      </c>
      <c r="AQ21" s="641"/>
      <c r="AR21" s="641"/>
      <c r="AS21" s="641"/>
      <c r="AT21" s="641"/>
      <c r="AU21" s="641"/>
      <c r="AV21" s="641"/>
      <c r="AW21" s="641"/>
      <c r="AX21" s="641"/>
      <c r="AY21" s="641"/>
      <c r="AZ21" s="641"/>
      <c r="BA21" s="641"/>
      <c r="BB21" s="641"/>
      <c r="BC21" s="641"/>
      <c r="BD21" s="641"/>
      <c r="BE21" s="641"/>
      <c r="BF21" s="642"/>
      <c r="BG21" s="623">
        <v>11984</v>
      </c>
      <c r="BH21" s="624"/>
      <c r="BI21" s="624"/>
      <c r="BJ21" s="624"/>
      <c r="BK21" s="624"/>
      <c r="BL21" s="624"/>
      <c r="BM21" s="624"/>
      <c r="BN21" s="625"/>
      <c r="BO21" s="626">
        <v>0.1</v>
      </c>
      <c r="BP21" s="626"/>
      <c r="BQ21" s="626"/>
      <c r="BR21" s="626"/>
      <c r="BS21" s="632" t="s">
        <v>109</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254</v>
      </c>
      <c r="C22" s="621"/>
      <c r="D22" s="621"/>
      <c r="E22" s="621"/>
      <c r="F22" s="621"/>
      <c r="G22" s="621"/>
      <c r="H22" s="621"/>
      <c r="I22" s="621"/>
      <c r="J22" s="621"/>
      <c r="K22" s="621"/>
      <c r="L22" s="621"/>
      <c r="M22" s="621"/>
      <c r="N22" s="621"/>
      <c r="O22" s="621"/>
      <c r="P22" s="621"/>
      <c r="Q22" s="622"/>
      <c r="R22" s="623">
        <v>290126</v>
      </c>
      <c r="S22" s="624"/>
      <c r="T22" s="624"/>
      <c r="U22" s="624"/>
      <c r="V22" s="624"/>
      <c r="W22" s="624"/>
      <c r="X22" s="624"/>
      <c r="Y22" s="625"/>
      <c r="Z22" s="626">
        <v>0.8</v>
      </c>
      <c r="AA22" s="626"/>
      <c r="AB22" s="626"/>
      <c r="AC22" s="626"/>
      <c r="AD22" s="627" t="s">
        <v>109</v>
      </c>
      <c r="AE22" s="627"/>
      <c r="AF22" s="627"/>
      <c r="AG22" s="627"/>
      <c r="AH22" s="627"/>
      <c r="AI22" s="627"/>
      <c r="AJ22" s="627"/>
      <c r="AK22" s="627"/>
      <c r="AL22" s="628" t="s">
        <v>109</v>
      </c>
      <c r="AM22" s="629"/>
      <c r="AN22" s="629"/>
      <c r="AO22" s="630"/>
      <c r="AP22" s="640" t="s">
        <v>255</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257</v>
      </c>
      <c r="C23" s="621"/>
      <c r="D23" s="621"/>
      <c r="E23" s="621"/>
      <c r="F23" s="621"/>
      <c r="G23" s="621"/>
      <c r="H23" s="621"/>
      <c r="I23" s="621"/>
      <c r="J23" s="621"/>
      <c r="K23" s="621"/>
      <c r="L23" s="621"/>
      <c r="M23" s="621"/>
      <c r="N23" s="621"/>
      <c r="O23" s="621"/>
      <c r="P23" s="621"/>
      <c r="Q23" s="622"/>
      <c r="R23" s="623">
        <v>459127</v>
      </c>
      <c r="S23" s="624"/>
      <c r="T23" s="624"/>
      <c r="U23" s="624"/>
      <c r="V23" s="624"/>
      <c r="W23" s="624"/>
      <c r="X23" s="624"/>
      <c r="Y23" s="625"/>
      <c r="Z23" s="626">
        <v>1.2</v>
      </c>
      <c r="AA23" s="626"/>
      <c r="AB23" s="626"/>
      <c r="AC23" s="626"/>
      <c r="AD23" s="627">
        <v>30401</v>
      </c>
      <c r="AE23" s="627"/>
      <c r="AF23" s="627"/>
      <c r="AG23" s="627"/>
      <c r="AH23" s="627"/>
      <c r="AI23" s="627"/>
      <c r="AJ23" s="627"/>
      <c r="AK23" s="627"/>
      <c r="AL23" s="628">
        <v>0.1</v>
      </c>
      <c r="AM23" s="629"/>
      <c r="AN23" s="629"/>
      <c r="AO23" s="630"/>
      <c r="AP23" s="640" t="s">
        <v>258</v>
      </c>
      <c r="AQ23" s="641"/>
      <c r="AR23" s="641"/>
      <c r="AS23" s="641"/>
      <c r="AT23" s="641"/>
      <c r="AU23" s="641"/>
      <c r="AV23" s="641"/>
      <c r="AW23" s="641"/>
      <c r="AX23" s="641"/>
      <c r="AY23" s="641"/>
      <c r="AZ23" s="641"/>
      <c r="BA23" s="641"/>
      <c r="BB23" s="641"/>
      <c r="BC23" s="641"/>
      <c r="BD23" s="641"/>
      <c r="BE23" s="641"/>
      <c r="BF23" s="642"/>
      <c r="BG23" s="623">
        <v>668</v>
      </c>
      <c r="BH23" s="624"/>
      <c r="BI23" s="624"/>
      <c r="BJ23" s="624"/>
      <c r="BK23" s="624"/>
      <c r="BL23" s="624"/>
      <c r="BM23" s="624"/>
      <c r="BN23" s="625"/>
      <c r="BO23" s="626">
        <v>0</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259</v>
      </c>
      <c r="CS23" s="606"/>
      <c r="CT23" s="606"/>
      <c r="CU23" s="606"/>
      <c r="CV23" s="606"/>
      <c r="CW23" s="606"/>
      <c r="CX23" s="606"/>
      <c r="CY23" s="607"/>
      <c r="CZ23" s="605" t="s">
        <v>260</v>
      </c>
      <c r="DA23" s="606"/>
      <c r="DB23" s="606"/>
      <c r="DC23" s="607"/>
      <c r="DD23" s="605" t="s">
        <v>261</v>
      </c>
      <c r="DE23" s="606"/>
      <c r="DF23" s="606"/>
      <c r="DG23" s="606"/>
      <c r="DH23" s="606"/>
      <c r="DI23" s="606"/>
      <c r="DJ23" s="606"/>
      <c r="DK23" s="607"/>
      <c r="DL23" s="648" t="s">
        <v>262</v>
      </c>
      <c r="DM23" s="649"/>
      <c r="DN23" s="649"/>
      <c r="DO23" s="649"/>
      <c r="DP23" s="649"/>
      <c r="DQ23" s="649"/>
      <c r="DR23" s="649"/>
      <c r="DS23" s="649"/>
      <c r="DT23" s="649"/>
      <c r="DU23" s="649"/>
      <c r="DV23" s="650"/>
      <c r="DW23" s="605" t="s">
        <v>263</v>
      </c>
      <c r="DX23" s="606"/>
      <c r="DY23" s="606"/>
      <c r="DZ23" s="606"/>
      <c r="EA23" s="606"/>
      <c r="EB23" s="606"/>
      <c r="EC23" s="607"/>
    </row>
    <row r="24" spans="2:133" ht="11.25" customHeight="1" x14ac:dyDescent="0.15">
      <c r="B24" s="620" t="s">
        <v>264</v>
      </c>
      <c r="C24" s="621"/>
      <c r="D24" s="621"/>
      <c r="E24" s="621"/>
      <c r="F24" s="621"/>
      <c r="G24" s="621"/>
      <c r="H24" s="621"/>
      <c r="I24" s="621"/>
      <c r="J24" s="621"/>
      <c r="K24" s="621"/>
      <c r="L24" s="621"/>
      <c r="M24" s="621"/>
      <c r="N24" s="621"/>
      <c r="O24" s="621"/>
      <c r="P24" s="621"/>
      <c r="Q24" s="622"/>
      <c r="R24" s="623">
        <v>419949</v>
      </c>
      <c r="S24" s="624"/>
      <c r="T24" s="624"/>
      <c r="U24" s="624"/>
      <c r="V24" s="624"/>
      <c r="W24" s="624"/>
      <c r="X24" s="624"/>
      <c r="Y24" s="625"/>
      <c r="Z24" s="626">
        <v>1.1000000000000001</v>
      </c>
      <c r="AA24" s="626"/>
      <c r="AB24" s="626"/>
      <c r="AC24" s="626"/>
      <c r="AD24" s="627" t="s">
        <v>109</v>
      </c>
      <c r="AE24" s="627"/>
      <c r="AF24" s="627"/>
      <c r="AG24" s="627"/>
      <c r="AH24" s="627"/>
      <c r="AI24" s="627"/>
      <c r="AJ24" s="627"/>
      <c r="AK24" s="627"/>
      <c r="AL24" s="628" t="s">
        <v>109</v>
      </c>
      <c r="AM24" s="629"/>
      <c r="AN24" s="629"/>
      <c r="AO24" s="630"/>
      <c r="AP24" s="640" t="s">
        <v>265</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266</v>
      </c>
      <c r="CE24" s="635"/>
      <c r="CF24" s="635"/>
      <c r="CG24" s="635"/>
      <c r="CH24" s="635"/>
      <c r="CI24" s="635"/>
      <c r="CJ24" s="635"/>
      <c r="CK24" s="635"/>
      <c r="CL24" s="635"/>
      <c r="CM24" s="635"/>
      <c r="CN24" s="635"/>
      <c r="CO24" s="635"/>
      <c r="CP24" s="635"/>
      <c r="CQ24" s="636"/>
      <c r="CR24" s="612">
        <v>16748127</v>
      </c>
      <c r="CS24" s="613"/>
      <c r="CT24" s="613"/>
      <c r="CU24" s="613"/>
      <c r="CV24" s="613"/>
      <c r="CW24" s="613"/>
      <c r="CX24" s="613"/>
      <c r="CY24" s="614"/>
      <c r="CZ24" s="652">
        <v>44.5</v>
      </c>
      <c r="DA24" s="653"/>
      <c r="DB24" s="653"/>
      <c r="DC24" s="654"/>
      <c r="DD24" s="651">
        <v>10821066</v>
      </c>
      <c r="DE24" s="613"/>
      <c r="DF24" s="613"/>
      <c r="DG24" s="613"/>
      <c r="DH24" s="613"/>
      <c r="DI24" s="613"/>
      <c r="DJ24" s="613"/>
      <c r="DK24" s="614"/>
      <c r="DL24" s="651">
        <v>10738091</v>
      </c>
      <c r="DM24" s="613"/>
      <c r="DN24" s="613"/>
      <c r="DO24" s="613"/>
      <c r="DP24" s="613"/>
      <c r="DQ24" s="613"/>
      <c r="DR24" s="613"/>
      <c r="DS24" s="613"/>
      <c r="DT24" s="613"/>
      <c r="DU24" s="613"/>
      <c r="DV24" s="614"/>
      <c r="DW24" s="617">
        <v>47.2</v>
      </c>
      <c r="DX24" s="618"/>
      <c r="DY24" s="618"/>
      <c r="DZ24" s="618"/>
      <c r="EA24" s="618"/>
      <c r="EB24" s="618"/>
      <c r="EC24" s="619"/>
    </row>
    <row r="25" spans="2:133" ht="11.25" customHeight="1" x14ac:dyDescent="0.15">
      <c r="B25" s="620" t="s">
        <v>267</v>
      </c>
      <c r="C25" s="621"/>
      <c r="D25" s="621"/>
      <c r="E25" s="621"/>
      <c r="F25" s="621"/>
      <c r="G25" s="621"/>
      <c r="H25" s="621"/>
      <c r="I25" s="621"/>
      <c r="J25" s="621"/>
      <c r="K25" s="621"/>
      <c r="L25" s="621"/>
      <c r="M25" s="621"/>
      <c r="N25" s="621"/>
      <c r="O25" s="621"/>
      <c r="P25" s="621"/>
      <c r="Q25" s="622"/>
      <c r="R25" s="623">
        <v>5511603</v>
      </c>
      <c r="S25" s="624"/>
      <c r="T25" s="624"/>
      <c r="U25" s="624"/>
      <c r="V25" s="624"/>
      <c r="W25" s="624"/>
      <c r="X25" s="624"/>
      <c r="Y25" s="625"/>
      <c r="Z25" s="626">
        <v>14.3</v>
      </c>
      <c r="AA25" s="626"/>
      <c r="AB25" s="626"/>
      <c r="AC25" s="626"/>
      <c r="AD25" s="627" t="s">
        <v>109</v>
      </c>
      <c r="AE25" s="627"/>
      <c r="AF25" s="627"/>
      <c r="AG25" s="627"/>
      <c r="AH25" s="627"/>
      <c r="AI25" s="627"/>
      <c r="AJ25" s="627"/>
      <c r="AK25" s="627"/>
      <c r="AL25" s="628" t="s">
        <v>109</v>
      </c>
      <c r="AM25" s="629"/>
      <c r="AN25" s="629"/>
      <c r="AO25" s="630"/>
      <c r="AP25" s="640" t="s">
        <v>268</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269</v>
      </c>
      <c r="CE25" s="638"/>
      <c r="CF25" s="638"/>
      <c r="CG25" s="638"/>
      <c r="CH25" s="638"/>
      <c r="CI25" s="638"/>
      <c r="CJ25" s="638"/>
      <c r="CK25" s="638"/>
      <c r="CL25" s="638"/>
      <c r="CM25" s="638"/>
      <c r="CN25" s="638"/>
      <c r="CO25" s="638"/>
      <c r="CP25" s="638"/>
      <c r="CQ25" s="639"/>
      <c r="CR25" s="623">
        <v>5006397</v>
      </c>
      <c r="CS25" s="643"/>
      <c r="CT25" s="643"/>
      <c r="CU25" s="643"/>
      <c r="CV25" s="643"/>
      <c r="CW25" s="643"/>
      <c r="CX25" s="643"/>
      <c r="CY25" s="644"/>
      <c r="CZ25" s="657">
        <v>13.3</v>
      </c>
      <c r="DA25" s="658"/>
      <c r="DB25" s="658"/>
      <c r="DC25" s="659"/>
      <c r="DD25" s="632">
        <v>4465274</v>
      </c>
      <c r="DE25" s="643"/>
      <c r="DF25" s="643"/>
      <c r="DG25" s="643"/>
      <c r="DH25" s="643"/>
      <c r="DI25" s="643"/>
      <c r="DJ25" s="643"/>
      <c r="DK25" s="644"/>
      <c r="DL25" s="632">
        <v>4406456</v>
      </c>
      <c r="DM25" s="643"/>
      <c r="DN25" s="643"/>
      <c r="DO25" s="643"/>
      <c r="DP25" s="643"/>
      <c r="DQ25" s="643"/>
      <c r="DR25" s="643"/>
      <c r="DS25" s="643"/>
      <c r="DT25" s="643"/>
      <c r="DU25" s="643"/>
      <c r="DV25" s="644"/>
      <c r="DW25" s="628">
        <v>19.399999999999999</v>
      </c>
      <c r="DX25" s="655"/>
      <c r="DY25" s="655"/>
      <c r="DZ25" s="655"/>
      <c r="EA25" s="655"/>
      <c r="EB25" s="655"/>
      <c r="EC25" s="656"/>
    </row>
    <row r="26" spans="2:133" ht="11.25" customHeight="1" x14ac:dyDescent="0.15">
      <c r="B26" s="660" t="s">
        <v>270</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271</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272</v>
      </c>
      <c r="CE26" s="638"/>
      <c r="CF26" s="638"/>
      <c r="CG26" s="638"/>
      <c r="CH26" s="638"/>
      <c r="CI26" s="638"/>
      <c r="CJ26" s="638"/>
      <c r="CK26" s="638"/>
      <c r="CL26" s="638"/>
      <c r="CM26" s="638"/>
      <c r="CN26" s="638"/>
      <c r="CO26" s="638"/>
      <c r="CP26" s="638"/>
      <c r="CQ26" s="639"/>
      <c r="CR26" s="623">
        <v>3296582</v>
      </c>
      <c r="CS26" s="624"/>
      <c r="CT26" s="624"/>
      <c r="CU26" s="624"/>
      <c r="CV26" s="624"/>
      <c r="CW26" s="624"/>
      <c r="CX26" s="624"/>
      <c r="CY26" s="625"/>
      <c r="CZ26" s="657">
        <v>8.8000000000000007</v>
      </c>
      <c r="DA26" s="658"/>
      <c r="DB26" s="658"/>
      <c r="DC26" s="659"/>
      <c r="DD26" s="632">
        <v>2807176</v>
      </c>
      <c r="DE26" s="624"/>
      <c r="DF26" s="624"/>
      <c r="DG26" s="624"/>
      <c r="DH26" s="624"/>
      <c r="DI26" s="624"/>
      <c r="DJ26" s="624"/>
      <c r="DK26" s="625"/>
      <c r="DL26" s="632" t="s">
        <v>273</v>
      </c>
      <c r="DM26" s="624"/>
      <c r="DN26" s="624"/>
      <c r="DO26" s="624"/>
      <c r="DP26" s="624"/>
      <c r="DQ26" s="624"/>
      <c r="DR26" s="624"/>
      <c r="DS26" s="624"/>
      <c r="DT26" s="624"/>
      <c r="DU26" s="624"/>
      <c r="DV26" s="625"/>
      <c r="DW26" s="628" t="s">
        <v>273</v>
      </c>
      <c r="DX26" s="655"/>
      <c r="DY26" s="655"/>
      <c r="DZ26" s="655"/>
      <c r="EA26" s="655"/>
      <c r="EB26" s="655"/>
      <c r="EC26" s="656"/>
    </row>
    <row r="27" spans="2:133" ht="11.25" customHeight="1" x14ac:dyDescent="0.15">
      <c r="B27" s="620" t="s">
        <v>274</v>
      </c>
      <c r="C27" s="621"/>
      <c r="D27" s="621"/>
      <c r="E27" s="621"/>
      <c r="F27" s="621"/>
      <c r="G27" s="621"/>
      <c r="H27" s="621"/>
      <c r="I27" s="621"/>
      <c r="J27" s="621"/>
      <c r="K27" s="621"/>
      <c r="L27" s="621"/>
      <c r="M27" s="621"/>
      <c r="N27" s="621"/>
      <c r="O27" s="621"/>
      <c r="P27" s="621"/>
      <c r="Q27" s="622"/>
      <c r="R27" s="623">
        <v>3021690</v>
      </c>
      <c r="S27" s="624"/>
      <c r="T27" s="624"/>
      <c r="U27" s="624"/>
      <c r="V27" s="624"/>
      <c r="W27" s="624"/>
      <c r="X27" s="624"/>
      <c r="Y27" s="625"/>
      <c r="Z27" s="626">
        <v>7.8</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13121776</v>
      </c>
      <c r="BH27" s="624"/>
      <c r="BI27" s="624"/>
      <c r="BJ27" s="624"/>
      <c r="BK27" s="624"/>
      <c r="BL27" s="624"/>
      <c r="BM27" s="624"/>
      <c r="BN27" s="625"/>
      <c r="BO27" s="626">
        <v>100</v>
      </c>
      <c r="BP27" s="626"/>
      <c r="BQ27" s="626"/>
      <c r="BR27" s="626"/>
      <c r="BS27" s="632">
        <v>592958</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6470761</v>
      </c>
      <c r="CS27" s="643"/>
      <c r="CT27" s="643"/>
      <c r="CU27" s="643"/>
      <c r="CV27" s="643"/>
      <c r="CW27" s="643"/>
      <c r="CX27" s="643"/>
      <c r="CY27" s="644"/>
      <c r="CZ27" s="657">
        <v>17.2</v>
      </c>
      <c r="DA27" s="658"/>
      <c r="DB27" s="658"/>
      <c r="DC27" s="659"/>
      <c r="DD27" s="632">
        <v>1886340</v>
      </c>
      <c r="DE27" s="643"/>
      <c r="DF27" s="643"/>
      <c r="DG27" s="643"/>
      <c r="DH27" s="643"/>
      <c r="DI27" s="643"/>
      <c r="DJ27" s="643"/>
      <c r="DK27" s="644"/>
      <c r="DL27" s="632">
        <v>1862183</v>
      </c>
      <c r="DM27" s="643"/>
      <c r="DN27" s="643"/>
      <c r="DO27" s="643"/>
      <c r="DP27" s="643"/>
      <c r="DQ27" s="643"/>
      <c r="DR27" s="643"/>
      <c r="DS27" s="643"/>
      <c r="DT27" s="643"/>
      <c r="DU27" s="643"/>
      <c r="DV27" s="644"/>
      <c r="DW27" s="628">
        <v>8.1999999999999993</v>
      </c>
      <c r="DX27" s="655"/>
      <c r="DY27" s="655"/>
      <c r="DZ27" s="655"/>
      <c r="EA27" s="655"/>
      <c r="EB27" s="655"/>
      <c r="EC27" s="656"/>
    </row>
    <row r="28" spans="2:133" ht="11.25" customHeight="1" x14ac:dyDescent="0.15">
      <c r="B28" s="620" t="s">
        <v>277</v>
      </c>
      <c r="C28" s="621"/>
      <c r="D28" s="621"/>
      <c r="E28" s="621"/>
      <c r="F28" s="621"/>
      <c r="G28" s="621"/>
      <c r="H28" s="621"/>
      <c r="I28" s="621"/>
      <c r="J28" s="621"/>
      <c r="K28" s="621"/>
      <c r="L28" s="621"/>
      <c r="M28" s="621"/>
      <c r="N28" s="621"/>
      <c r="O28" s="621"/>
      <c r="P28" s="621"/>
      <c r="Q28" s="622"/>
      <c r="R28" s="623">
        <v>849492</v>
      </c>
      <c r="S28" s="624"/>
      <c r="T28" s="624"/>
      <c r="U28" s="624"/>
      <c r="V28" s="624"/>
      <c r="W28" s="624"/>
      <c r="X28" s="624"/>
      <c r="Y28" s="625"/>
      <c r="Z28" s="626">
        <v>2.2000000000000002</v>
      </c>
      <c r="AA28" s="626"/>
      <c r="AB28" s="626"/>
      <c r="AC28" s="626"/>
      <c r="AD28" s="627">
        <v>5091</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5270969</v>
      </c>
      <c r="CS28" s="624"/>
      <c r="CT28" s="624"/>
      <c r="CU28" s="624"/>
      <c r="CV28" s="624"/>
      <c r="CW28" s="624"/>
      <c r="CX28" s="624"/>
      <c r="CY28" s="625"/>
      <c r="CZ28" s="657">
        <v>14</v>
      </c>
      <c r="DA28" s="658"/>
      <c r="DB28" s="658"/>
      <c r="DC28" s="659"/>
      <c r="DD28" s="632">
        <v>4469452</v>
      </c>
      <c r="DE28" s="624"/>
      <c r="DF28" s="624"/>
      <c r="DG28" s="624"/>
      <c r="DH28" s="624"/>
      <c r="DI28" s="624"/>
      <c r="DJ28" s="624"/>
      <c r="DK28" s="625"/>
      <c r="DL28" s="632">
        <v>4469452</v>
      </c>
      <c r="DM28" s="624"/>
      <c r="DN28" s="624"/>
      <c r="DO28" s="624"/>
      <c r="DP28" s="624"/>
      <c r="DQ28" s="624"/>
      <c r="DR28" s="624"/>
      <c r="DS28" s="624"/>
      <c r="DT28" s="624"/>
      <c r="DU28" s="624"/>
      <c r="DV28" s="625"/>
      <c r="DW28" s="628">
        <v>19.7</v>
      </c>
      <c r="DX28" s="655"/>
      <c r="DY28" s="655"/>
      <c r="DZ28" s="655"/>
      <c r="EA28" s="655"/>
      <c r="EB28" s="655"/>
      <c r="EC28" s="656"/>
    </row>
    <row r="29" spans="2:133" ht="11.25" customHeight="1" x14ac:dyDescent="0.15">
      <c r="B29" s="620" t="s">
        <v>279</v>
      </c>
      <c r="C29" s="621"/>
      <c r="D29" s="621"/>
      <c r="E29" s="621"/>
      <c r="F29" s="621"/>
      <c r="G29" s="621"/>
      <c r="H29" s="621"/>
      <c r="I29" s="621"/>
      <c r="J29" s="621"/>
      <c r="K29" s="621"/>
      <c r="L29" s="621"/>
      <c r="M29" s="621"/>
      <c r="N29" s="621"/>
      <c r="O29" s="621"/>
      <c r="P29" s="621"/>
      <c r="Q29" s="622"/>
      <c r="R29" s="623">
        <v>614237</v>
      </c>
      <c r="S29" s="624"/>
      <c r="T29" s="624"/>
      <c r="U29" s="624"/>
      <c r="V29" s="624"/>
      <c r="W29" s="624"/>
      <c r="X29" s="624"/>
      <c r="Y29" s="625"/>
      <c r="Z29" s="626">
        <v>1.6</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5270882</v>
      </c>
      <c r="CS29" s="643"/>
      <c r="CT29" s="643"/>
      <c r="CU29" s="643"/>
      <c r="CV29" s="643"/>
      <c r="CW29" s="643"/>
      <c r="CX29" s="643"/>
      <c r="CY29" s="644"/>
      <c r="CZ29" s="657">
        <v>14</v>
      </c>
      <c r="DA29" s="658"/>
      <c r="DB29" s="658"/>
      <c r="DC29" s="659"/>
      <c r="DD29" s="632">
        <v>4469365</v>
      </c>
      <c r="DE29" s="643"/>
      <c r="DF29" s="643"/>
      <c r="DG29" s="643"/>
      <c r="DH29" s="643"/>
      <c r="DI29" s="643"/>
      <c r="DJ29" s="643"/>
      <c r="DK29" s="644"/>
      <c r="DL29" s="632">
        <v>4469365</v>
      </c>
      <c r="DM29" s="643"/>
      <c r="DN29" s="643"/>
      <c r="DO29" s="643"/>
      <c r="DP29" s="643"/>
      <c r="DQ29" s="643"/>
      <c r="DR29" s="643"/>
      <c r="DS29" s="643"/>
      <c r="DT29" s="643"/>
      <c r="DU29" s="643"/>
      <c r="DV29" s="644"/>
      <c r="DW29" s="628">
        <v>19.7</v>
      </c>
      <c r="DX29" s="655"/>
      <c r="DY29" s="655"/>
      <c r="DZ29" s="655"/>
      <c r="EA29" s="655"/>
      <c r="EB29" s="655"/>
      <c r="EC29" s="656"/>
    </row>
    <row r="30" spans="2:133" ht="11.25" customHeight="1" x14ac:dyDescent="0.15">
      <c r="B30" s="620" t="s">
        <v>284</v>
      </c>
      <c r="C30" s="621"/>
      <c r="D30" s="621"/>
      <c r="E30" s="621"/>
      <c r="F30" s="621"/>
      <c r="G30" s="621"/>
      <c r="H30" s="621"/>
      <c r="I30" s="621"/>
      <c r="J30" s="621"/>
      <c r="K30" s="621"/>
      <c r="L30" s="621"/>
      <c r="M30" s="621"/>
      <c r="N30" s="621"/>
      <c r="O30" s="621"/>
      <c r="P30" s="621"/>
      <c r="Q30" s="622"/>
      <c r="R30" s="623">
        <v>709396</v>
      </c>
      <c r="S30" s="624"/>
      <c r="T30" s="624"/>
      <c r="U30" s="624"/>
      <c r="V30" s="624"/>
      <c r="W30" s="624"/>
      <c r="X30" s="624"/>
      <c r="Y30" s="625"/>
      <c r="Z30" s="626">
        <v>1.8</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99</v>
      </c>
      <c r="BH30" s="682"/>
      <c r="BI30" s="682"/>
      <c r="BJ30" s="682"/>
      <c r="BK30" s="682"/>
      <c r="BL30" s="682"/>
      <c r="BM30" s="618">
        <v>95</v>
      </c>
      <c r="BN30" s="682"/>
      <c r="BO30" s="682"/>
      <c r="BP30" s="682"/>
      <c r="BQ30" s="683"/>
      <c r="BR30" s="681">
        <v>98.8</v>
      </c>
      <c r="BS30" s="682"/>
      <c r="BT30" s="682"/>
      <c r="BU30" s="682"/>
      <c r="BV30" s="682"/>
      <c r="BW30" s="682"/>
      <c r="BX30" s="618">
        <v>94.5</v>
      </c>
      <c r="BY30" s="682"/>
      <c r="BZ30" s="682"/>
      <c r="CA30" s="682"/>
      <c r="CB30" s="683"/>
      <c r="CD30" s="686"/>
      <c r="CE30" s="687"/>
      <c r="CF30" s="637" t="s">
        <v>287</v>
      </c>
      <c r="CG30" s="638"/>
      <c r="CH30" s="638"/>
      <c r="CI30" s="638"/>
      <c r="CJ30" s="638"/>
      <c r="CK30" s="638"/>
      <c r="CL30" s="638"/>
      <c r="CM30" s="638"/>
      <c r="CN30" s="638"/>
      <c r="CO30" s="638"/>
      <c r="CP30" s="638"/>
      <c r="CQ30" s="639"/>
      <c r="CR30" s="623">
        <v>4803558</v>
      </c>
      <c r="CS30" s="624"/>
      <c r="CT30" s="624"/>
      <c r="CU30" s="624"/>
      <c r="CV30" s="624"/>
      <c r="CW30" s="624"/>
      <c r="CX30" s="624"/>
      <c r="CY30" s="625"/>
      <c r="CZ30" s="657">
        <v>12.8</v>
      </c>
      <c r="DA30" s="658"/>
      <c r="DB30" s="658"/>
      <c r="DC30" s="659"/>
      <c r="DD30" s="632">
        <v>4012256</v>
      </c>
      <c r="DE30" s="624"/>
      <c r="DF30" s="624"/>
      <c r="DG30" s="624"/>
      <c r="DH30" s="624"/>
      <c r="DI30" s="624"/>
      <c r="DJ30" s="624"/>
      <c r="DK30" s="625"/>
      <c r="DL30" s="632">
        <v>4012256</v>
      </c>
      <c r="DM30" s="624"/>
      <c r="DN30" s="624"/>
      <c r="DO30" s="624"/>
      <c r="DP30" s="624"/>
      <c r="DQ30" s="624"/>
      <c r="DR30" s="624"/>
      <c r="DS30" s="624"/>
      <c r="DT30" s="624"/>
      <c r="DU30" s="624"/>
      <c r="DV30" s="625"/>
      <c r="DW30" s="628">
        <v>17.600000000000001</v>
      </c>
      <c r="DX30" s="655"/>
      <c r="DY30" s="655"/>
      <c r="DZ30" s="655"/>
      <c r="EA30" s="655"/>
      <c r="EB30" s="655"/>
      <c r="EC30" s="656"/>
    </row>
    <row r="31" spans="2:133" ht="11.25" customHeight="1" x14ac:dyDescent="0.15">
      <c r="B31" s="620" t="s">
        <v>288</v>
      </c>
      <c r="C31" s="621"/>
      <c r="D31" s="621"/>
      <c r="E31" s="621"/>
      <c r="F31" s="621"/>
      <c r="G31" s="621"/>
      <c r="H31" s="621"/>
      <c r="I31" s="621"/>
      <c r="J31" s="621"/>
      <c r="K31" s="621"/>
      <c r="L31" s="621"/>
      <c r="M31" s="621"/>
      <c r="N31" s="621"/>
      <c r="O31" s="621"/>
      <c r="P31" s="621"/>
      <c r="Q31" s="622"/>
      <c r="R31" s="623">
        <v>1000398</v>
      </c>
      <c r="S31" s="624"/>
      <c r="T31" s="624"/>
      <c r="U31" s="624"/>
      <c r="V31" s="624"/>
      <c r="W31" s="624"/>
      <c r="X31" s="624"/>
      <c r="Y31" s="625"/>
      <c r="Z31" s="626">
        <v>2.6</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99.1</v>
      </c>
      <c r="BH31" s="643"/>
      <c r="BI31" s="643"/>
      <c r="BJ31" s="643"/>
      <c r="BK31" s="643"/>
      <c r="BL31" s="643"/>
      <c r="BM31" s="629">
        <v>96.1</v>
      </c>
      <c r="BN31" s="679"/>
      <c r="BO31" s="679"/>
      <c r="BP31" s="679"/>
      <c r="BQ31" s="680"/>
      <c r="BR31" s="678">
        <v>98.8</v>
      </c>
      <c r="BS31" s="643"/>
      <c r="BT31" s="643"/>
      <c r="BU31" s="643"/>
      <c r="BV31" s="643"/>
      <c r="BW31" s="643"/>
      <c r="BX31" s="629">
        <v>95.5</v>
      </c>
      <c r="BY31" s="679"/>
      <c r="BZ31" s="679"/>
      <c r="CA31" s="679"/>
      <c r="CB31" s="680"/>
      <c r="CD31" s="686"/>
      <c r="CE31" s="687"/>
      <c r="CF31" s="637" t="s">
        <v>291</v>
      </c>
      <c r="CG31" s="638"/>
      <c r="CH31" s="638"/>
      <c r="CI31" s="638"/>
      <c r="CJ31" s="638"/>
      <c r="CK31" s="638"/>
      <c r="CL31" s="638"/>
      <c r="CM31" s="638"/>
      <c r="CN31" s="638"/>
      <c r="CO31" s="638"/>
      <c r="CP31" s="638"/>
      <c r="CQ31" s="639"/>
      <c r="CR31" s="623">
        <v>467324</v>
      </c>
      <c r="CS31" s="643"/>
      <c r="CT31" s="643"/>
      <c r="CU31" s="643"/>
      <c r="CV31" s="643"/>
      <c r="CW31" s="643"/>
      <c r="CX31" s="643"/>
      <c r="CY31" s="644"/>
      <c r="CZ31" s="657">
        <v>1.2</v>
      </c>
      <c r="DA31" s="658"/>
      <c r="DB31" s="658"/>
      <c r="DC31" s="659"/>
      <c r="DD31" s="632">
        <v>457109</v>
      </c>
      <c r="DE31" s="643"/>
      <c r="DF31" s="643"/>
      <c r="DG31" s="643"/>
      <c r="DH31" s="643"/>
      <c r="DI31" s="643"/>
      <c r="DJ31" s="643"/>
      <c r="DK31" s="644"/>
      <c r="DL31" s="632">
        <v>457109</v>
      </c>
      <c r="DM31" s="643"/>
      <c r="DN31" s="643"/>
      <c r="DO31" s="643"/>
      <c r="DP31" s="643"/>
      <c r="DQ31" s="643"/>
      <c r="DR31" s="643"/>
      <c r="DS31" s="643"/>
      <c r="DT31" s="643"/>
      <c r="DU31" s="643"/>
      <c r="DV31" s="644"/>
      <c r="DW31" s="628">
        <v>2</v>
      </c>
      <c r="DX31" s="655"/>
      <c r="DY31" s="655"/>
      <c r="DZ31" s="655"/>
      <c r="EA31" s="655"/>
      <c r="EB31" s="655"/>
      <c r="EC31" s="656"/>
    </row>
    <row r="32" spans="2:133" ht="11.25" customHeight="1" x14ac:dyDescent="0.15">
      <c r="B32" s="620" t="s">
        <v>292</v>
      </c>
      <c r="C32" s="621"/>
      <c r="D32" s="621"/>
      <c r="E32" s="621"/>
      <c r="F32" s="621"/>
      <c r="G32" s="621"/>
      <c r="H32" s="621"/>
      <c r="I32" s="621"/>
      <c r="J32" s="621"/>
      <c r="K32" s="621"/>
      <c r="L32" s="621"/>
      <c r="M32" s="621"/>
      <c r="N32" s="621"/>
      <c r="O32" s="621"/>
      <c r="P32" s="621"/>
      <c r="Q32" s="622"/>
      <c r="R32" s="623">
        <v>755025</v>
      </c>
      <c r="S32" s="624"/>
      <c r="T32" s="624"/>
      <c r="U32" s="624"/>
      <c r="V32" s="624"/>
      <c r="W32" s="624"/>
      <c r="X32" s="624"/>
      <c r="Y32" s="625"/>
      <c r="Z32" s="626">
        <v>2</v>
      </c>
      <c r="AA32" s="626"/>
      <c r="AB32" s="626"/>
      <c r="AC32" s="626"/>
      <c r="AD32" s="627">
        <v>1572</v>
      </c>
      <c r="AE32" s="627"/>
      <c r="AF32" s="627"/>
      <c r="AG32" s="627"/>
      <c r="AH32" s="627"/>
      <c r="AI32" s="627"/>
      <c r="AJ32" s="627"/>
      <c r="AK32" s="627"/>
      <c r="AL32" s="628">
        <v>0</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98.7</v>
      </c>
      <c r="BH32" s="691"/>
      <c r="BI32" s="691"/>
      <c r="BJ32" s="691"/>
      <c r="BK32" s="691"/>
      <c r="BL32" s="691"/>
      <c r="BM32" s="692">
        <v>93.5</v>
      </c>
      <c r="BN32" s="691"/>
      <c r="BO32" s="691"/>
      <c r="BP32" s="691"/>
      <c r="BQ32" s="693"/>
      <c r="BR32" s="690">
        <v>98.6</v>
      </c>
      <c r="BS32" s="691"/>
      <c r="BT32" s="691"/>
      <c r="BU32" s="691"/>
      <c r="BV32" s="691"/>
      <c r="BW32" s="691"/>
      <c r="BX32" s="692">
        <v>93.1</v>
      </c>
      <c r="BY32" s="691"/>
      <c r="BZ32" s="691"/>
      <c r="CA32" s="691"/>
      <c r="CB32" s="693"/>
      <c r="CD32" s="688"/>
      <c r="CE32" s="689"/>
      <c r="CF32" s="637" t="s">
        <v>294</v>
      </c>
      <c r="CG32" s="638"/>
      <c r="CH32" s="638"/>
      <c r="CI32" s="638"/>
      <c r="CJ32" s="638"/>
      <c r="CK32" s="638"/>
      <c r="CL32" s="638"/>
      <c r="CM32" s="638"/>
      <c r="CN32" s="638"/>
      <c r="CO32" s="638"/>
      <c r="CP32" s="638"/>
      <c r="CQ32" s="639"/>
      <c r="CR32" s="623">
        <v>87</v>
      </c>
      <c r="CS32" s="624"/>
      <c r="CT32" s="624"/>
      <c r="CU32" s="624"/>
      <c r="CV32" s="624"/>
      <c r="CW32" s="624"/>
      <c r="CX32" s="624"/>
      <c r="CY32" s="625"/>
      <c r="CZ32" s="657">
        <v>0</v>
      </c>
      <c r="DA32" s="658"/>
      <c r="DB32" s="658"/>
      <c r="DC32" s="659"/>
      <c r="DD32" s="632">
        <v>87</v>
      </c>
      <c r="DE32" s="624"/>
      <c r="DF32" s="624"/>
      <c r="DG32" s="624"/>
      <c r="DH32" s="624"/>
      <c r="DI32" s="624"/>
      <c r="DJ32" s="624"/>
      <c r="DK32" s="625"/>
      <c r="DL32" s="632">
        <v>87</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295</v>
      </c>
      <c r="C33" s="621"/>
      <c r="D33" s="621"/>
      <c r="E33" s="621"/>
      <c r="F33" s="621"/>
      <c r="G33" s="621"/>
      <c r="H33" s="621"/>
      <c r="I33" s="621"/>
      <c r="J33" s="621"/>
      <c r="K33" s="621"/>
      <c r="L33" s="621"/>
      <c r="M33" s="621"/>
      <c r="N33" s="621"/>
      <c r="O33" s="621"/>
      <c r="P33" s="621"/>
      <c r="Q33" s="622"/>
      <c r="R33" s="623">
        <v>2620000</v>
      </c>
      <c r="S33" s="624"/>
      <c r="T33" s="624"/>
      <c r="U33" s="624"/>
      <c r="V33" s="624"/>
      <c r="W33" s="624"/>
      <c r="X33" s="624"/>
      <c r="Y33" s="625"/>
      <c r="Z33" s="626">
        <v>6.8</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17648590</v>
      </c>
      <c r="CS33" s="643"/>
      <c r="CT33" s="643"/>
      <c r="CU33" s="643"/>
      <c r="CV33" s="643"/>
      <c r="CW33" s="643"/>
      <c r="CX33" s="643"/>
      <c r="CY33" s="644"/>
      <c r="CZ33" s="657">
        <v>46.9</v>
      </c>
      <c r="DA33" s="658"/>
      <c r="DB33" s="658"/>
      <c r="DC33" s="659"/>
      <c r="DD33" s="632">
        <v>13484675</v>
      </c>
      <c r="DE33" s="643"/>
      <c r="DF33" s="643"/>
      <c r="DG33" s="643"/>
      <c r="DH33" s="643"/>
      <c r="DI33" s="643"/>
      <c r="DJ33" s="643"/>
      <c r="DK33" s="644"/>
      <c r="DL33" s="632">
        <v>9613015</v>
      </c>
      <c r="DM33" s="643"/>
      <c r="DN33" s="643"/>
      <c r="DO33" s="643"/>
      <c r="DP33" s="643"/>
      <c r="DQ33" s="643"/>
      <c r="DR33" s="643"/>
      <c r="DS33" s="643"/>
      <c r="DT33" s="643"/>
      <c r="DU33" s="643"/>
      <c r="DV33" s="644"/>
      <c r="DW33" s="628">
        <v>42.3</v>
      </c>
      <c r="DX33" s="655"/>
      <c r="DY33" s="655"/>
      <c r="DZ33" s="655"/>
      <c r="EA33" s="655"/>
      <c r="EB33" s="655"/>
      <c r="EC33" s="656"/>
    </row>
    <row r="34" spans="2:133" ht="11.25" customHeight="1" x14ac:dyDescent="0.15">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5760169</v>
      </c>
      <c r="CS34" s="624"/>
      <c r="CT34" s="624"/>
      <c r="CU34" s="624"/>
      <c r="CV34" s="624"/>
      <c r="CW34" s="624"/>
      <c r="CX34" s="624"/>
      <c r="CY34" s="625"/>
      <c r="CZ34" s="657">
        <v>15.3</v>
      </c>
      <c r="DA34" s="658"/>
      <c r="DB34" s="658"/>
      <c r="DC34" s="659"/>
      <c r="DD34" s="632">
        <v>4611356</v>
      </c>
      <c r="DE34" s="624"/>
      <c r="DF34" s="624"/>
      <c r="DG34" s="624"/>
      <c r="DH34" s="624"/>
      <c r="DI34" s="624"/>
      <c r="DJ34" s="624"/>
      <c r="DK34" s="625"/>
      <c r="DL34" s="632">
        <v>3748308</v>
      </c>
      <c r="DM34" s="624"/>
      <c r="DN34" s="624"/>
      <c r="DO34" s="624"/>
      <c r="DP34" s="624"/>
      <c r="DQ34" s="624"/>
      <c r="DR34" s="624"/>
      <c r="DS34" s="624"/>
      <c r="DT34" s="624"/>
      <c r="DU34" s="624"/>
      <c r="DV34" s="625"/>
      <c r="DW34" s="628">
        <v>16.5</v>
      </c>
      <c r="DX34" s="655"/>
      <c r="DY34" s="655"/>
      <c r="DZ34" s="655"/>
      <c r="EA34" s="655"/>
      <c r="EB34" s="655"/>
      <c r="EC34" s="656"/>
    </row>
    <row r="35" spans="2:133" ht="11.25" customHeight="1" x14ac:dyDescent="0.15">
      <c r="B35" s="620" t="s">
        <v>301</v>
      </c>
      <c r="C35" s="621"/>
      <c r="D35" s="621"/>
      <c r="E35" s="621"/>
      <c r="F35" s="621"/>
      <c r="G35" s="621"/>
      <c r="H35" s="621"/>
      <c r="I35" s="621"/>
      <c r="J35" s="621"/>
      <c r="K35" s="621"/>
      <c r="L35" s="621"/>
      <c r="M35" s="621"/>
      <c r="N35" s="621"/>
      <c r="O35" s="621"/>
      <c r="P35" s="621"/>
      <c r="Q35" s="622"/>
      <c r="R35" s="623">
        <v>1368900</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5087538</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51543</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529379</v>
      </c>
      <c r="CS35" s="643"/>
      <c r="CT35" s="643"/>
      <c r="CU35" s="643"/>
      <c r="CV35" s="643"/>
      <c r="CW35" s="643"/>
      <c r="CX35" s="643"/>
      <c r="CY35" s="644"/>
      <c r="CZ35" s="657">
        <v>1.4</v>
      </c>
      <c r="DA35" s="658"/>
      <c r="DB35" s="658"/>
      <c r="DC35" s="659"/>
      <c r="DD35" s="632">
        <v>398224</v>
      </c>
      <c r="DE35" s="643"/>
      <c r="DF35" s="643"/>
      <c r="DG35" s="643"/>
      <c r="DH35" s="643"/>
      <c r="DI35" s="643"/>
      <c r="DJ35" s="643"/>
      <c r="DK35" s="644"/>
      <c r="DL35" s="632">
        <v>398224</v>
      </c>
      <c r="DM35" s="643"/>
      <c r="DN35" s="643"/>
      <c r="DO35" s="643"/>
      <c r="DP35" s="643"/>
      <c r="DQ35" s="643"/>
      <c r="DR35" s="643"/>
      <c r="DS35" s="643"/>
      <c r="DT35" s="643"/>
      <c r="DU35" s="643"/>
      <c r="DV35" s="644"/>
      <c r="DW35" s="628">
        <v>1.8</v>
      </c>
      <c r="DX35" s="655"/>
      <c r="DY35" s="655"/>
      <c r="DZ35" s="655"/>
      <c r="EA35" s="655"/>
      <c r="EB35" s="655"/>
      <c r="EC35" s="656"/>
    </row>
    <row r="36" spans="2:133" ht="11.25" customHeight="1" x14ac:dyDescent="0.15">
      <c r="B36" s="666" t="s">
        <v>305</v>
      </c>
      <c r="C36" s="667"/>
      <c r="D36" s="667"/>
      <c r="E36" s="667"/>
      <c r="F36" s="667"/>
      <c r="G36" s="667"/>
      <c r="H36" s="667"/>
      <c r="I36" s="667"/>
      <c r="J36" s="667"/>
      <c r="K36" s="667"/>
      <c r="L36" s="667"/>
      <c r="M36" s="667"/>
      <c r="N36" s="667"/>
      <c r="O36" s="667"/>
      <c r="P36" s="667"/>
      <c r="Q36" s="668"/>
      <c r="R36" s="695">
        <v>38649947</v>
      </c>
      <c r="S36" s="696"/>
      <c r="T36" s="696"/>
      <c r="U36" s="696"/>
      <c r="V36" s="696"/>
      <c r="W36" s="696"/>
      <c r="X36" s="696"/>
      <c r="Y36" s="697"/>
      <c r="Z36" s="698">
        <v>100</v>
      </c>
      <c r="AA36" s="698"/>
      <c r="AB36" s="698"/>
      <c r="AC36" s="698"/>
      <c r="AD36" s="699">
        <v>21368951</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1918224</v>
      </c>
      <c r="BA36" s="624"/>
      <c r="BB36" s="624"/>
      <c r="BC36" s="624"/>
      <c r="BD36" s="643"/>
      <c r="BE36" s="643"/>
      <c r="BF36" s="680"/>
      <c r="BG36" s="637" t="s">
        <v>307</v>
      </c>
      <c r="BH36" s="638"/>
      <c r="BI36" s="638"/>
      <c r="BJ36" s="638"/>
      <c r="BK36" s="638"/>
      <c r="BL36" s="638"/>
      <c r="BM36" s="638"/>
      <c r="BN36" s="638"/>
      <c r="BO36" s="638"/>
      <c r="BP36" s="638"/>
      <c r="BQ36" s="638"/>
      <c r="BR36" s="638"/>
      <c r="BS36" s="638"/>
      <c r="BT36" s="638"/>
      <c r="BU36" s="639"/>
      <c r="BV36" s="623">
        <v>18547</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5838222</v>
      </c>
      <c r="CS36" s="624"/>
      <c r="CT36" s="624"/>
      <c r="CU36" s="624"/>
      <c r="CV36" s="624"/>
      <c r="CW36" s="624"/>
      <c r="CX36" s="624"/>
      <c r="CY36" s="625"/>
      <c r="CZ36" s="657">
        <v>15.5</v>
      </c>
      <c r="DA36" s="658"/>
      <c r="DB36" s="658"/>
      <c r="DC36" s="659"/>
      <c r="DD36" s="632">
        <v>4443521</v>
      </c>
      <c r="DE36" s="624"/>
      <c r="DF36" s="624"/>
      <c r="DG36" s="624"/>
      <c r="DH36" s="624"/>
      <c r="DI36" s="624"/>
      <c r="DJ36" s="624"/>
      <c r="DK36" s="625"/>
      <c r="DL36" s="632">
        <v>2857259</v>
      </c>
      <c r="DM36" s="624"/>
      <c r="DN36" s="624"/>
      <c r="DO36" s="624"/>
      <c r="DP36" s="624"/>
      <c r="DQ36" s="624"/>
      <c r="DR36" s="624"/>
      <c r="DS36" s="624"/>
      <c r="DT36" s="624"/>
      <c r="DU36" s="624"/>
      <c r="DV36" s="625"/>
      <c r="DW36" s="628">
        <v>12.6</v>
      </c>
      <c r="DX36" s="655"/>
      <c r="DY36" s="655"/>
      <c r="DZ36" s="655"/>
      <c r="EA36" s="655"/>
      <c r="EB36" s="655"/>
      <c r="EC36" s="656"/>
    </row>
    <row r="37" spans="2:133" ht="11.25" customHeight="1" x14ac:dyDescent="0.15">
      <c r="AQ37" s="702" t="s">
        <v>309</v>
      </c>
      <c r="AR37" s="703"/>
      <c r="AS37" s="703"/>
      <c r="AT37" s="703"/>
      <c r="AU37" s="703"/>
      <c r="AV37" s="703"/>
      <c r="AW37" s="703"/>
      <c r="AX37" s="703"/>
      <c r="AY37" s="704"/>
      <c r="AZ37" s="623">
        <v>311720</v>
      </c>
      <c r="BA37" s="624"/>
      <c r="BB37" s="624"/>
      <c r="BC37" s="624"/>
      <c r="BD37" s="643"/>
      <c r="BE37" s="643"/>
      <c r="BF37" s="680"/>
      <c r="BG37" s="637" t="s">
        <v>310</v>
      </c>
      <c r="BH37" s="638"/>
      <c r="BI37" s="638"/>
      <c r="BJ37" s="638"/>
      <c r="BK37" s="638"/>
      <c r="BL37" s="638"/>
      <c r="BM37" s="638"/>
      <c r="BN37" s="638"/>
      <c r="BO37" s="638"/>
      <c r="BP37" s="638"/>
      <c r="BQ37" s="638"/>
      <c r="BR37" s="638"/>
      <c r="BS37" s="638"/>
      <c r="BT37" s="638"/>
      <c r="BU37" s="639"/>
      <c r="BV37" s="623">
        <v>11895</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1661810</v>
      </c>
      <c r="CS37" s="643"/>
      <c r="CT37" s="643"/>
      <c r="CU37" s="643"/>
      <c r="CV37" s="643"/>
      <c r="CW37" s="643"/>
      <c r="CX37" s="643"/>
      <c r="CY37" s="644"/>
      <c r="CZ37" s="657">
        <v>4.4000000000000004</v>
      </c>
      <c r="DA37" s="658"/>
      <c r="DB37" s="658"/>
      <c r="DC37" s="659"/>
      <c r="DD37" s="632">
        <v>1645987</v>
      </c>
      <c r="DE37" s="643"/>
      <c r="DF37" s="643"/>
      <c r="DG37" s="643"/>
      <c r="DH37" s="643"/>
      <c r="DI37" s="643"/>
      <c r="DJ37" s="643"/>
      <c r="DK37" s="644"/>
      <c r="DL37" s="632">
        <v>1192378</v>
      </c>
      <c r="DM37" s="643"/>
      <c r="DN37" s="643"/>
      <c r="DO37" s="643"/>
      <c r="DP37" s="643"/>
      <c r="DQ37" s="643"/>
      <c r="DR37" s="643"/>
      <c r="DS37" s="643"/>
      <c r="DT37" s="643"/>
      <c r="DU37" s="643"/>
      <c r="DV37" s="644"/>
      <c r="DW37" s="628">
        <v>5.2</v>
      </c>
      <c r="DX37" s="655"/>
      <c r="DY37" s="655"/>
      <c r="DZ37" s="655"/>
      <c r="EA37" s="655"/>
      <c r="EB37" s="655"/>
      <c r="EC37" s="656"/>
    </row>
    <row r="38" spans="2:133" ht="11.25" customHeight="1" x14ac:dyDescent="0.15">
      <c r="AQ38" s="702" t="s">
        <v>312</v>
      </c>
      <c r="AR38" s="703"/>
      <c r="AS38" s="703"/>
      <c r="AT38" s="703"/>
      <c r="AU38" s="703"/>
      <c r="AV38" s="703"/>
      <c r="AW38" s="703"/>
      <c r="AX38" s="703"/>
      <c r="AY38" s="704"/>
      <c r="AZ38" s="623">
        <v>122697</v>
      </c>
      <c r="BA38" s="624"/>
      <c r="BB38" s="624"/>
      <c r="BC38" s="624"/>
      <c r="BD38" s="643"/>
      <c r="BE38" s="643"/>
      <c r="BF38" s="680"/>
      <c r="BG38" s="637" t="s">
        <v>313</v>
      </c>
      <c r="BH38" s="638"/>
      <c r="BI38" s="638"/>
      <c r="BJ38" s="638"/>
      <c r="BK38" s="638"/>
      <c r="BL38" s="638"/>
      <c r="BM38" s="638"/>
      <c r="BN38" s="638"/>
      <c r="BO38" s="638"/>
      <c r="BP38" s="638"/>
      <c r="BQ38" s="638"/>
      <c r="BR38" s="638"/>
      <c r="BS38" s="638"/>
      <c r="BT38" s="638"/>
      <c r="BU38" s="639"/>
      <c r="BV38" s="623">
        <v>19173</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3475094</v>
      </c>
      <c r="CS38" s="624"/>
      <c r="CT38" s="624"/>
      <c r="CU38" s="624"/>
      <c r="CV38" s="624"/>
      <c r="CW38" s="624"/>
      <c r="CX38" s="624"/>
      <c r="CY38" s="625"/>
      <c r="CZ38" s="657">
        <v>9.1999999999999993</v>
      </c>
      <c r="DA38" s="658"/>
      <c r="DB38" s="658"/>
      <c r="DC38" s="659"/>
      <c r="DD38" s="632">
        <v>2987547</v>
      </c>
      <c r="DE38" s="624"/>
      <c r="DF38" s="624"/>
      <c r="DG38" s="624"/>
      <c r="DH38" s="624"/>
      <c r="DI38" s="624"/>
      <c r="DJ38" s="624"/>
      <c r="DK38" s="625"/>
      <c r="DL38" s="632">
        <v>2609224</v>
      </c>
      <c r="DM38" s="624"/>
      <c r="DN38" s="624"/>
      <c r="DO38" s="624"/>
      <c r="DP38" s="624"/>
      <c r="DQ38" s="624"/>
      <c r="DR38" s="624"/>
      <c r="DS38" s="624"/>
      <c r="DT38" s="624"/>
      <c r="DU38" s="624"/>
      <c r="DV38" s="625"/>
      <c r="DW38" s="628">
        <v>11.5</v>
      </c>
      <c r="DX38" s="655"/>
      <c r="DY38" s="655"/>
      <c r="DZ38" s="655"/>
      <c r="EA38" s="655"/>
      <c r="EB38" s="655"/>
      <c r="EC38" s="656"/>
    </row>
    <row r="39" spans="2:133" ht="11.25" customHeight="1" x14ac:dyDescent="0.15">
      <c r="AQ39" s="702" t="s">
        <v>315</v>
      </c>
      <c r="AR39" s="703"/>
      <c r="AS39" s="703"/>
      <c r="AT39" s="703"/>
      <c r="AU39" s="703"/>
      <c r="AV39" s="703"/>
      <c r="AW39" s="703"/>
      <c r="AX39" s="703"/>
      <c r="AY39" s="704"/>
      <c r="AZ39" s="623">
        <v>63700</v>
      </c>
      <c r="BA39" s="624"/>
      <c r="BB39" s="624"/>
      <c r="BC39" s="624"/>
      <c r="BD39" s="643"/>
      <c r="BE39" s="643"/>
      <c r="BF39" s="680"/>
      <c r="BG39" s="708" t="s">
        <v>316</v>
      </c>
      <c r="BH39" s="709"/>
      <c r="BI39" s="709"/>
      <c r="BJ39" s="709"/>
      <c r="BK39" s="709"/>
      <c r="BL39" s="187"/>
      <c r="BM39" s="638" t="s">
        <v>317</v>
      </c>
      <c r="BN39" s="638"/>
      <c r="BO39" s="638"/>
      <c r="BP39" s="638"/>
      <c r="BQ39" s="638"/>
      <c r="BR39" s="638"/>
      <c r="BS39" s="638"/>
      <c r="BT39" s="638"/>
      <c r="BU39" s="639"/>
      <c r="BV39" s="623">
        <v>81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1220525</v>
      </c>
      <c r="CS39" s="643"/>
      <c r="CT39" s="643"/>
      <c r="CU39" s="643"/>
      <c r="CV39" s="643"/>
      <c r="CW39" s="643"/>
      <c r="CX39" s="643"/>
      <c r="CY39" s="644"/>
      <c r="CZ39" s="657">
        <v>3.2</v>
      </c>
      <c r="DA39" s="658"/>
      <c r="DB39" s="658"/>
      <c r="DC39" s="659"/>
      <c r="DD39" s="632">
        <v>614860</v>
      </c>
      <c r="DE39" s="643"/>
      <c r="DF39" s="643"/>
      <c r="DG39" s="643"/>
      <c r="DH39" s="643"/>
      <c r="DI39" s="643"/>
      <c r="DJ39" s="643"/>
      <c r="DK39" s="644"/>
      <c r="DL39" s="632" t="s">
        <v>109</v>
      </c>
      <c r="DM39" s="643"/>
      <c r="DN39" s="643"/>
      <c r="DO39" s="643"/>
      <c r="DP39" s="643"/>
      <c r="DQ39" s="643"/>
      <c r="DR39" s="643"/>
      <c r="DS39" s="643"/>
      <c r="DT39" s="643"/>
      <c r="DU39" s="643"/>
      <c r="DV39" s="644"/>
      <c r="DW39" s="628" t="s">
        <v>109</v>
      </c>
      <c r="DX39" s="655"/>
      <c r="DY39" s="655"/>
      <c r="DZ39" s="655"/>
      <c r="EA39" s="655"/>
      <c r="EB39" s="655"/>
      <c r="EC39" s="65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702970</v>
      </c>
      <c r="BA40" s="624"/>
      <c r="BB40" s="624"/>
      <c r="BC40" s="624"/>
      <c r="BD40" s="643"/>
      <c r="BE40" s="643"/>
      <c r="BF40" s="680"/>
      <c r="BG40" s="708"/>
      <c r="BH40" s="709"/>
      <c r="BI40" s="709"/>
      <c r="BJ40" s="709"/>
      <c r="BK40" s="709"/>
      <c r="BL40" s="187"/>
      <c r="BM40" s="638" t="s">
        <v>320</v>
      </c>
      <c r="BN40" s="638"/>
      <c r="BO40" s="638"/>
      <c r="BP40" s="638"/>
      <c r="BQ40" s="638"/>
      <c r="BR40" s="638"/>
      <c r="BS40" s="638"/>
      <c r="BT40" s="638"/>
      <c r="BU40" s="639"/>
      <c r="BV40" s="623">
        <v>114</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v>825201</v>
      </c>
      <c r="CS40" s="624"/>
      <c r="CT40" s="624"/>
      <c r="CU40" s="624"/>
      <c r="CV40" s="624"/>
      <c r="CW40" s="624"/>
      <c r="CX40" s="624"/>
      <c r="CY40" s="625"/>
      <c r="CZ40" s="657">
        <v>2.2000000000000002</v>
      </c>
      <c r="DA40" s="658"/>
      <c r="DB40" s="658"/>
      <c r="DC40" s="659"/>
      <c r="DD40" s="632">
        <v>429167</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5"/>
      <c r="DY40" s="655"/>
      <c r="DZ40" s="655"/>
      <c r="EA40" s="655"/>
      <c r="EB40" s="655"/>
      <c r="EC40" s="65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322</v>
      </c>
      <c r="AR41" s="646"/>
      <c r="AS41" s="646"/>
      <c r="AT41" s="646"/>
      <c r="AU41" s="646"/>
      <c r="AV41" s="646"/>
      <c r="AW41" s="646"/>
      <c r="AX41" s="646"/>
      <c r="AY41" s="647"/>
      <c r="AZ41" s="695">
        <v>1968227</v>
      </c>
      <c r="BA41" s="696"/>
      <c r="BB41" s="696"/>
      <c r="BC41" s="696"/>
      <c r="BD41" s="691"/>
      <c r="BE41" s="691"/>
      <c r="BF41" s="693"/>
      <c r="BG41" s="710"/>
      <c r="BH41" s="711"/>
      <c r="BI41" s="711"/>
      <c r="BJ41" s="711"/>
      <c r="BK41" s="711"/>
      <c r="BL41" s="189"/>
      <c r="BM41" s="646" t="s">
        <v>323</v>
      </c>
      <c r="BN41" s="646"/>
      <c r="BO41" s="646"/>
      <c r="BP41" s="646"/>
      <c r="BQ41" s="646"/>
      <c r="BR41" s="646"/>
      <c r="BS41" s="646"/>
      <c r="BT41" s="646"/>
      <c r="BU41" s="647"/>
      <c r="BV41" s="695">
        <v>284</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273</v>
      </c>
      <c r="CS41" s="643"/>
      <c r="CT41" s="643"/>
      <c r="CU41" s="643"/>
      <c r="CV41" s="643"/>
      <c r="CW41" s="643"/>
      <c r="CX41" s="643"/>
      <c r="CY41" s="644"/>
      <c r="CZ41" s="657" t="s">
        <v>273</v>
      </c>
      <c r="DA41" s="658"/>
      <c r="DB41" s="658"/>
      <c r="DC41" s="659"/>
      <c r="DD41" s="632" t="s">
        <v>273</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3216692</v>
      </c>
      <c r="CS42" s="624"/>
      <c r="CT42" s="624"/>
      <c r="CU42" s="624"/>
      <c r="CV42" s="624"/>
      <c r="CW42" s="624"/>
      <c r="CX42" s="624"/>
      <c r="CY42" s="625"/>
      <c r="CZ42" s="657">
        <v>8.6</v>
      </c>
      <c r="DA42" s="706"/>
      <c r="DB42" s="706"/>
      <c r="DC42" s="707"/>
      <c r="DD42" s="632">
        <v>560684</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30614</v>
      </c>
      <c r="CS43" s="643"/>
      <c r="CT43" s="643"/>
      <c r="CU43" s="643"/>
      <c r="CV43" s="643"/>
      <c r="CW43" s="643"/>
      <c r="CX43" s="643"/>
      <c r="CY43" s="644"/>
      <c r="CZ43" s="657">
        <v>0.1</v>
      </c>
      <c r="DA43" s="658"/>
      <c r="DB43" s="658"/>
      <c r="DC43" s="659"/>
      <c r="DD43" s="632">
        <v>30614</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329</v>
      </c>
      <c r="CD44" s="729" t="s">
        <v>282</v>
      </c>
      <c r="CE44" s="730"/>
      <c r="CF44" s="620" t="s">
        <v>330</v>
      </c>
      <c r="CG44" s="621"/>
      <c r="CH44" s="621"/>
      <c r="CI44" s="621"/>
      <c r="CJ44" s="621"/>
      <c r="CK44" s="621"/>
      <c r="CL44" s="621"/>
      <c r="CM44" s="621"/>
      <c r="CN44" s="621"/>
      <c r="CO44" s="621"/>
      <c r="CP44" s="621"/>
      <c r="CQ44" s="622"/>
      <c r="CR44" s="623">
        <v>3201597</v>
      </c>
      <c r="CS44" s="624"/>
      <c r="CT44" s="624"/>
      <c r="CU44" s="624"/>
      <c r="CV44" s="624"/>
      <c r="CW44" s="624"/>
      <c r="CX44" s="624"/>
      <c r="CY44" s="625"/>
      <c r="CZ44" s="657">
        <v>8.5</v>
      </c>
      <c r="DA44" s="706"/>
      <c r="DB44" s="706"/>
      <c r="DC44" s="707"/>
      <c r="DD44" s="632">
        <v>552520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331</v>
      </c>
      <c r="CG45" s="621"/>
      <c r="CH45" s="621"/>
      <c r="CI45" s="621"/>
      <c r="CJ45" s="621"/>
      <c r="CK45" s="621"/>
      <c r="CL45" s="621"/>
      <c r="CM45" s="621"/>
      <c r="CN45" s="621"/>
      <c r="CO45" s="621"/>
      <c r="CP45" s="621"/>
      <c r="CQ45" s="622"/>
      <c r="CR45" s="623">
        <v>2254042</v>
      </c>
      <c r="CS45" s="643"/>
      <c r="CT45" s="643"/>
      <c r="CU45" s="643"/>
      <c r="CV45" s="643"/>
      <c r="CW45" s="643"/>
      <c r="CX45" s="643"/>
      <c r="CY45" s="644"/>
      <c r="CZ45" s="657">
        <v>6</v>
      </c>
      <c r="DA45" s="658"/>
      <c r="DB45" s="658"/>
      <c r="DC45" s="659"/>
      <c r="DD45" s="632">
        <v>105906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332</v>
      </c>
      <c r="CG46" s="621"/>
      <c r="CH46" s="621"/>
      <c r="CI46" s="621"/>
      <c r="CJ46" s="621"/>
      <c r="CK46" s="621"/>
      <c r="CL46" s="621"/>
      <c r="CM46" s="621"/>
      <c r="CN46" s="621"/>
      <c r="CO46" s="621"/>
      <c r="CP46" s="621"/>
      <c r="CQ46" s="622"/>
      <c r="CR46" s="623">
        <v>830331</v>
      </c>
      <c r="CS46" s="624"/>
      <c r="CT46" s="624"/>
      <c r="CU46" s="624"/>
      <c r="CV46" s="624"/>
      <c r="CW46" s="624"/>
      <c r="CX46" s="624"/>
      <c r="CY46" s="625"/>
      <c r="CZ46" s="657">
        <v>2.2000000000000002</v>
      </c>
      <c r="DA46" s="706"/>
      <c r="DB46" s="706"/>
      <c r="DC46" s="707"/>
      <c r="DD46" s="632">
        <v>429890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333</v>
      </c>
      <c r="CG47" s="621"/>
      <c r="CH47" s="621"/>
      <c r="CI47" s="621"/>
      <c r="CJ47" s="621"/>
      <c r="CK47" s="621"/>
      <c r="CL47" s="621"/>
      <c r="CM47" s="621"/>
      <c r="CN47" s="621"/>
      <c r="CO47" s="621"/>
      <c r="CP47" s="621"/>
      <c r="CQ47" s="622"/>
      <c r="CR47" s="623">
        <v>15095</v>
      </c>
      <c r="CS47" s="643"/>
      <c r="CT47" s="643"/>
      <c r="CU47" s="643"/>
      <c r="CV47" s="643"/>
      <c r="CW47" s="643"/>
      <c r="CX47" s="643"/>
      <c r="CY47" s="644"/>
      <c r="CZ47" s="657">
        <v>0</v>
      </c>
      <c r="DA47" s="658"/>
      <c r="DB47" s="658"/>
      <c r="DC47" s="659"/>
      <c r="DD47" s="632">
        <v>8164</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335</v>
      </c>
      <c r="CE49" s="667"/>
      <c r="CF49" s="667"/>
      <c r="CG49" s="667"/>
      <c r="CH49" s="667"/>
      <c r="CI49" s="667"/>
      <c r="CJ49" s="667"/>
      <c r="CK49" s="667"/>
      <c r="CL49" s="667"/>
      <c r="CM49" s="667"/>
      <c r="CN49" s="667"/>
      <c r="CO49" s="667"/>
      <c r="CP49" s="667"/>
      <c r="CQ49" s="668"/>
      <c r="CR49" s="695">
        <v>37613409</v>
      </c>
      <c r="CS49" s="691"/>
      <c r="CT49" s="691"/>
      <c r="CU49" s="691"/>
      <c r="CV49" s="691"/>
      <c r="CW49" s="691"/>
      <c r="CX49" s="691"/>
      <c r="CY49" s="718"/>
      <c r="CZ49" s="719">
        <v>100</v>
      </c>
      <c r="DA49" s="720"/>
      <c r="DB49" s="720"/>
      <c r="DC49" s="721"/>
      <c r="DD49" s="722">
        <v>24866425</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358</v>
      </c>
      <c r="C7" s="750"/>
      <c r="D7" s="750"/>
      <c r="E7" s="750"/>
      <c r="F7" s="750"/>
      <c r="G7" s="750"/>
      <c r="H7" s="750"/>
      <c r="I7" s="750"/>
      <c r="J7" s="750"/>
      <c r="K7" s="750"/>
      <c r="L7" s="750"/>
      <c r="M7" s="750"/>
      <c r="N7" s="750"/>
      <c r="O7" s="750"/>
      <c r="P7" s="751"/>
      <c r="Q7" s="752">
        <v>38800</v>
      </c>
      <c r="R7" s="753"/>
      <c r="S7" s="753"/>
      <c r="T7" s="753"/>
      <c r="U7" s="753"/>
      <c r="V7" s="753">
        <v>37763</v>
      </c>
      <c r="W7" s="753"/>
      <c r="X7" s="753"/>
      <c r="Y7" s="753"/>
      <c r="Z7" s="753"/>
      <c r="AA7" s="753">
        <v>1037</v>
      </c>
      <c r="AB7" s="753"/>
      <c r="AC7" s="753"/>
      <c r="AD7" s="753"/>
      <c r="AE7" s="754"/>
      <c r="AF7" s="755">
        <v>362</v>
      </c>
      <c r="AG7" s="756"/>
      <c r="AH7" s="756"/>
      <c r="AI7" s="756"/>
      <c r="AJ7" s="757"/>
      <c r="AK7" s="792">
        <v>784</v>
      </c>
      <c r="AL7" s="793"/>
      <c r="AM7" s="793"/>
      <c r="AN7" s="793"/>
      <c r="AO7" s="793"/>
      <c r="AP7" s="793">
        <v>37390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547</v>
      </c>
      <c r="BT7" s="797"/>
      <c r="BU7" s="797"/>
      <c r="BV7" s="797"/>
      <c r="BW7" s="797"/>
      <c r="BX7" s="797"/>
      <c r="BY7" s="797"/>
      <c r="BZ7" s="797"/>
      <c r="CA7" s="797"/>
      <c r="CB7" s="797"/>
      <c r="CC7" s="797"/>
      <c r="CD7" s="797"/>
      <c r="CE7" s="797"/>
      <c r="CF7" s="797"/>
      <c r="CG7" s="798"/>
      <c r="CH7" s="789">
        <v>6</v>
      </c>
      <c r="CI7" s="790"/>
      <c r="CJ7" s="790"/>
      <c r="CK7" s="790"/>
      <c r="CL7" s="791"/>
      <c r="CM7" s="789">
        <v>66</v>
      </c>
      <c r="CN7" s="790"/>
      <c r="CO7" s="790"/>
      <c r="CP7" s="790"/>
      <c r="CQ7" s="791"/>
      <c r="CR7" s="789">
        <v>3</v>
      </c>
      <c r="CS7" s="790"/>
      <c r="CT7" s="790"/>
      <c r="CU7" s="790"/>
      <c r="CV7" s="791"/>
      <c r="CW7" s="789">
        <v>0</v>
      </c>
      <c r="CX7" s="790"/>
      <c r="CY7" s="790"/>
      <c r="CZ7" s="790"/>
      <c r="DA7" s="791"/>
      <c r="DB7" s="789">
        <v>0</v>
      </c>
      <c r="DC7" s="790"/>
      <c r="DD7" s="790"/>
      <c r="DE7" s="790"/>
      <c r="DF7" s="791"/>
      <c r="DG7" s="789">
        <v>0</v>
      </c>
      <c r="DH7" s="790"/>
      <c r="DI7" s="790"/>
      <c r="DJ7" s="790"/>
      <c r="DK7" s="791"/>
      <c r="DL7" s="789">
        <v>0</v>
      </c>
      <c r="DM7" s="790"/>
      <c r="DN7" s="790"/>
      <c r="DO7" s="790"/>
      <c r="DP7" s="791"/>
      <c r="DQ7" s="789">
        <v>0</v>
      </c>
      <c r="DR7" s="790"/>
      <c r="DS7" s="790"/>
      <c r="DT7" s="790"/>
      <c r="DU7" s="791"/>
      <c r="DV7" s="770"/>
      <c r="DW7" s="771"/>
      <c r="DX7" s="771"/>
      <c r="DY7" s="771"/>
      <c r="DZ7" s="772"/>
      <c r="EA7" s="205"/>
    </row>
    <row r="8" spans="1:131" s="206" customFormat="1" ht="26.25" customHeight="1" x14ac:dyDescent="0.15">
      <c r="A8" s="212">
        <v>2</v>
      </c>
      <c r="B8" s="773" t="s">
        <v>359</v>
      </c>
      <c r="C8" s="774"/>
      <c r="D8" s="774"/>
      <c r="E8" s="774"/>
      <c r="F8" s="774"/>
      <c r="G8" s="774"/>
      <c r="H8" s="774"/>
      <c r="I8" s="774"/>
      <c r="J8" s="774"/>
      <c r="K8" s="774"/>
      <c r="L8" s="774"/>
      <c r="M8" s="774"/>
      <c r="N8" s="774"/>
      <c r="O8" s="774"/>
      <c r="P8" s="775"/>
      <c r="Q8" s="776">
        <v>10</v>
      </c>
      <c r="R8" s="777"/>
      <c r="S8" s="777"/>
      <c r="T8" s="777"/>
      <c r="U8" s="777"/>
      <c r="V8" s="777">
        <v>10</v>
      </c>
      <c r="W8" s="777"/>
      <c r="X8" s="777"/>
      <c r="Y8" s="777"/>
      <c r="Z8" s="777"/>
      <c r="AA8" s="777">
        <v>0</v>
      </c>
      <c r="AB8" s="777"/>
      <c r="AC8" s="777"/>
      <c r="AD8" s="777"/>
      <c r="AE8" s="778"/>
      <c r="AF8" s="779" t="s">
        <v>109</v>
      </c>
      <c r="AG8" s="780"/>
      <c r="AH8" s="780"/>
      <c r="AI8" s="780"/>
      <c r="AJ8" s="781"/>
      <c r="AK8" s="782">
        <v>10</v>
      </c>
      <c r="AL8" s="783"/>
      <c r="AM8" s="783"/>
      <c r="AN8" s="783"/>
      <c r="AO8" s="783"/>
      <c r="AP8" s="783">
        <v>26</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548</v>
      </c>
      <c r="BT8" s="787"/>
      <c r="BU8" s="787"/>
      <c r="BV8" s="787"/>
      <c r="BW8" s="787"/>
      <c r="BX8" s="787"/>
      <c r="BY8" s="787"/>
      <c r="BZ8" s="787"/>
      <c r="CA8" s="787"/>
      <c r="CB8" s="787"/>
      <c r="CC8" s="787"/>
      <c r="CD8" s="787"/>
      <c r="CE8" s="787"/>
      <c r="CF8" s="787"/>
      <c r="CG8" s="788"/>
      <c r="CH8" s="799">
        <v>-1</v>
      </c>
      <c r="CI8" s="800"/>
      <c r="CJ8" s="800"/>
      <c r="CK8" s="800"/>
      <c r="CL8" s="801"/>
      <c r="CM8" s="799">
        <v>128</v>
      </c>
      <c r="CN8" s="800"/>
      <c r="CO8" s="800"/>
      <c r="CP8" s="800"/>
      <c r="CQ8" s="801"/>
      <c r="CR8" s="799">
        <v>113</v>
      </c>
      <c r="CS8" s="800"/>
      <c r="CT8" s="800"/>
      <c r="CU8" s="800"/>
      <c r="CV8" s="801"/>
      <c r="CW8" s="799">
        <v>0</v>
      </c>
      <c r="CX8" s="800"/>
      <c r="CY8" s="800"/>
      <c r="CZ8" s="800"/>
      <c r="DA8" s="801"/>
      <c r="DB8" s="799">
        <v>0</v>
      </c>
      <c r="DC8" s="800"/>
      <c r="DD8" s="800"/>
      <c r="DE8" s="800"/>
      <c r="DF8" s="801"/>
      <c r="DG8" s="799">
        <v>0</v>
      </c>
      <c r="DH8" s="800"/>
      <c r="DI8" s="800"/>
      <c r="DJ8" s="800"/>
      <c r="DK8" s="801"/>
      <c r="DL8" s="799">
        <v>0</v>
      </c>
      <c r="DM8" s="800"/>
      <c r="DN8" s="800"/>
      <c r="DO8" s="800"/>
      <c r="DP8" s="801"/>
      <c r="DQ8" s="799">
        <v>0</v>
      </c>
      <c r="DR8" s="800"/>
      <c r="DS8" s="800"/>
      <c r="DT8" s="800"/>
      <c r="DU8" s="801"/>
      <c r="DV8" s="802"/>
      <c r="DW8" s="803"/>
      <c r="DX8" s="803"/>
      <c r="DY8" s="803"/>
      <c r="DZ8" s="804"/>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805"/>
      <c r="AL9" s="800"/>
      <c r="AM9" s="800"/>
      <c r="AN9" s="800"/>
      <c r="AO9" s="782"/>
      <c r="AP9" s="806"/>
      <c r="AQ9" s="800"/>
      <c r="AR9" s="800"/>
      <c r="AS9" s="800"/>
      <c r="AT9" s="782"/>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549</v>
      </c>
      <c r="BT9" s="787"/>
      <c r="BU9" s="787"/>
      <c r="BV9" s="787"/>
      <c r="BW9" s="787"/>
      <c r="BX9" s="787"/>
      <c r="BY9" s="787"/>
      <c r="BZ9" s="787"/>
      <c r="CA9" s="787"/>
      <c r="CB9" s="787"/>
      <c r="CC9" s="787"/>
      <c r="CD9" s="787"/>
      <c r="CE9" s="787"/>
      <c r="CF9" s="787"/>
      <c r="CG9" s="788"/>
      <c r="CH9" s="799">
        <v>-40</v>
      </c>
      <c r="CI9" s="800"/>
      <c r="CJ9" s="800"/>
      <c r="CK9" s="800"/>
      <c r="CL9" s="801"/>
      <c r="CM9" s="799">
        <v>123</v>
      </c>
      <c r="CN9" s="800"/>
      <c r="CO9" s="800"/>
      <c r="CP9" s="800"/>
      <c r="CQ9" s="801"/>
      <c r="CR9" s="799">
        <v>39</v>
      </c>
      <c r="CS9" s="800"/>
      <c r="CT9" s="800"/>
      <c r="CU9" s="800"/>
      <c r="CV9" s="801"/>
      <c r="CW9" s="799">
        <v>7</v>
      </c>
      <c r="CX9" s="800"/>
      <c r="CY9" s="800"/>
      <c r="CZ9" s="800"/>
      <c r="DA9" s="801"/>
      <c r="DB9" s="799">
        <v>0</v>
      </c>
      <c r="DC9" s="800"/>
      <c r="DD9" s="800"/>
      <c r="DE9" s="800"/>
      <c r="DF9" s="801"/>
      <c r="DG9" s="799">
        <v>0</v>
      </c>
      <c r="DH9" s="800"/>
      <c r="DI9" s="800"/>
      <c r="DJ9" s="800"/>
      <c r="DK9" s="801"/>
      <c r="DL9" s="799">
        <v>0</v>
      </c>
      <c r="DM9" s="800"/>
      <c r="DN9" s="800"/>
      <c r="DO9" s="800"/>
      <c r="DP9" s="801"/>
      <c r="DQ9" s="799">
        <v>0</v>
      </c>
      <c r="DR9" s="800"/>
      <c r="DS9" s="800"/>
      <c r="DT9" s="800"/>
      <c r="DU9" s="801"/>
      <c r="DV9" s="802"/>
      <c r="DW9" s="803"/>
      <c r="DX9" s="803"/>
      <c r="DY9" s="803"/>
      <c r="DZ9" s="804"/>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550</v>
      </c>
      <c r="BT10" s="787"/>
      <c r="BU10" s="787"/>
      <c r="BV10" s="787"/>
      <c r="BW10" s="787"/>
      <c r="BX10" s="787"/>
      <c r="BY10" s="787"/>
      <c r="BZ10" s="787"/>
      <c r="CA10" s="787"/>
      <c r="CB10" s="787"/>
      <c r="CC10" s="787"/>
      <c r="CD10" s="787"/>
      <c r="CE10" s="787"/>
      <c r="CF10" s="787"/>
      <c r="CG10" s="788"/>
      <c r="CH10" s="799">
        <v>0</v>
      </c>
      <c r="CI10" s="800"/>
      <c r="CJ10" s="800"/>
      <c r="CK10" s="800"/>
      <c r="CL10" s="801"/>
      <c r="CM10" s="799">
        <v>250</v>
      </c>
      <c r="CN10" s="800"/>
      <c r="CO10" s="800"/>
      <c r="CP10" s="800"/>
      <c r="CQ10" s="801"/>
      <c r="CR10" s="799">
        <v>80</v>
      </c>
      <c r="CS10" s="800"/>
      <c r="CT10" s="800"/>
      <c r="CU10" s="800"/>
      <c r="CV10" s="801"/>
      <c r="CW10" s="799">
        <v>0</v>
      </c>
      <c r="CX10" s="800"/>
      <c r="CY10" s="800"/>
      <c r="CZ10" s="800"/>
      <c r="DA10" s="801"/>
      <c r="DB10" s="799">
        <v>0</v>
      </c>
      <c r="DC10" s="800"/>
      <c r="DD10" s="800"/>
      <c r="DE10" s="800"/>
      <c r="DF10" s="801"/>
      <c r="DG10" s="799">
        <v>0</v>
      </c>
      <c r="DH10" s="800"/>
      <c r="DI10" s="800"/>
      <c r="DJ10" s="800"/>
      <c r="DK10" s="801"/>
      <c r="DL10" s="799">
        <v>0</v>
      </c>
      <c r="DM10" s="800"/>
      <c r="DN10" s="800"/>
      <c r="DO10" s="800"/>
      <c r="DP10" s="801"/>
      <c r="DQ10" s="799">
        <v>0</v>
      </c>
      <c r="DR10" s="800"/>
      <c r="DS10" s="800"/>
      <c r="DT10" s="800"/>
      <c r="DU10" s="801"/>
      <c r="DV10" s="802"/>
      <c r="DW10" s="803"/>
      <c r="DX10" s="803"/>
      <c r="DY10" s="803"/>
      <c r="DZ10" s="804"/>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551</v>
      </c>
      <c r="BT11" s="787"/>
      <c r="BU11" s="787"/>
      <c r="BV11" s="787"/>
      <c r="BW11" s="787"/>
      <c r="BX11" s="787"/>
      <c r="BY11" s="787"/>
      <c r="BZ11" s="787"/>
      <c r="CA11" s="787"/>
      <c r="CB11" s="787"/>
      <c r="CC11" s="787"/>
      <c r="CD11" s="787"/>
      <c r="CE11" s="787"/>
      <c r="CF11" s="787"/>
      <c r="CG11" s="788"/>
      <c r="CH11" s="799">
        <v>-24</v>
      </c>
      <c r="CI11" s="800"/>
      <c r="CJ11" s="800"/>
      <c r="CK11" s="800"/>
      <c r="CL11" s="801"/>
      <c r="CM11" s="799">
        <v>187</v>
      </c>
      <c r="CN11" s="800"/>
      <c r="CO11" s="800"/>
      <c r="CP11" s="800"/>
      <c r="CQ11" s="801"/>
      <c r="CR11" s="799">
        <v>0</v>
      </c>
      <c r="CS11" s="800"/>
      <c r="CT11" s="800"/>
      <c r="CU11" s="800"/>
      <c r="CV11" s="801"/>
      <c r="CW11" s="799">
        <v>0</v>
      </c>
      <c r="CX11" s="800"/>
      <c r="CY11" s="800"/>
      <c r="CZ11" s="800"/>
      <c r="DA11" s="801"/>
      <c r="DB11" s="799">
        <v>3</v>
      </c>
      <c r="DC11" s="800"/>
      <c r="DD11" s="800"/>
      <c r="DE11" s="800"/>
      <c r="DF11" s="801"/>
      <c r="DG11" s="799">
        <v>0</v>
      </c>
      <c r="DH11" s="800"/>
      <c r="DI11" s="800"/>
      <c r="DJ11" s="800"/>
      <c r="DK11" s="801"/>
      <c r="DL11" s="799">
        <v>0</v>
      </c>
      <c r="DM11" s="800"/>
      <c r="DN11" s="800"/>
      <c r="DO11" s="800"/>
      <c r="DP11" s="801"/>
      <c r="DQ11" s="799">
        <v>0</v>
      </c>
      <c r="DR11" s="800"/>
      <c r="DS11" s="800"/>
      <c r="DT11" s="800"/>
      <c r="DU11" s="801"/>
      <c r="DV11" s="802"/>
      <c r="DW11" s="803"/>
      <c r="DX11" s="803"/>
      <c r="DY11" s="803"/>
      <c r="DZ11" s="804"/>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552</v>
      </c>
      <c r="BT12" s="787"/>
      <c r="BU12" s="787"/>
      <c r="BV12" s="787"/>
      <c r="BW12" s="787"/>
      <c r="BX12" s="787"/>
      <c r="BY12" s="787"/>
      <c r="BZ12" s="787"/>
      <c r="CA12" s="787"/>
      <c r="CB12" s="787"/>
      <c r="CC12" s="787"/>
      <c r="CD12" s="787"/>
      <c r="CE12" s="787"/>
      <c r="CF12" s="787"/>
      <c r="CG12" s="788"/>
      <c r="CH12" s="799">
        <v>19</v>
      </c>
      <c r="CI12" s="800"/>
      <c r="CJ12" s="800"/>
      <c r="CK12" s="800"/>
      <c r="CL12" s="801"/>
      <c r="CM12" s="799">
        <v>72</v>
      </c>
      <c r="CN12" s="800"/>
      <c r="CO12" s="800"/>
      <c r="CP12" s="800"/>
      <c r="CQ12" s="801"/>
      <c r="CR12" s="799">
        <v>34</v>
      </c>
      <c r="CS12" s="800"/>
      <c r="CT12" s="800"/>
      <c r="CU12" s="800"/>
      <c r="CV12" s="801"/>
      <c r="CW12" s="799">
        <v>0</v>
      </c>
      <c r="CX12" s="800"/>
      <c r="CY12" s="800"/>
      <c r="CZ12" s="800"/>
      <c r="DA12" s="801"/>
      <c r="DB12" s="799">
        <v>0</v>
      </c>
      <c r="DC12" s="800"/>
      <c r="DD12" s="800"/>
      <c r="DE12" s="800"/>
      <c r="DF12" s="801"/>
      <c r="DG12" s="799">
        <v>0</v>
      </c>
      <c r="DH12" s="800"/>
      <c r="DI12" s="800"/>
      <c r="DJ12" s="800"/>
      <c r="DK12" s="801"/>
      <c r="DL12" s="799">
        <v>0</v>
      </c>
      <c r="DM12" s="800"/>
      <c r="DN12" s="800"/>
      <c r="DO12" s="800"/>
      <c r="DP12" s="801"/>
      <c r="DQ12" s="799">
        <v>0</v>
      </c>
      <c r="DR12" s="800"/>
      <c r="DS12" s="800"/>
      <c r="DT12" s="800"/>
      <c r="DU12" s="801"/>
      <c r="DV12" s="802"/>
      <c r="DW12" s="803"/>
      <c r="DX12" s="803"/>
      <c r="DY12" s="803"/>
      <c r="DZ12" s="804"/>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553</v>
      </c>
      <c r="BT13" s="787"/>
      <c r="BU13" s="787"/>
      <c r="BV13" s="787"/>
      <c r="BW13" s="787"/>
      <c r="BX13" s="787"/>
      <c r="BY13" s="787"/>
      <c r="BZ13" s="787"/>
      <c r="CA13" s="787"/>
      <c r="CB13" s="787"/>
      <c r="CC13" s="787"/>
      <c r="CD13" s="787"/>
      <c r="CE13" s="787"/>
      <c r="CF13" s="787"/>
      <c r="CG13" s="788"/>
      <c r="CH13" s="799">
        <v>-6</v>
      </c>
      <c r="CI13" s="800"/>
      <c r="CJ13" s="800"/>
      <c r="CK13" s="800"/>
      <c r="CL13" s="801"/>
      <c r="CM13" s="799">
        <v>136</v>
      </c>
      <c r="CN13" s="800"/>
      <c r="CO13" s="800"/>
      <c r="CP13" s="800"/>
      <c r="CQ13" s="801"/>
      <c r="CR13" s="799">
        <v>23</v>
      </c>
      <c r="CS13" s="800"/>
      <c r="CT13" s="800"/>
      <c r="CU13" s="800"/>
      <c r="CV13" s="801"/>
      <c r="CW13" s="799">
        <v>0</v>
      </c>
      <c r="CX13" s="800"/>
      <c r="CY13" s="800"/>
      <c r="CZ13" s="800"/>
      <c r="DA13" s="801"/>
      <c r="DB13" s="799">
        <v>0</v>
      </c>
      <c r="DC13" s="800"/>
      <c r="DD13" s="800"/>
      <c r="DE13" s="800"/>
      <c r="DF13" s="801"/>
      <c r="DG13" s="799">
        <v>0</v>
      </c>
      <c r="DH13" s="800"/>
      <c r="DI13" s="800"/>
      <c r="DJ13" s="800"/>
      <c r="DK13" s="801"/>
      <c r="DL13" s="799">
        <v>0</v>
      </c>
      <c r="DM13" s="800"/>
      <c r="DN13" s="800"/>
      <c r="DO13" s="800"/>
      <c r="DP13" s="801"/>
      <c r="DQ13" s="799">
        <v>0</v>
      </c>
      <c r="DR13" s="800"/>
      <c r="DS13" s="800"/>
      <c r="DT13" s="800"/>
      <c r="DU13" s="801"/>
      <c r="DV13" s="802"/>
      <c r="DW13" s="803"/>
      <c r="DX13" s="803"/>
      <c r="DY13" s="803"/>
      <c r="DZ13" s="804"/>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t="s">
        <v>554</v>
      </c>
      <c r="BT14" s="787"/>
      <c r="BU14" s="787"/>
      <c r="BV14" s="787"/>
      <c r="BW14" s="787"/>
      <c r="BX14" s="787"/>
      <c r="BY14" s="787"/>
      <c r="BZ14" s="787"/>
      <c r="CA14" s="787"/>
      <c r="CB14" s="787"/>
      <c r="CC14" s="787"/>
      <c r="CD14" s="787"/>
      <c r="CE14" s="787"/>
      <c r="CF14" s="787"/>
      <c r="CG14" s="788"/>
      <c r="CH14" s="799">
        <v>14</v>
      </c>
      <c r="CI14" s="800"/>
      <c r="CJ14" s="800"/>
      <c r="CK14" s="800"/>
      <c r="CL14" s="801"/>
      <c r="CM14" s="799">
        <v>148</v>
      </c>
      <c r="CN14" s="800"/>
      <c r="CO14" s="800"/>
      <c r="CP14" s="800"/>
      <c r="CQ14" s="801"/>
      <c r="CR14" s="799">
        <v>30</v>
      </c>
      <c r="CS14" s="800"/>
      <c r="CT14" s="800"/>
      <c r="CU14" s="800"/>
      <c r="CV14" s="801"/>
      <c r="CW14" s="799">
        <v>65</v>
      </c>
      <c r="CX14" s="800"/>
      <c r="CY14" s="800"/>
      <c r="CZ14" s="800"/>
      <c r="DA14" s="801"/>
      <c r="DB14" s="799">
        <v>0</v>
      </c>
      <c r="DC14" s="800"/>
      <c r="DD14" s="800"/>
      <c r="DE14" s="800"/>
      <c r="DF14" s="801"/>
      <c r="DG14" s="799">
        <v>0</v>
      </c>
      <c r="DH14" s="800"/>
      <c r="DI14" s="800"/>
      <c r="DJ14" s="800"/>
      <c r="DK14" s="801"/>
      <c r="DL14" s="799">
        <v>0</v>
      </c>
      <c r="DM14" s="800"/>
      <c r="DN14" s="800"/>
      <c r="DO14" s="800"/>
      <c r="DP14" s="801"/>
      <c r="DQ14" s="799">
        <v>0</v>
      </c>
      <c r="DR14" s="800"/>
      <c r="DS14" s="800"/>
      <c r="DT14" s="800"/>
      <c r="DU14" s="801"/>
      <c r="DV14" s="802"/>
      <c r="DW14" s="803"/>
      <c r="DX14" s="803"/>
      <c r="DY14" s="803"/>
      <c r="DZ14" s="804"/>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t="s">
        <v>555</v>
      </c>
      <c r="BT15" s="787"/>
      <c r="BU15" s="787"/>
      <c r="BV15" s="787"/>
      <c r="BW15" s="787"/>
      <c r="BX15" s="787"/>
      <c r="BY15" s="787"/>
      <c r="BZ15" s="787"/>
      <c r="CA15" s="787"/>
      <c r="CB15" s="787"/>
      <c r="CC15" s="787"/>
      <c r="CD15" s="787"/>
      <c r="CE15" s="787"/>
      <c r="CF15" s="787"/>
      <c r="CG15" s="788"/>
      <c r="CH15" s="799">
        <v>1</v>
      </c>
      <c r="CI15" s="800"/>
      <c r="CJ15" s="800"/>
      <c r="CK15" s="800"/>
      <c r="CL15" s="801"/>
      <c r="CM15" s="799">
        <v>11</v>
      </c>
      <c r="CN15" s="800"/>
      <c r="CO15" s="800"/>
      <c r="CP15" s="800"/>
      <c r="CQ15" s="801"/>
      <c r="CR15" s="799">
        <v>10</v>
      </c>
      <c r="CS15" s="800"/>
      <c r="CT15" s="800"/>
      <c r="CU15" s="800"/>
      <c r="CV15" s="801"/>
      <c r="CW15" s="799">
        <v>0</v>
      </c>
      <c r="CX15" s="800"/>
      <c r="CY15" s="800"/>
      <c r="CZ15" s="800"/>
      <c r="DA15" s="801"/>
      <c r="DB15" s="799">
        <v>0</v>
      </c>
      <c r="DC15" s="800"/>
      <c r="DD15" s="800"/>
      <c r="DE15" s="800"/>
      <c r="DF15" s="801"/>
      <c r="DG15" s="799">
        <v>0</v>
      </c>
      <c r="DH15" s="800"/>
      <c r="DI15" s="800"/>
      <c r="DJ15" s="800"/>
      <c r="DK15" s="801"/>
      <c r="DL15" s="799">
        <v>0</v>
      </c>
      <c r="DM15" s="800"/>
      <c r="DN15" s="800"/>
      <c r="DO15" s="800"/>
      <c r="DP15" s="801"/>
      <c r="DQ15" s="799">
        <v>0</v>
      </c>
      <c r="DR15" s="800"/>
      <c r="DS15" s="800"/>
      <c r="DT15" s="800"/>
      <c r="DU15" s="801"/>
      <c r="DV15" s="802"/>
      <c r="DW15" s="803"/>
      <c r="DX15" s="803"/>
      <c r="DY15" s="803"/>
      <c r="DZ15" s="804"/>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7"/>
      <c r="R22" s="808"/>
      <c r="S22" s="808"/>
      <c r="T22" s="808"/>
      <c r="U22" s="808"/>
      <c r="V22" s="808"/>
      <c r="W22" s="808"/>
      <c r="X22" s="808"/>
      <c r="Y22" s="808"/>
      <c r="Z22" s="808"/>
      <c r="AA22" s="808"/>
      <c r="AB22" s="808"/>
      <c r="AC22" s="808"/>
      <c r="AD22" s="808"/>
      <c r="AE22" s="809"/>
      <c r="AF22" s="779"/>
      <c r="AG22" s="780"/>
      <c r="AH22" s="780"/>
      <c r="AI22" s="780"/>
      <c r="AJ22" s="781"/>
      <c r="AK22" s="822"/>
      <c r="AL22" s="823"/>
      <c r="AM22" s="823"/>
      <c r="AN22" s="823"/>
      <c r="AO22" s="823"/>
      <c r="AP22" s="823"/>
      <c r="AQ22" s="823"/>
      <c r="AR22" s="823"/>
      <c r="AS22" s="823"/>
      <c r="AT22" s="823"/>
      <c r="AU22" s="824"/>
      <c r="AV22" s="824"/>
      <c r="AW22" s="824"/>
      <c r="AX22" s="824"/>
      <c r="AY22" s="825"/>
      <c r="AZ22" s="826" t="s">
        <v>360</v>
      </c>
      <c r="BA22" s="826"/>
      <c r="BB22" s="826"/>
      <c r="BC22" s="826"/>
      <c r="BD22" s="827"/>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x14ac:dyDescent="0.2">
      <c r="A23" s="215" t="s">
        <v>361</v>
      </c>
      <c r="B23" s="810" t="s">
        <v>362</v>
      </c>
      <c r="C23" s="811"/>
      <c r="D23" s="811"/>
      <c r="E23" s="811"/>
      <c r="F23" s="811"/>
      <c r="G23" s="811"/>
      <c r="H23" s="811"/>
      <c r="I23" s="811"/>
      <c r="J23" s="811"/>
      <c r="K23" s="811"/>
      <c r="L23" s="811"/>
      <c r="M23" s="811"/>
      <c r="N23" s="811"/>
      <c r="O23" s="811"/>
      <c r="P23" s="812"/>
      <c r="Q23" s="813">
        <v>38800</v>
      </c>
      <c r="R23" s="814"/>
      <c r="S23" s="814"/>
      <c r="T23" s="814"/>
      <c r="U23" s="814"/>
      <c r="V23" s="814">
        <v>37763</v>
      </c>
      <c r="W23" s="814"/>
      <c r="X23" s="814"/>
      <c r="Y23" s="814"/>
      <c r="Z23" s="814"/>
      <c r="AA23" s="814">
        <v>1037</v>
      </c>
      <c r="AB23" s="814"/>
      <c r="AC23" s="814"/>
      <c r="AD23" s="814"/>
      <c r="AE23" s="815"/>
      <c r="AF23" s="816">
        <v>362</v>
      </c>
      <c r="AG23" s="814"/>
      <c r="AH23" s="814"/>
      <c r="AI23" s="814"/>
      <c r="AJ23" s="817"/>
      <c r="AK23" s="818"/>
      <c r="AL23" s="819"/>
      <c r="AM23" s="819"/>
      <c r="AN23" s="819"/>
      <c r="AO23" s="819"/>
      <c r="AP23" s="814">
        <v>37416</v>
      </c>
      <c r="AQ23" s="814"/>
      <c r="AR23" s="814"/>
      <c r="AS23" s="814"/>
      <c r="AT23" s="814"/>
      <c r="AU23" s="820"/>
      <c r="AV23" s="820"/>
      <c r="AW23" s="820"/>
      <c r="AX23" s="820"/>
      <c r="AY23" s="821"/>
      <c r="AZ23" s="829" t="s">
        <v>109</v>
      </c>
      <c r="BA23" s="830"/>
      <c r="BB23" s="830"/>
      <c r="BC23" s="830"/>
      <c r="BD23" s="831"/>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x14ac:dyDescent="0.15">
      <c r="A24" s="828" t="s">
        <v>363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x14ac:dyDescent="0.2">
      <c r="A25" s="767" t="s">
        <v>364</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x14ac:dyDescent="0.15">
      <c r="A26" s="758" t="s">
        <v>341</v>
      </c>
      <c r="B26" s="759"/>
      <c r="C26" s="759"/>
      <c r="D26" s="759"/>
      <c r="E26" s="759"/>
      <c r="F26" s="759"/>
      <c r="G26" s="759"/>
      <c r="H26" s="759"/>
      <c r="I26" s="759"/>
      <c r="J26" s="759"/>
      <c r="K26" s="759"/>
      <c r="L26" s="759"/>
      <c r="M26" s="759"/>
      <c r="N26" s="759"/>
      <c r="O26" s="759"/>
      <c r="P26" s="760"/>
      <c r="Q26" s="735" t="s">
        <v>365</v>
      </c>
      <c r="R26" s="736"/>
      <c r="S26" s="736"/>
      <c r="T26" s="736"/>
      <c r="U26" s="737"/>
      <c r="V26" s="735" t="s">
        <v>366</v>
      </c>
      <c r="W26" s="736"/>
      <c r="X26" s="736"/>
      <c r="Y26" s="736"/>
      <c r="Z26" s="737"/>
      <c r="AA26" s="735" t="s">
        <v>367</v>
      </c>
      <c r="AB26" s="736"/>
      <c r="AC26" s="736"/>
      <c r="AD26" s="736"/>
      <c r="AE26" s="736"/>
      <c r="AF26" s="832" t="s">
        <v>368</v>
      </c>
      <c r="AG26" s="833"/>
      <c r="AH26" s="833"/>
      <c r="AI26" s="833"/>
      <c r="AJ26" s="834"/>
      <c r="AK26" s="736" t="s">
        <v>369</v>
      </c>
      <c r="AL26" s="736"/>
      <c r="AM26" s="736"/>
      <c r="AN26" s="736"/>
      <c r="AO26" s="737"/>
      <c r="AP26" s="735" t="s">
        <v>370</v>
      </c>
      <c r="AQ26" s="736"/>
      <c r="AR26" s="736"/>
      <c r="AS26" s="736"/>
      <c r="AT26" s="737"/>
      <c r="AU26" s="735" t="s">
        <v>371</v>
      </c>
      <c r="AV26" s="736"/>
      <c r="AW26" s="736"/>
      <c r="AX26" s="736"/>
      <c r="AY26" s="737"/>
      <c r="AZ26" s="735" t="s">
        <v>372</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5"/>
      <c r="AG27" s="836"/>
      <c r="AH27" s="836"/>
      <c r="AI27" s="836"/>
      <c r="AJ27" s="837"/>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x14ac:dyDescent="0.15">
      <c r="A28" s="217">
        <v>1</v>
      </c>
      <c r="B28" s="749" t="s">
        <v>319</v>
      </c>
      <c r="C28" s="750"/>
      <c r="D28" s="750"/>
      <c r="E28" s="750"/>
      <c r="F28" s="750"/>
      <c r="G28" s="750"/>
      <c r="H28" s="750"/>
      <c r="I28" s="750"/>
      <c r="J28" s="750"/>
      <c r="K28" s="750"/>
      <c r="L28" s="750"/>
      <c r="M28" s="750"/>
      <c r="N28" s="750"/>
      <c r="O28" s="750"/>
      <c r="P28" s="751"/>
      <c r="Q28" s="842">
        <v>9360</v>
      </c>
      <c r="R28" s="843"/>
      <c r="S28" s="843"/>
      <c r="T28" s="843"/>
      <c r="U28" s="843"/>
      <c r="V28" s="843">
        <v>9309</v>
      </c>
      <c r="W28" s="843"/>
      <c r="X28" s="843"/>
      <c r="Y28" s="843"/>
      <c r="Z28" s="843"/>
      <c r="AA28" s="843">
        <v>51</v>
      </c>
      <c r="AB28" s="843"/>
      <c r="AC28" s="843"/>
      <c r="AD28" s="843"/>
      <c r="AE28" s="844"/>
      <c r="AF28" s="845">
        <v>51</v>
      </c>
      <c r="AG28" s="843"/>
      <c r="AH28" s="843"/>
      <c r="AI28" s="843"/>
      <c r="AJ28" s="846"/>
      <c r="AK28" s="847">
        <v>630</v>
      </c>
      <c r="AL28" s="838"/>
      <c r="AM28" s="838"/>
      <c r="AN28" s="838"/>
      <c r="AO28" s="838"/>
      <c r="AP28" s="838">
        <v>0</v>
      </c>
      <c r="AQ28" s="838"/>
      <c r="AR28" s="838"/>
      <c r="AS28" s="838"/>
      <c r="AT28" s="838"/>
      <c r="AU28" s="838">
        <v>0</v>
      </c>
      <c r="AV28" s="838"/>
      <c r="AW28" s="838"/>
      <c r="AX28" s="838"/>
      <c r="AY28" s="838"/>
      <c r="AZ28" s="839" t="s">
        <v>538</v>
      </c>
      <c r="BA28" s="839"/>
      <c r="BB28" s="839"/>
      <c r="BC28" s="839"/>
      <c r="BD28" s="839"/>
      <c r="BE28" s="840"/>
      <c r="BF28" s="840"/>
      <c r="BG28" s="840"/>
      <c r="BH28" s="840"/>
      <c r="BI28" s="841"/>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x14ac:dyDescent="0.15">
      <c r="A29" s="217">
        <v>2</v>
      </c>
      <c r="B29" s="773" t="s">
        <v>373</v>
      </c>
      <c r="C29" s="774"/>
      <c r="D29" s="774"/>
      <c r="E29" s="774"/>
      <c r="F29" s="774"/>
      <c r="G29" s="774"/>
      <c r="H29" s="774"/>
      <c r="I29" s="774"/>
      <c r="J29" s="774"/>
      <c r="K29" s="774"/>
      <c r="L29" s="774"/>
      <c r="M29" s="774"/>
      <c r="N29" s="774"/>
      <c r="O29" s="774"/>
      <c r="P29" s="775"/>
      <c r="Q29" s="776">
        <v>1423</v>
      </c>
      <c r="R29" s="777"/>
      <c r="S29" s="777"/>
      <c r="T29" s="777"/>
      <c r="U29" s="777"/>
      <c r="V29" s="777">
        <v>1421</v>
      </c>
      <c r="W29" s="777"/>
      <c r="X29" s="777"/>
      <c r="Y29" s="777"/>
      <c r="Z29" s="777"/>
      <c r="AA29" s="777">
        <v>2</v>
      </c>
      <c r="AB29" s="777"/>
      <c r="AC29" s="777"/>
      <c r="AD29" s="777"/>
      <c r="AE29" s="778"/>
      <c r="AF29" s="779">
        <v>2</v>
      </c>
      <c r="AG29" s="780"/>
      <c r="AH29" s="780"/>
      <c r="AI29" s="780"/>
      <c r="AJ29" s="781"/>
      <c r="AK29" s="850">
        <v>921</v>
      </c>
      <c r="AL29" s="851"/>
      <c r="AM29" s="851"/>
      <c r="AN29" s="851"/>
      <c r="AO29" s="851"/>
      <c r="AP29" s="851">
        <v>0</v>
      </c>
      <c r="AQ29" s="851"/>
      <c r="AR29" s="851"/>
      <c r="AS29" s="851"/>
      <c r="AT29" s="851"/>
      <c r="AU29" s="851">
        <v>0</v>
      </c>
      <c r="AV29" s="851"/>
      <c r="AW29" s="851"/>
      <c r="AX29" s="851"/>
      <c r="AY29" s="851"/>
      <c r="AZ29" s="852" t="s">
        <v>538</v>
      </c>
      <c r="BA29" s="852"/>
      <c r="BB29" s="852"/>
      <c r="BC29" s="852"/>
      <c r="BD29" s="852"/>
      <c r="BE29" s="848"/>
      <c r="BF29" s="848"/>
      <c r="BG29" s="848"/>
      <c r="BH29" s="848"/>
      <c r="BI29" s="849"/>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x14ac:dyDescent="0.15">
      <c r="A30" s="217">
        <v>3</v>
      </c>
      <c r="B30" s="773" t="s">
        <v>374</v>
      </c>
      <c r="C30" s="774"/>
      <c r="D30" s="774"/>
      <c r="E30" s="774"/>
      <c r="F30" s="774"/>
      <c r="G30" s="774"/>
      <c r="H30" s="774"/>
      <c r="I30" s="774"/>
      <c r="J30" s="774"/>
      <c r="K30" s="774"/>
      <c r="L30" s="774"/>
      <c r="M30" s="774"/>
      <c r="N30" s="774"/>
      <c r="O30" s="774"/>
      <c r="P30" s="775"/>
      <c r="Q30" s="776">
        <v>7194</v>
      </c>
      <c r="R30" s="777"/>
      <c r="S30" s="777"/>
      <c r="T30" s="777"/>
      <c r="U30" s="777"/>
      <c r="V30" s="777">
        <v>7194</v>
      </c>
      <c r="W30" s="777"/>
      <c r="X30" s="777"/>
      <c r="Y30" s="777"/>
      <c r="Z30" s="777"/>
      <c r="AA30" s="777">
        <v>1</v>
      </c>
      <c r="AB30" s="777"/>
      <c r="AC30" s="777"/>
      <c r="AD30" s="777"/>
      <c r="AE30" s="778"/>
      <c r="AF30" s="779">
        <v>1</v>
      </c>
      <c r="AG30" s="780"/>
      <c r="AH30" s="780"/>
      <c r="AI30" s="780"/>
      <c r="AJ30" s="781"/>
      <c r="AK30" s="850">
        <v>1024</v>
      </c>
      <c r="AL30" s="851"/>
      <c r="AM30" s="851"/>
      <c r="AN30" s="851"/>
      <c r="AO30" s="851"/>
      <c r="AP30" s="851">
        <v>0</v>
      </c>
      <c r="AQ30" s="851"/>
      <c r="AR30" s="851"/>
      <c r="AS30" s="851"/>
      <c r="AT30" s="851"/>
      <c r="AU30" s="851">
        <v>0</v>
      </c>
      <c r="AV30" s="851"/>
      <c r="AW30" s="851"/>
      <c r="AX30" s="851"/>
      <c r="AY30" s="851"/>
      <c r="AZ30" s="852" t="s">
        <v>538</v>
      </c>
      <c r="BA30" s="852"/>
      <c r="BB30" s="852"/>
      <c r="BC30" s="852"/>
      <c r="BD30" s="852"/>
      <c r="BE30" s="848"/>
      <c r="BF30" s="848"/>
      <c r="BG30" s="848"/>
      <c r="BH30" s="848"/>
      <c r="BI30" s="849"/>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x14ac:dyDescent="0.15">
      <c r="A31" s="217">
        <v>4</v>
      </c>
      <c r="B31" s="773" t="s">
        <v>375</v>
      </c>
      <c r="C31" s="774"/>
      <c r="D31" s="774"/>
      <c r="E31" s="774"/>
      <c r="F31" s="774"/>
      <c r="G31" s="774"/>
      <c r="H31" s="774"/>
      <c r="I31" s="774"/>
      <c r="J31" s="774"/>
      <c r="K31" s="774"/>
      <c r="L31" s="774"/>
      <c r="M31" s="774"/>
      <c r="N31" s="774"/>
      <c r="O31" s="774"/>
      <c r="P31" s="775"/>
      <c r="Q31" s="776">
        <v>281</v>
      </c>
      <c r="R31" s="777"/>
      <c r="S31" s="777"/>
      <c r="T31" s="777"/>
      <c r="U31" s="777"/>
      <c r="V31" s="777">
        <v>280</v>
      </c>
      <c r="W31" s="777"/>
      <c r="X31" s="777"/>
      <c r="Y31" s="777"/>
      <c r="Z31" s="777"/>
      <c r="AA31" s="777">
        <v>0</v>
      </c>
      <c r="AB31" s="777"/>
      <c r="AC31" s="777"/>
      <c r="AD31" s="777"/>
      <c r="AE31" s="778"/>
      <c r="AF31" s="779">
        <v>0</v>
      </c>
      <c r="AG31" s="780"/>
      <c r="AH31" s="780"/>
      <c r="AI31" s="780"/>
      <c r="AJ31" s="781"/>
      <c r="AK31" s="850">
        <v>123</v>
      </c>
      <c r="AL31" s="851"/>
      <c r="AM31" s="851"/>
      <c r="AN31" s="851"/>
      <c r="AO31" s="851"/>
      <c r="AP31" s="851">
        <v>878</v>
      </c>
      <c r="AQ31" s="851"/>
      <c r="AR31" s="851"/>
      <c r="AS31" s="851"/>
      <c r="AT31" s="851"/>
      <c r="AU31" s="851">
        <v>392</v>
      </c>
      <c r="AV31" s="851"/>
      <c r="AW31" s="851"/>
      <c r="AX31" s="851"/>
      <c r="AY31" s="851"/>
      <c r="AZ31" s="852" t="s">
        <v>538</v>
      </c>
      <c r="BA31" s="852"/>
      <c r="BB31" s="852"/>
      <c r="BC31" s="852"/>
      <c r="BD31" s="852"/>
      <c r="BE31" s="848"/>
      <c r="BF31" s="848"/>
      <c r="BG31" s="848"/>
      <c r="BH31" s="848"/>
      <c r="BI31" s="849"/>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x14ac:dyDescent="0.15">
      <c r="A32" s="217">
        <v>5</v>
      </c>
      <c r="B32" s="773" t="s">
        <v>376</v>
      </c>
      <c r="C32" s="774"/>
      <c r="D32" s="774"/>
      <c r="E32" s="774"/>
      <c r="F32" s="774"/>
      <c r="G32" s="774"/>
      <c r="H32" s="774"/>
      <c r="I32" s="774"/>
      <c r="J32" s="774"/>
      <c r="K32" s="774"/>
      <c r="L32" s="774"/>
      <c r="M32" s="774"/>
      <c r="N32" s="774"/>
      <c r="O32" s="774"/>
      <c r="P32" s="775"/>
      <c r="Q32" s="776">
        <v>2524</v>
      </c>
      <c r="R32" s="777"/>
      <c r="S32" s="777"/>
      <c r="T32" s="777"/>
      <c r="U32" s="777"/>
      <c r="V32" s="777">
        <v>2268</v>
      </c>
      <c r="W32" s="777"/>
      <c r="X32" s="777"/>
      <c r="Y32" s="777"/>
      <c r="Z32" s="777"/>
      <c r="AA32" s="777">
        <v>257</v>
      </c>
      <c r="AB32" s="777"/>
      <c r="AC32" s="777"/>
      <c r="AD32" s="777"/>
      <c r="AE32" s="778"/>
      <c r="AF32" s="779">
        <v>405</v>
      </c>
      <c r="AG32" s="780"/>
      <c r="AH32" s="780"/>
      <c r="AI32" s="780"/>
      <c r="AJ32" s="781"/>
      <c r="AK32" s="850">
        <v>1301</v>
      </c>
      <c r="AL32" s="851"/>
      <c r="AM32" s="851"/>
      <c r="AN32" s="851"/>
      <c r="AO32" s="851"/>
      <c r="AP32" s="851">
        <v>20978</v>
      </c>
      <c r="AQ32" s="851"/>
      <c r="AR32" s="851"/>
      <c r="AS32" s="851"/>
      <c r="AT32" s="851"/>
      <c r="AU32" s="851">
        <v>14013</v>
      </c>
      <c r="AV32" s="851"/>
      <c r="AW32" s="851"/>
      <c r="AX32" s="851"/>
      <c r="AY32" s="851"/>
      <c r="AZ32" s="852" t="s">
        <v>538</v>
      </c>
      <c r="BA32" s="852"/>
      <c r="BB32" s="852"/>
      <c r="BC32" s="852"/>
      <c r="BD32" s="852"/>
      <c r="BE32" s="848" t="s">
        <v>377</v>
      </c>
      <c r="BF32" s="848"/>
      <c r="BG32" s="848"/>
      <c r="BH32" s="848"/>
      <c r="BI32" s="849"/>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x14ac:dyDescent="0.15">
      <c r="A33" s="217">
        <v>6</v>
      </c>
      <c r="B33" s="773" t="s">
        <v>378</v>
      </c>
      <c r="C33" s="774"/>
      <c r="D33" s="774"/>
      <c r="E33" s="774"/>
      <c r="F33" s="774"/>
      <c r="G33" s="774"/>
      <c r="H33" s="774"/>
      <c r="I33" s="774"/>
      <c r="J33" s="774"/>
      <c r="K33" s="774"/>
      <c r="L33" s="774"/>
      <c r="M33" s="774"/>
      <c r="N33" s="774"/>
      <c r="O33" s="774"/>
      <c r="P33" s="775"/>
      <c r="Q33" s="776">
        <v>813</v>
      </c>
      <c r="R33" s="777"/>
      <c r="S33" s="777"/>
      <c r="T33" s="777"/>
      <c r="U33" s="777"/>
      <c r="V33" s="777">
        <v>812</v>
      </c>
      <c r="W33" s="777"/>
      <c r="X33" s="777"/>
      <c r="Y33" s="777"/>
      <c r="Z33" s="777"/>
      <c r="AA33" s="777">
        <v>0</v>
      </c>
      <c r="AB33" s="777"/>
      <c r="AC33" s="777"/>
      <c r="AD33" s="777"/>
      <c r="AE33" s="778"/>
      <c r="AF33" s="779">
        <v>0</v>
      </c>
      <c r="AG33" s="780"/>
      <c r="AH33" s="780"/>
      <c r="AI33" s="780"/>
      <c r="AJ33" s="781"/>
      <c r="AK33" s="850">
        <v>618</v>
      </c>
      <c r="AL33" s="851"/>
      <c r="AM33" s="851"/>
      <c r="AN33" s="851"/>
      <c r="AO33" s="851"/>
      <c r="AP33" s="851">
        <v>7144</v>
      </c>
      <c r="AQ33" s="851"/>
      <c r="AR33" s="851"/>
      <c r="AS33" s="851"/>
      <c r="AT33" s="851"/>
      <c r="AU33" s="851">
        <v>6515</v>
      </c>
      <c r="AV33" s="851"/>
      <c r="AW33" s="851"/>
      <c r="AX33" s="851"/>
      <c r="AY33" s="851"/>
      <c r="AZ33" s="852" t="s">
        <v>538</v>
      </c>
      <c r="BA33" s="852"/>
      <c r="BB33" s="852"/>
      <c r="BC33" s="852"/>
      <c r="BD33" s="852"/>
      <c r="BE33" s="848" t="s">
        <v>379</v>
      </c>
      <c r="BF33" s="848"/>
      <c r="BG33" s="848"/>
      <c r="BH33" s="848"/>
      <c r="BI33" s="849"/>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x14ac:dyDescent="0.15">
      <c r="A34" s="217">
        <v>7</v>
      </c>
      <c r="B34" s="773" t="s">
        <v>380</v>
      </c>
      <c r="C34" s="774"/>
      <c r="D34" s="774"/>
      <c r="E34" s="774"/>
      <c r="F34" s="774"/>
      <c r="G34" s="774"/>
      <c r="H34" s="774"/>
      <c r="I34" s="774"/>
      <c r="J34" s="774"/>
      <c r="K34" s="774"/>
      <c r="L34" s="774"/>
      <c r="M34" s="774"/>
      <c r="N34" s="774"/>
      <c r="O34" s="774"/>
      <c r="P34" s="775"/>
      <c r="Q34" s="776">
        <v>324</v>
      </c>
      <c r="R34" s="777"/>
      <c r="S34" s="777"/>
      <c r="T34" s="777"/>
      <c r="U34" s="777"/>
      <c r="V34" s="777">
        <v>191</v>
      </c>
      <c r="W34" s="777"/>
      <c r="X34" s="777"/>
      <c r="Y34" s="777"/>
      <c r="Z34" s="777"/>
      <c r="AA34" s="777">
        <v>133</v>
      </c>
      <c r="AB34" s="777"/>
      <c r="AC34" s="777"/>
      <c r="AD34" s="777"/>
      <c r="AE34" s="778"/>
      <c r="AF34" s="779">
        <v>133</v>
      </c>
      <c r="AG34" s="780"/>
      <c r="AH34" s="780"/>
      <c r="AI34" s="780"/>
      <c r="AJ34" s="781"/>
      <c r="AK34" s="850">
        <v>0</v>
      </c>
      <c r="AL34" s="851"/>
      <c r="AM34" s="851"/>
      <c r="AN34" s="851"/>
      <c r="AO34" s="851"/>
      <c r="AP34" s="851">
        <v>817</v>
      </c>
      <c r="AQ34" s="851"/>
      <c r="AR34" s="851"/>
      <c r="AS34" s="851"/>
      <c r="AT34" s="851"/>
      <c r="AU34" s="851">
        <v>0</v>
      </c>
      <c r="AV34" s="851"/>
      <c r="AW34" s="851"/>
      <c r="AX34" s="851"/>
      <c r="AY34" s="851"/>
      <c r="AZ34" s="852" t="s">
        <v>538</v>
      </c>
      <c r="BA34" s="852"/>
      <c r="BB34" s="852"/>
      <c r="BC34" s="852"/>
      <c r="BD34" s="852"/>
      <c r="BE34" s="848" t="s">
        <v>379</v>
      </c>
      <c r="BF34" s="848"/>
      <c r="BG34" s="848"/>
      <c r="BH34" s="848"/>
      <c r="BI34" s="849"/>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x14ac:dyDescent="0.15">
      <c r="A35" s="217">
        <v>8</v>
      </c>
      <c r="B35" s="773" t="s">
        <v>381</v>
      </c>
      <c r="C35" s="774"/>
      <c r="D35" s="774"/>
      <c r="E35" s="774"/>
      <c r="F35" s="774"/>
      <c r="G35" s="774"/>
      <c r="H35" s="774"/>
      <c r="I35" s="774"/>
      <c r="J35" s="774"/>
      <c r="K35" s="774"/>
      <c r="L35" s="774"/>
      <c r="M35" s="774"/>
      <c r="N35" s="774"/>
      <c r="O35" s="774"/>
      <c r="P35" s="775"/>
      <c r="Q35" s="776">
        <v>401</v>
      </c>
      <c r="R35" s="777"/>
      <c r="S35" s="777"/>
      <c r="T35" s="777"/>
      <c r="U35" s="777"/>
      <c r="V35" s="777">
        <v>401</v>
      </c>
      <c r="W35" s="777"/>
      <c r="X35" s="777"/>
      <c r="Y35" s="777"/>
      <c r="Z35" s="777"/>
      <c r="AA35" s="777">
        <v>0</v>
      </c>
      <c r="AB35" s="777"/>
      <c r="AC35" s="777"/>
      <c r="AD35" s="777"/>
      <c r="AE35" s="778"/>
      <c r="AF35" s="779">
        <v>1321</v>
      </c>
      <c r="AG35" s="780"/>
      <c r="AH35" s="780"/>
      <c r="AI35" s="780"/>
      <c r="AJ35" s="781"/>
      <c r="AK35" s="850">
        <v>64</v>
      </c>
      <c r="AL35" s="851"/>
      <c r="AM35" s="851"/>
      <c r="AN35" s="851"/>
      <c r="AO35" s="851"/>
      <c r="AP35" s="851">
        <v>1245</v>
      </c>
      <c r="AQ35" s="851"/>
      <c r="AR35" s="851"/>
      <c r="AS35" s="851"/>
      <c r="AT35" s="851"/>
      <c r="AU35" s="851">
        <v>1245</v>
      </c>
      <c r="AV35" s="851"/>
      <c r="AW35" s="851"/>
      <c r="AX35" s="851"/>
      <c r="AY35" s="851"/>
      <c r="AZ35" s="852" t="s">
        <v>538</v>
      </c>
      <c r="BA35" s="852"/>
      <c r="BB35" s="852"/>
      <c r="BC35" s="852"/>
      <c r="BD35" s="852"/>
      <c r="BE35" s="848" t="s">
        <v>379</v>
      </c>
      <c r="BF35" s="848"/>
      <c r="BG35" s="848"/>
      <c r="BH35" s="848"/>
      <c r="BI35" s="849"/>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x14ac:dyDescent="0.15">
      <c r="A36" s="217">
        <v>9</v>
      </c>
      <c r="B36" s="773" t="s">
        <v>382</v>
      </c>
      <c r="C36" s="774"/>
      <c r="D36" s="774"/>
      <c r="E36" s="774"/>
      <c r="F36" s="774"/>
      <c r="G36" s="774"/>
      <c r="H36" s="774"/>
      <c r="I36" s="774"/>
      <c r="J36" s="774"/>
      <c r="K36" s="774"/>
      <c r="L36" s="774"/>
      <c r="M36" s="774"/>
      <c r="N36" s="774"/>
      <c r="O36" s="774"/>
      <c r="P36" s="775"/>
      <c r="Q36" s="776">
        <v>5</v>
      </c>
      <c r="R36" s="777"/>
      <c r="S36" s="777"/>
      <c r="T36" s="777"/>
      <c r="U36" s="777"/>
      <c r="V36" s="777">
        <v>4</v>
      </c>
      <c r="W36" s="777"/>
      <c r="X36" s="777"/>
      <c r="Y36" s="777"/>
      <c r="Z36" s="777"/>
      <c r="AA36" s="777">
        <v>1</v>
      </c>
      <c r="AB36" s="777"/>
      <c r="AC36" s="777"/>
      <c r="AD36" s="777"/>
      <c r="AE36" s="778"/>
      <c r="AF36" s="779">
        <v>267</v>
      </c>
      <c r="AG36" s="780"/>
      <c r="AH36" s="780"/>
      <c r="AI36" s="780"/>
      <c r="AJ36" s="781"/>
      <c r="AK36" s="850">
        <v>0</v>
      </c>
      <c r="AL36" s="851"/>
      <c r="AM36" s="851"/>
      <c r="AN36" s="851"/>
      <c r="AO36" s="851"/>
      <c r="AP36" s="851">
        <v>0</v>
      </c>
      <c r="AQ36" s="851"/>
      <c r="AR36" s="851"/>
      <c r="AS36" s="851"/>
      <c r="AT36" s="851"/>
      <c r="AU36" s="851">
        <v>0</v>
      </c>
      <c r="AV36" s="851"/>
      <c r="AW36" s="851"/>
      <c r="AX36" s="851"/>
      <c r="AY36" s="851"/>
      <c r="AZ36" s="852" t="s">
        <v>538</v>
      </c>
      <c r="BA36" s="852"/>
      <c r="BB36" s="852"/>
      <c r="BC36" s="852"/>
      <c r="BD36" s="852"/>
      <c r="BE36" s="848" t="s">
        <v>379</v>
      </c>
      <c r="BF36" s="848"/>
      <c r="BG36" s="848"/>
      <c r="BH36" s="848"/>
      <c r="BI36" s="849"/>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53"/>
      <c r="R50" s="854"/>
      <c r="S50" s="854"/>
      <c r="T50" s="854"/>
      <c r="U50" s="854"/>
      <c r="V50" s="854"/>
      <c r="W50" s="854"/>
      <c r="X50" s="854"/>
      <c r="Y50" s="854"/>
      <c r="Z50" s="854"/>
      <c r="AA50" s="854"/>
      <c r="AB50" s="854"/>
      <c r="AC50" s="854"/>
      <c r="AD50" s="854"/>
      <c r="AE50" s="855"/>
      <c r="AF50" s="779"/>
      <c r="AG50" s="780"/>
      <c r="AH50" s="780"/>
      <c r="AI50" s="780"/>
      <c r="AJ50" s="781"/>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53"/>
      <c r="R51" s="854"/>
      <c r="S51" s="854"/>
      <c r="T51" s="854"/>
      <c r="U51" s="854"/>
      <c r="V51" s="854"/>
      <c r="W51" s="854"/>
      <c r="X51" s="854"/>
      <c r="Y51" s="854"/>
      <c r="Z51" s="854"/>
      <c r="AA51" s="854"/>
      <c r="AB51" s="854"/>
      <c r="AC51" s="854"/>
      <c r="AD51" s="854"/>
      <c r="AE51" s="855"/>
      <c r="AF51" s="779"/>
      <c r="AG51" s="780"/>
      <c r="AH51" s="780"/>
      <c r="AI51" s="780"/>
      <c r="AJ51" s="781"/>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53"/>
      <c r="R52" s="854"/>
      <c r="S52" s="854"/>
      <c r="T52" s="854"/>
      <c r="U52" s="854"/>
      <c r="V52" s="854"/>
      <c r="W52" s="854"/>
      <c r="X52" s="854"/>
      <c r="Y52" s="854"/>
      <c r="Z52" s="854"/>
      <c r="AA52" s="854"/>
      <c r="AB52" s="854"/>
      <c r="AC52" s="854"/>
      <c r="AD52" s="854"/>
      <c r="AE52" s="855"/>
      <c r="AF52" s="779"/>
      <c r="AG52" s="780"/>
      <c r="AH52" s="780"/>
      <c r="AI52" s="780"/>
      <c r="AJ52" s="781"/>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53"/>
      <c r="R53" s="854"/>
      <c r="S53" s="854"/>
      <c r="T53" s="854"/>
      <c r="U53" s="854"/>
      <c r="V53" s="854"/>
      <c r="W53" s="854"/>
      <c r="X53" s="854"/>
      <c r="Y53" s="854"/>
      <c r="Z53" s="854"/>
      <c r="AA53" s="854"/>
      <c r="AB53" s="854"/>
      <c r="AC53" s="854"/>
      <c r="AD53" s="854"/>
      <c r="AE53" s="855"/>
      <c r="AF53" s="779"/>
      <c r="AG53" s="780"/>
      <c r="AH53" s="780"/>
      <c r="AI53" s="780"/>
      <c r="AJ53" s="781"/>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53"/>
      <c r="R54" s="854"/>
      <c r="S54" s="854"/>
      <c r="T54" s="854"/>
      <c r="U54" s="854"/>
      <c r="V54" s="854"/>
      <c r="W54" s="854"/>
      <c r="X54" s="854"/>
      <c r="Y54" s="854"/>
      <c r="Z54" s="854"/>
      <c r="AA54" s="854"/>
      <c r="AB54" s="854"/>
      <c r="AC54" s="854"/>
      <c r="AD54" s="854"/>
      <c r="AE54" s="855"/>
      <c r="AF54" s="779"/>
      <c r="AG54" s="780"/>
      <c r="AH54" s="780"/>
      <c r="AI54" s="780"/>
      <c r="AJ54" s="781"/>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53"/>
      <c r="R55" s="854"/>
      <c r="S55" s="854"/>
      <c r="T55" s="854"/>
      <c r="U55" s="854"/>
      <c r="V55" s="854"/>
      <c r="W55" s="854"/>
      <c r="X55" s="854"/>
      <c r="Y55" s="854"/>
      <c r="Z55" s="854"/>
      <c r="AA55" s="854"/>
      <c r="AB55" s="854"/>
      <c r="AC55" s="854"/>
      <c r="AD55" s="854"/>
      <c r="AE55" s="855"/>
      <c r="AF55" s="779"/>
      <c r="AG55" s="780"/>
      <c r="AH55" s="780"/>
      <c r="AI55" s="780"/>
      <c r="AJ55" s="781"/>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53"/>
      <c r="R56" s="854"/>
      <c r="S56" s="854"/>
      <c r="T56" s="854"/>
      <c r="U56" s="854"/>
      <c r="V56" s="854"/>
      <c r="W56" s="854"/>
      <c r="X56" s="854"/>
      <c r="Y56" s="854"/>
      <c r="Z56" s="854"/>
      <c r="AA56" s="854"/>
      <c r="AB56" s="854"/>
      <c r="AC56" s="854"/>
      <c r="AD56" s="854"/>
      <c r="AE56" s="855"/>
      <c r="AF56" s="779"/>
      <c r="AG56" s="780"/>
      <c r="AH56" s="780"/>
      <c r="AI56" s="780"/>
      <c r="AJ56" s="781"/>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53"/>
      <c r="R57" s="854"/>
      <c r="S57" s="854"/>
      <c r="T57" s="854"/>
      <c r="U57" s="854"/>
      <c r="V57" s="854"/>
      <c r="W57" s="854"/>
      <c r="X57" s="854"/>
      <c r="Y57" s="854"/>
      <c r="Z57" s="854"/>
      <c r="AA57" s="854"/>
      <c r="AB57" s="854"/>
      <c r="AC57" s="854"/>
      <c r="AD57" s="854"/>
      <c r="AE57" s="855"/>
      <c r="AF57" s="779"/>
      <c r="AG57" s="780"/>
      <c r="AH57" s="780"/>
      <c r="AI57" s="780"/>
      <c r="AJ57" s="781"/>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53"/>
      <c r="R58" s="854"/>
      <c r="S58" s="854"/>
      <c r="T58" s="854"/>
      <c r="U58" s="854"/>
      <c r="V58" s="854"/>
      <c r="W58" s="854"/>
      <c r="X58" s="854"/>
      <c r="Y58" s="854"/>
      <c r="Z58" s="854"/>
      <c r="AA58" s="854"/>
      <c r="AB58" s="854"/>
      <c r="AC58" s="854"/>
      <c r="AD58" s="854"/>
      <c r="AE58" s="855"/>
      <c r="AF58" s="779"/>
      <c r="AG58" s="780"/>
      <c r="AH58" s="780"/>
      <c r="AI58" s="780"/>
      <c r="AJ58" s="781"/>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53"/>
      <c r="R59" s="854"/>
      <c r="S59" s="854"/>
      <c r="T59" s="854"/>
      <c r="U59" s="854"/>
      <c r="V59" s="854"/>
      <c r="W59" s="854"/>
      <c r="X59" s="854"/>
      <c r="Y59" s="854"/>
      <c r="Z59" s="854"/>
      <c r="AA59" s="854"/>
      <c r="AB59" s="854"/>
      <c r="AC59" s="854"/>
      <c r="AD59" s="854"/>
      <c r="AE59" s="855"/>
      <c r="AF59" s="779"/>
      <c r="AG59" s="780"/>
      <c r="AH59" s="780"/>
      <c r="AI59" s="780"/>
      <c r="AJ59" s="781"/>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53"/>
      <c r="R60" s="854"/>
      <c r="S60" s="854"/>
      <c r="T60" s="854"/>
      <c r="U60" s="854"/>
      <c r="V60" s="854"/>
      <c r="W60" s="854"/>
      <c r="X60" s="854"/>
      <c r="Y60" s="854"/>
      <c r="Z60" s="854"/>
      <c r="AA60" s="854"/>
      <c r="AB60" s="854"/>
      <c r="AC60" s="854"/>
      <c r="AD60" s="854"/>
      <c r="AE60" s="855"/>
      <c r="AF60" s="779"/>
      <c r="AG60" s="780"/>
      <c r="AH60" s="780"/>
      <c r="AI60" s="780"/>
      <c r="AJ60" s="781"/>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53"/>
      <c r="R61" s="854"/>
      <c r="S61" s="854"/>
      <c r="T61" s="854"/>
      <c r="U61" s="854"/>
      <c r="V61" s="854"/>
      <c r="W61" s="854"/>
      <c r="X61" s="854"/>
      <c r="Y61" s="854"/>
      <c r="Z61" s="854"/>
      <c r="AA61" s="854"/>
      <c r="AB61" s="854"/>
      <c r="AC61" s="854"/>
      <c r="AD61" s="854"/>
      <c r="AE61" s="855"/>
      <c r="AF61" s="779"/>
      <c r="AG61" s="780"/>
      <c r="AH61" s="780"/>
      <c r="AI61" s="780"/>
      <c r="AJ61" s="781"/>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53"/>
      <c r="R62" s="854"/>
      <c r="S62" s="854"/>
      <c r="T62" s="854"/>
      <c r="U62" s="854"/>
      <c r="V62" s="854"/>
      <c r="W62" s="854"/>
      <c r="X62" s="854"/>
      <c r="Y62" s="854"/>
      <c r="Z62" s="854"/>
      <c r="AA62" s="854"/>
      <c r="AB62" s="854"/>
      <c r="AC62" s="854"/>
      <c r="AD62" s="854"/>
      <c r="AE62" s="855"/>
      <c r="AF62" s="779"/>
      <c r="AG62" s="780"/>
      <c r="AH62" s="780"/>
      <c r="AI62" s="780"/>
      <c r="AJ62" s="781"/>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x14ac:dyDescent="0.2">
      <c r="A63" s="215" t="s">
        <v>361</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2179</v>
      </c>
      <c r="AG63" s="862"/>
      <c r="AH63" s="862"/>
      <c r="AI63" s="862"/>
      <c r="AJ63" s="863"/>
      <c r="AK63" s="864"/>
      <c r="AL63" s="859"/>
      <c r="AM63" s="859"/>
      <c r="AN63" s="859"/>
      <c r="AO63" s="859"/>
      <c r="AP63" s="862">
        <f>SUM(AP28:AT62)</f>
        <v>31062</v>
      </c>
      <c r="AQ63" s="862"/>
      <c r="AR63" s="862"/>
      <c r="AS63" s="862"/>
      <c r="AT63" s="862"/>
      <c r="AU63" s="862">
        <f>SUM(AU28:AY62)</f>
        <v>22165</v>
      </c>
      <c r="AV63" s="862"/>
      <c r="AW63" s="862"/>
      <c r="AX63" s="862"/>
      <c r="AY63" s="862"/>
      <c r="AZ63" s="866"/>
      <c r="BA63" s="866"/>
      <c r="BB63" s="866"/>
      <c r="BC63" s="866"/>
      <c r="BD63" s="866"/>
      <c r="BE63" s="867"/>
      <c r="BF63" s="868"/>
      <c r="BG63" s="868"/>
      <c r="BH63" s="868"/>
      <c r="BI63" s="869"/>
      <c r="BJ63" s="870" t="s">
        <v>109</v>
      </c>
      <c r="BK63" s="871"/>
      <c r="BL63" s="871"/>
      <c r="BM63" s="871"/>
      <c r="BN63" s="872"/>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x14ac:dyDescent="0.15">
      <c r="A66" s="758" t="s">
        <v>386</v>
      </c>
      <c r="B66" s="759"/>
      <c r="C66" s="759"/>
      <c r="D66" s="759"/>
      <c r="E66" s="759"/>
      <c r="F66" s="759"/>
      <c r="G66" s="759"/>
      <c r="H66" s="759"/>
      <c r="I66" s="759"/>
      <c r="J66" s="759"/>
      <c r="K66" s="759"/>
      <c r="L66" s="759"/>
      <c r="M66" s="759"/>
      <c r="N66" s="759"/>
      <c r="O66" s="759"/>
      <c r="P66" s="760"/>
      <c r="Q66" s="735" t="s">
        <v>365</v>
      </c>
      <c r="R66" s="736"/>
      <c r="S66" s="736"/>
      <c r="T66" s="736"/>
      <c r="U66" s="737"/>
      <c r="V66" s="735" t="s">
        <v>366</v>
      </c>
      <c r="W66" s="736"/>
      <c r="X66" s="736"/>
      <c r="Y66" s="736"/>
      <c r="Z66" s="737"/>
      <c r="AA66" s="735" t="s">
        <v>367</v>
      </c>
      <c r="AB66" s="736"/>
      <c r="AC66" s="736"/>
      <c r="AD66" s="736"/>
      <c r="AE66" s="737"/>
      <c r="AF66" s="873" t="s">
        <v>368</v>
      </c>
      <c r="AG66" s="833"/>
      <c r="AH66" s="833"/>
      <c r="AI66" s="833"/>
      <c r="AJ66" s="874"/>
      <c r="AK66" s="735" t="s">
        <v>369</v>
      </c>
      <c r="AL66" s="759"/>
      <c r="AM66" s="759"/>
      <c r="AN66" s="759"/>
      <c r="AO66" s="760"/>
      <c r="AP66" s="735" t="s">
        <v>370</v>
      </c>
      <c r="AQ66" s="736"/>
      <c r="AR66" s="736"/>
      <c r="AS66" s="736"/>
      <c r="AT66" s="737"/>
      <c r="AU66" s="735" t="s">
        <v>387</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5"/>
      <c r="AG67" s="836"/>
      <c r="AH67" s="836"/>
      <c r="AI67" s="836"/>
      <c r="AJ67" s="876"/>
      <c r="AK67" s="877"/>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197"/>
    </row>
    <row r="68" spans="1:131" s="198" customFormat="1" ht="26.25" customHeight="1" thickTop="1" x14ac:dyDescent="0.15">
      <c r="A68" s="209">
        <v>1</v>
      </c>
      <c r="B68" s="890" t="s">
        <v>539</v>
      </c>
      <c r="C68" s="891"/>
      <c r="D68" s="891"/>
      <c r="E68" s="891"/>
      <c r="F68" s="891"/>
      <c r="G68" s="891"/>
      <c r="H68" s="891"/>
      <c r="I68" s="891"/>
      <c r="J68" s="891"/>
      <c r="K68" s="891"/>
      <c r="L68" s="891"/>
      <c r="M68" s="891"/>
      <c r="N68" s="891"/>
      <c r="O68" s="891"/>
      <c r="P68" s="892"/>
      <c r="Q68" s="893">
        <v>1684</v>
      </c>
      <c r="R68" s="887"/>
      <c r="S68" s="887"/>
      <c r="T68" s="887"/>
      <c r="U68" s="887"/>
      <c r="V68" s="887">
        <v>1671</v>
      </c>
      <c r="W68" s="887"/>
      <c r="X68" s="887"/>
      <c r="Y68" s="887"/>
      <c r="Z68" s="887"/>
      <c r="AA68" s="887">
        <v>13</v>
      </c>
      <c r="AB68" s="887"/>
      <c r="AC68" s="887"/>
      <c r="AD68" s="887"/>
      <c r="AE68" s="887"/>
      <c r="AF68" s="887">
        <v>13</v>
      </c>
      <c r="AG68" s="887"/>
      <c r="AH68" s="887"/>
      <c r="AI68" s="887"/>
      <c r="AJ68" s="887"/>
      <c r="AK68" s="887">
        <v>0</v>
      </c>
      <c r="AL68" s="887"/>
      <c r="AM68" s="887"/>
      <c r="AN68" s="887"/>
      <c r="AO68" s="887"/>
      <c r="AP68" s="887">
        <v>546</v>
      </c>
      <c r="AQ68" s="887"/>
      <c r="AR68" s="887"/>
      <c r="AS68" s="887"/>
      <c r="AT68" s="887"/>
      <c r="AU68" s="887">
        <v>465</v>
      </c>
      <c r="AV68" s="887"/>
      <c r="AW68" s="887"/>
      <c r="AX68" s="887"/>
      <c r="AY68" s="887"/>
      <c r="AZ68" s="888"/>
      <c r="BA68" s="888"/>
      <c r="BB68" s="888"/>
      <c r="BC68" s="888"/>
      <c r="BD68" s="889"/>
      <c r="BE68" s="216"/>
      <c r="BF68" s="216"/>
      <c r="BG68" s="216"/>
      <c r="BH68" s="216"/>
      <c r="BI68" s="216"/>
      <c r="BJ68" s="216"/>
      <c r="BK68" s="216"/>
      <c r="BL68" s="216"/>
      <c r="BM68" s="216"/>
      <c r="BN68" s="216"/>
      <c r="BO68" s="216"/>
      <c r="BP68" s="216"/>
      <c r="BQ68" s="213">
        <v>62</v>
      </c>
      <c r="BR68" s="218"/>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197"/>
    </row>
    <row r="69" spans="1:131" s="198" customFormat="1" ht="26.25" customHeight="1" x14ac:dyDescent="0.15">
      <c r="A69" s="212">
        <v>2</v>
      </c>
      <c r="B69" s="894" t="s">
        <v>540</v>
      </c>
      <c r="C69" s="895"/>
      <c r="D69" s="895"/>
      <c r="E69" s="895"/>
      <c r="F69" s="895"/>
      <c r="G69" s="895"/>
      <c r="H69" s="895"/>
      <c r="I69" s="895"/>
      <c r="J69" s="895"/>
      <c r="K69" s="895"/>
      <c r="L69" s="895"/>
      <c r="M69" s="895"/>
      <c r="N69" s="895"/>
      <c r="O69" s="895"/>
      <c r="P69" s="896"/>
      <c r="Q69" s="897">
        <v>433</v>
      </c>
      <c r="R69" s="851"/>
      <c r="S69" s="851"/>
      <c r="T69" s="851"/>
      <c r="U69" s="851"/>
      <c r="V69" s="851">
        <v>409</v>
      </c>
      <c r="W69" s="851"/>
      <c r="X69" s="851"/>
      <c r="Y69" s="851"/>
      <c r="Z69" s="851"/>
      <c r="AA69" s="851">
        <v>25</v>
      </c>
      <c r="AB69" s="851"/>
      <c r="AC69" s="851"/>
      <c r="AD69" s="851"/>
      <c r="AE69" s="851"/>
      <c r="AF69" s="851">
        <v>25</v>
      </c>
      <c r="AG69" s="851"/>
      <c r="AH69" s="851"/>
      <c r="AI69" s="851"/>
      <c r="AJ69" s="851"/>
      <c r="AK69" s="851">
        <v>0</v>
      </c>
      <c r="AL69" s="851"/>
      <c r="AM69" s="851"/>
      <c r="AN69" s="851"/>
      <c r="AO69" s="851"/>
      <c r="AP69" s="851">
        <v>0</v>
      </c>
      <c r="AQ69" s="851"/>
      <c r="AR69" s="851"/>
      <c r="AS69" s="851"/>
      <c r="AT69" s="851"/>
      <c r="AU69" s="851">
        <v>0</v>
      </c>
      <c r="AV69" s="851"/>
      <c r="AW69" s="851"/>
      <c r="AX69" s="851"/>
      <c r="AY69" s="851"/>
      <c r="AZ69" s="898"/>
      <c r="BA69" s="898"/>
      <c r="BB69" s="898"/>
      <c r="BC69" s="898"/>
      <c r="BD69" s="899"/>
      <c r="BE69" s="216"/>
      <c r="BF69" s="216"/>
      <c r="BG69" s="216"/>
      <c r="BH69" s="216"/>
      <c r="BI69" s="216"/>
      <c r="BJ69" s="216"/>
      <c r="BK69" s="216"/>
      <c r="BL69" s="216"/>
      <c r="BM69" s="216"/>
      <c r="BN69" s="216"/>
      <c r="BO69" s="216"/>
      <c r="BP69" s="216"/>
      <c r="BQ69" s="213">
        <v>63</v>
      </c>
      <c r="BR69" s="218"/>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197"/>
    </row>
    <row r="70" spans="1:131" s="198" customFormat="1" ht="26.25" customHeight="1" x14ac:dyDescent="0.15">
      <c r="A70" s="212">
        <v>3</v>
      </c>
      <c r="B70" s="894" t="s">
        <v>541</v>
      </c>
      <c r="C70" s="895"/>
      <c r="D70" s="895"/>
      <c r="E70" s="895"/>
      <c r="F70" s="895"/>
      <c r="G70" s="895"/>
      <c r="H70" s="895"/>
      <c r="I70" s="895"/>
      <c r="J70" s="895"/>
      <c r="K70" s="895"/>
      <c r="L70" s="895"/>
      <c r="M70" s="895"/>
      <c r="N70" s="895"/>
      <c r="O70" s="895"/>
      <c r="P70" s="896"/>
      <c r="Q70" s="897">
        <v>2013</v>
      </c>
      <c r="R70" s="851"/>
      <c r="S70" s="851"/>
      <c r="T70" s="851"/>
      <c r="U70" s="851"/>
      <c r="V70" s="851">
        <v>1986</v>
      </c>
      <c r="W70" s="851"/>
      <c r="X70" s="851"/>
      <c r="Y70" s="851"/>
      <c r="Z70" s="851"/>
      <c r="AA70" s="851">
        <v>27</v>
      </c>
      <c r="AB70" s="851"/>
      <c r="AC70" s="851"/>
      <c r="AD70" s="851"/>
      <c r="AE70" s="851"/>
      <c r="AF70" s="851">
        <v>27</v>
      </c>
      <c r="AG70" s="851"/>
      <c r="AH70" s="851"/>
      <c r="AI70" s="851"/>
      <c r="AJ70" s="851"/>
      <c r="AK70" s="851">
        <v>0</v>
      </c>
      <c r="AL70" s="851"/>
      <c r="AM70" s="851"/>
      <c r="AN70" s="851"/>
      <c r="AO70" s="851"/>
      <c r="AP70" s="851">
        <v>1240</v>
      </c>
      <c r="AQ70" s="851"/>
      <c r="AR70" s="851"/>
      <c r="AS70" s="851"/>
      <c r="AT70" s="851"/>
      <c r="AU70" s="851">
        <v>434</v>
      </c>
      <c r="AV70" s="851"/>
      <c r="AW70" s="851"/>
      <c r="AX70" s="851"/>
      <c r="AY70" s="851"/>
      <c r="AZ70" s="898"/>
      <c r="BA70" s="898"/>
      <c r="BB70" s="898"/>
      <c r="BC70" s="898"/>
      <c r="BD70" s="899"/>
      <c r="BE70" s="216"/>
      <c r="BF70" s="216"/>
      <c r="BG70" s="216"/>
      <c r="BH70" s="216"/>
      <c r="BI70" s="216"/>
      <c r="BJ70" s="216"/>
      <c r="BK70" s="216"/>
      <c r="BL70" s="216"/>
      <c r="BM70" s="216"/>
      <c r="BN70" s="216"/>
      <c r="BO70" s="216"/>
      <c r="BP70" s="216"/>
      <c r="BQ70" s="213">
        <v>64</v>
      </c>
      <c r="BR70" s="218"/>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197"/>
    </row>
    <row r="71" spans="1:131" s="198" customFormat="1" ht="26.25" customHeight="1" x14ac:dyDescent="0.15">
      <c r="A71" s="212">
        <v>4</v>
      </c>
      <c r="B71" s="894" t="s">
        <v>542</v>
      </c>
      <c r="C71" s="895"/>
      <c r="D71" s="895"/>
      <c r="E71" s="895"/>
      <c r="F71" s="895"/>
      <c r="G71" s="895"/>
      <c r="H71" s="895"/>
      <c r="I71" s="895"/>
      <c r="J71" s="895"/>
      <c r="K71" s="895"/>
      <c r="L71" s="895"/>
      <c r="M71" s="895"/>
      <c r="N71" s="895"/>
      <c r="O71" s="895"/>
      <c r="P71" s="896"/>
      <c r="Q71" s="897">
        <v>11885</v>
      </c>
      <c r="R71" s="851"/>
      <c r="S71" s="851"/>
      <c r="T71" s="851"/>
      <c r="U71" s="851"/>
      <c r="V71" s="851">
        <v>11402</v>
      </c>
      <c r="W71" s="851"/>
      <c r="X71" s="851"/>
      <c r="Y71" s="851"/>
      <c r="Z71" s="851"/>
      <c r="AA71" s="851">
        <v>483</v>
      </c>
      <c r="AB71" s="851"/>
      <c r="AC71" s="851"/>
      <c r="AD71" s="851"/>
      <c r="AE71" s="851"/>
      <c r="AF71" s="851">
        <v>483</v>
      </c>
      <c r="AG71" s="851"/>
      <c r="AH71" s="851"/>
      <c r="AI71" s="851"/>
      <c r="AJ71" s="851"/>
      <c r="AK71" s="851">
        <v>160</v>
      </c>
      <c r="AL71" s="851"/>
      <c r="AM71" s="851"/>
      <c r="AN71" s="851"/>
      <c r="AO71" s="851"/>
      <c r="AP71" s="851">
        <v>0</v>
      </c>
      <c r="AQ71" s="851"/>
      <c r="AR71" s="851"/>
      <c r="AS71" s="851"/>
      <c r="AT71" s="851"/>
      <c r="AU71" s="851">
        <v>0</v>
      </c>
      <c r="AV71" s="851"/>
      <c r="AW71" s="851"/>
      <c r="AX71" s="851"/>
      <c r="AY71" s="851"/>
      <c r="AZ71" s="898"/>
      <c r="BA71" s="898"/>
      <c r="BB71" s="898"/>
      <c r="BC71" s="898"/>
      <c r="BD71" s="899"/>
      <c r="BE71" s="216"/>
      <c r="BF71" s="216"/>
      <c r="BG71" s="216"/>
      <c r="BH71" s="216"/>
      <c r="BI71" s="216"/>
      <c r="BJ71" s="216"/>
      <c r="BK71" s="216"/>
      <c r="BL71" s="216"/>
      <c r="BM71" s="216"/>
      <c r="BN71" s="216"/>
      <c r="BO71" s="216"/>
      <c r="BP71" s="216"/>
      <c r="BQ71" s="213">
        <v>65</v>
      </c>
      <c r="BR71" s="218"/>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197"/>
    </row>
    <row r="72" spans="1:131" s="198" customFormat="1" ht="26.25" customHeight="1" x14ac:dyDescent="0.15">
      <c r="A72" s="212">
        <v>5</v>
      </c>
      <c r="B72" s="894" t="s">
        <v>543</v>
      </c>
      <c r="C72" s="895"/>
      <c r="D72" s="895"/>
      <c r="E72" s="895"/>
      <c r="F72" s="895"/>
      <c r="G72" s="895"/>
      <c r="H72" s="895"/>
      <c r="I72" s="895"/>
      <c r="J72" s="895"/>
      <c r="K72" s="895"/>
      <c r="L72" s="895"/>
      <c r="M72" s="895"/>
      <c r="N72" s="895"/>
      <c r="O72" s="895"/>
      <c r="P72" s="896"/>
      <c r="Q72" s="897">
        <v>127</v>
      </c>
      <c r="R72" s="851"/>
      <c r="S72" s="851"/>
      <c r="T72" s="851"/>
      <c r="U72" s="851"/>
      <c r="V72" s="851">
        <v>116</v>
      </c>
      <c r="W72" s="851"/>
      <c r="X72" s="851"/>
      <c r="Y72" s="851"/>
      <c r="Z72" s="851"/>
      <c r="AA72" s="851">
        <v>11</v>
      </c>
      <c r="AB72" s="851"/>
      <c r="AC72" s="851"/>
      <c r="AD72" s="851"/>
      <c r="AE72" s="851"/>
      <c r="AF72" s="851">
        <v>11</v>
      </c>
      <c r="AG72" s="851"/>
      <c r="AH72" s="851"/>
      <c r="AI72" s="851"/>
      <c r="AJ72" s="851"/>
      <c r="AK72" s="851">
        <v>15</v>
      </c>
      <c r="AL72" s="851"/>
      <c r="AM72" s="851"/>
      <c r="AN72" s="851"/>
      <c r="AO72" s="851"/>
      <c r="AP72" s="851">
        <v>0</v>
      </c>
      <c r="AQ72" s="851"/>
      <c r="AR72" s="851"/>
      <c r="AS72" s="851"/>
      <c r="AT72" s="851"/>
      <c r="AU72" s="851">
        <v>0</v>
      </c>
      <c r="AV72" s="851"/>
      <c r="AW72" s="851"/>
      <c r="AX72" s="851"/>
      <c r="AY72" s="851"/>
      <c r="AZ72" s="898"/>
      <c r="BA72" s="898"/>
      <c r="BB72" s="898"/>
      <c r="BC72" s="898"/>
      <c r="BD72" s="899"/>
      <c r="BE72" s="216"/>
      <c r="BF72" s="216"/>
      <c r="BG72" s="216"/>
      <c r="BH72" s="216"/>
      <c r="BI72" s="216"/>
      <c r="BJ72" s="216"/>
      <c r="BK72" s="216"/>
      <c r="BL72" s="216"/>
      <c r="BM72" s="216"/>
      <c r="BN72" s="216"/>
      <c r="BO72" s="216"/>
      <c r="BP72" s="216"/>
      <c r="BQ72" s="213">
        <v>66</v>
      </c>
      <c r="BR72" s="218"/>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197"/>
    </row>
    <row r="73" spans="1:131" s="198" customFormat="1" ht="26.25" customHeight="1" x14ac:dyDescent="0.15">
      <c r="A73" s="212">
        <v>6</v>
      </c>
      <c r="B73" s="894" t="s">
        <v>544</v>
      </c>
      <c r="C73" s="895"/>
      <c r="D73" s="895"/>
      <c r="E73" s="895"/>
      <c r="F73" s="895"/>
      <c r="G73" s="895"/>
      <c r="H73" s="895"/>
      <c r="I73" s="895"/>
      <c r="J73" s="895"/>
      <c r="K73" s="895"/>
      <c r="L73" s="895"/>
      <c r="M73" s="895"/>
      <c r="N73" s="895"/>
      <c r="O73" s="895"/>
      <c r="P73" s="896"/>
      <c r="Q73" s="897">
        <v>6285</v>
      </c>
      <c r="R73" s="851"/>
      <c r="S73" s="851"/>
      <c r="T73" s="851"/>
      <c r="U73" s="851"/>
      <c r="V73" s="851">
        <v>5370</v>
      </c>
      <c r="W73" s="851"/>
      <c r="X73" s="851"/>
      <c r="Y73" s="851"/>
      <c r="Z73" s="851"/>
      <c r="AA73" s="851">
        <v>915</v>
      </c>
      <c r="AB73" s="851"/>
      <c r="AC73" s="851"/>
      <c r="AD73" s="851"/>
      <c r="AE73" s="851"/>
      <c r="AF73" s="851">
        <v>4334</v>
      </c>
      <c r="AG73" s="851"/>
      <c r="AH73" s="851"/>
      <c r="AI73" s="851"/>
      <c r="AJ73" s="851"/>
      <c r="AK73" s="851">
        <v>842</v>
      </c>
      <c r="AL73" s="851"/>
      <c r="AM73" s="851"/>
      <c r="AN73" s="851"/>
      <c r="AO73" s="851"/>
      <c r="AP73" s="851">
        <v>24456</v>
      </c>
      <c r="AQ73" s="851"/>
      <c r="AR73" s="851"/>
      <c r="AS73" s="851"/>
      <c r="AT73" s="851"/>
      <c r="AU73" s="851">
        <v>191</v>
      </c>
      <c r="AV73" s="851"/>
      <c r="AW73" s="851"/>
      <c r="AX73" s="851"/>
      <c r="AY73" s="851"/>
      <c r="AZ73" s="898"/>
      <c r="BA73" s="898"/>
      <c r="BB73" s="898"/>
      <c r="BC73" s="898"/>
      <c r="BD73" s="899"/>
      <c r="BE73" s="216"/>
      <c r="BF73" s="216"/>
      <c r="BG73" s="216"/>
      <c r="BH73" s="216"/>
      <c r="BI73" s="216"/>
      <c r="BJ73" s="216"/>
      <c r="BK73" s="216"/>
      <c r="BL73" s="216"/>
      <c r="BM73" s="216"/>
      <c r="BN73" s="216"/>
      <c r="BO73" s="216"/>
      <c r="BP73" s="216"/>
      <c r="BQ73" s="213">
        <v>67</v>
      </c>
      <c r="BR73" s="218"/>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197"/>
    </row>
    <row r="74" spans="1:131" s="198" customFormat="1" ht="26.25" customHeight="1" x14ac:dyDescent="0.15">
      <c r="A74" s="212">
        <v>7</v>
      </c>
      <c r="B74" s="894" t="s">
        <v>545</v>
      </c>
      <c r="C74" s="895"/>
      <c r="D74" s="895"/>
      <c r="E74" s="895"/>
      <c r="F74" s="895"/>
      <c r="G74" s="895"/>
      <c r="H74" s="895"/>
      <c r="I74" s="895"/>
      <c r="J74" s="895"/>
      <c r="K74" s="895"/>
      <c r="L74" s="895"/>
      <c r="M74" s="895"/>
      <c r="N74" s="895"/>
      <c r="O74" s="895"/>
      <c r="P74" s="896"/>
      <c r="Q74" s="897">
        <v>198</v>
      </c>
      <c r="R74" s="851"/>
      <c r="S74" s="851"/>
      <c r="T74" s="851"/>
      <c r="U74" s="851"/>
      <c r="V74" s="851">
        <v>193</v>
      </c>
      <c r="W74" s="851"/>
      <c r="X74" s="851"/>
      <c r="Y74" s="851"/>
      <c r="Z74" s="851"/>
      <c r="AA74" s="851">
        <v>5</v>
      </c>
      <c r="AB74" s="851"/>
      <c r="AC74" s="851"/>
      <c r="AD74" s="851"/>
      <c r="AE74" s="851"/>
      <c r="AF74" s="851">
        <v>5</v>
      </c>
      <c r="AG74" s="851"/>
      <c r="AH74" s="851"/>
      <c r="AI74" s="851"/>
      <c r="AJ74" s="851"/>
      <c r="AK74" s="851">
        <v>5</v>
      </c>
      <c r="AL74" s="851"/>
      <c r="AM74" s="851"/>
      <c r="AN74" s="851"/>
      <c r="AO74" s="851"/>
      <c r="AP74" s="851">
        <v>0</v>
      </c>
      <c r="AQ74" s="851"/>
      <c r="AR74" s="851"/>
      <c r="AS74" s="851"/>
      <c r="AT74" s="851"/>
      <c r="AU74" s="851">
        <v>0</v>
      </c>
      <c r="AV74" s="851"/>
      <c r="AW74" s="851"/>
      <c r="AX74" s="851"/>
      <c r="AY74" s="851"/>
      <c r="AZ74" s="898"/>
      <c r="BA74" s="898"/>
      <c r="BB74" s="898"/>
      <c r="BC74" s="898"/>
      <c r="BD74" s="899"/>
      <c r="BE74" s="216"/>
      <c r="BF74" s="216"/>
      <c r="BG74" s="216"/>
      <c r="BH74" s="216"/>
      <c r="BI74" s="216"/>
      <c r="BJ74" s="216"/>
      <c r="BK74" s="216"/>
      <c r="BL74" s="216"/>
      <c r="BM74" s="216"/>
      <c r="BN74" s="216"/>
      <c r="BO74" s="216"/>
      <c r="BP74" s="216"/>
      <c r="BQ74" s="213">
        <v>68</v>
      </c>
      <c r="BR74" s="218"/>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197"/>
    </row>
    <row r="75" spans="1:131" s="198" customFormat="1" ht="26.25" customHeight="1" x14ac:dyDescent="0.15">
      <c r="A75" s="212">
        <v>8</v>
      </c>
      <c r="B75" s="894" t="s">
        <v>546</v>
      </c>
      <c r="C75" s="895"/>
      <c r="D75" s="895"/>
      <c r="E75" s="895"/>
      <c r="F75" s="895"/>
      <c r="G75" s="895"/>
      <c r="H75" s="895"/>
      <c r="I75" s="895"/>
      <c r="J75" s="895"/>
      <c r="K75" s="895"/>
      <c r="L75" s="895"/>
      <c r="M75" s="895"/>
      <c r="N75" s="895"/>
      <c r="O75" s="895"/>
      <c r="P75" s="896"/>
      <c r="Q75" s="900">
        <v>162475</v>
      </c>
      <c r="R75" s="901"/>
      <c r="S75" s="901"/>
      <c r="T75" s="901"/>
      <c r="U75" s="850"/>
      <c r="V75" s="902">
        <v>156631</v>
      </c>
      <c r="W75" s="901"/>
      <c r="X75" s="901"/>
      <c r="Y75" s="901"/>
      <c r="Z75" s="850"/>
      <c r="AA75" s="902">
        <v>5844</v>
      </c>
      <c r="AB75" s="901"/>
      <c r="AC75" s="901"/>
      <c r="AD75" s="901"/>
      <c r="AE75" s="850"/>
      <c r="AF75" s="902">
        <v>5844</v>
      </c>
      <c r="AG75" s="901"/>
      <c r="AH75" s="901"/>
      <c r="AI75" s="901"/>
      <c r="AJ75" s="850"/>
      <c r="AK75" s="902">
        <v>183</v>
      </c>
      <c r="AL75" s="901"/>
      <c r="AM75" s="901"/>
      <c r="AN75" s="901"/>
      <c r="AO75" s="850"/>
      <c r="AP75" s="902">
        <v>0</v>
      </c>
      <c r="AQ75" s="901"/>
      <c r="AR75" s="901"/>
      <c r="AS75" s="901"/>
      <c r="AT75" s="850"/>
      <c r="AU75" s="902">
        <v>0</v>
      </c>
      <c r="AV75" s="901"/>
      <c r="AW75" s="901"/>
      <c r="AX75" s="901"/>
      <c r="AY75" s="850"/>
      <c r="AZ75" s="898"/>
      <c r="BA75" s="898"/>
      <c r="BB75" s="898"/>
      <c r="BC75" s="898"/>
      <c r="BD75" s="899"/>
      <c r="BE75" s="216"/>
      <c r="BF75" s="216"/>
      <c r="BG75" s="216"/>
      <c r="BH75" s="216"/>
      <c r="BI75" s="216"/>
      <c r="BJ75" s="216"/>
      <c r="BK75" s="216"/>
      <c r="BL75" s="216"/>
      <c r="BM75" s="216"/>
      <c r="BN75" s="216"/>
      <c r="BO75" s="216"/>
      <c r="BP75" s="216"/>
      <c r="BQ75" s="213">
        <v>69</v>
      </c>
      <c r="BR75" s="218"/>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197"/>
    </row>
    <row r="76" spans="1:131" s="198" customFormat="1" ht="26.25" customHeight="1" x14ac:dyDescent="0.15">
      <c r="A76" s="212">
        <v>9</v>
      </c>
      <c r="B76" s="894"/>
      <c r="C76" s="895"/>
      <c r="D76" s="895"/>
      <c r="E76" s="895"/>
      <c r="F76" s="895"/>
      <c r="G76" s="895"/>
      <c r="H76" s="895"/>
      <c r="I76" s="895"/>
      <c r="J76" s="895"/>
      <c r="K76" s="895"/>
      <c r="L76" s="895"/>
      <c r="M76" s="895"/>
      <c r="N76" s="895"/>
      <c r="O76" s="895"/>
      <c r="P76" s="896"/>
      <c r="Q76" s="900"/>
      <c r="R76" s="901"/>
      <c r="S76" s="901"/>
      <c r="T76" s="901"/>
      <c r="U76" s="850"/>
      <c r="V76" s="902"/>
      <c r="W76" s="901"/>
      <c r="X76" s="901"/>
      <c r="Y76" s="901"/>
      <c r="Z76" s="850"/>
      <c r="AA76" s="902"/>
      <c r="AB76" s="901"/>
      <c r="AC76" s="901"/>
      <c r="AD76" s="901"/>
      <c r="AE76" s="850"/>
      <c r="AF76" s="902"/>
      <c r="AG76" s="901"/>
      <c r="AH76" s="901"/>
      <c r="AI76" s="901"/>
      <c r="AJ76" s="850"/>
      <c r="AK76" s="902"/>
      <c r="AL76" s="901"/>
      <c r="AM76" s="901"/>
      <c r="AN76" s="901"/>
      <c r="AO76" s="850"/>
      <c r="AP76" s="902"/>
      <c r="AQ76" s="901"/>
      <c r="AR76" s="901"/>
      <c r="AS76" s="901"/>
      <c r="AT76" s="850"/>
      <c r="AU76" s="902"/>
      <c r="AV76" s="901"/>
      <c r="AW76" s="901"/>
      <c r="AX76" s="901"/>
      <c r="AY76" s="850"/>
      <c r="AZ76" s="898"/>
      <c r="BA76" s="898"/>
      <c r="BB76" s="898"/>
      <c r="BC76" s="898"/>
      <c r="BD76" s="899"/>
      <c r="BE76" s="216"/>
      <c r="BF76" s="216"/>
      <c r="BG76" s="216"/>
      <c r="BH76" s="216"/>
      <c r="BI76" s="216"/>
      <c r="BJ76" s="216"/>
      <c r="BK76" s="216"/>
      <c r="BL76" s="216"/>
      <c r="BM76" s="216"/>
      <c r="BN76" s="216"/>
      <c r="BO76" s="216"/>
      <c r="BP76" s="216"/>
      <c r="BQ76" s="213">
        <v>70</v>
      </c>
      <c r="BR76" s="218"/>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197"/>
    </row>
    <row r="77" spans="1:131" s="198" customFormat="1" ht="26.25" customHeight="1" x14ac:dyDescent="0.15">
      <c r="A77" s="212">
        <v>10</v>
      </c>
      <c r="B77" s="894"/>
      <c r="C77" s="895"/>
      <c r="D77" s="895"/>
      <c r="E77" s="895"/>
      <c r="F77" s="895"/>
      <c r="G77" s="895"/>
      <c r="H77" s="895"/>
      <c r="I77" s="895"/>
      <c r="J77" s="895"/>
      <c r="K77" s="895"/>
      <c r="L77" s="895"/>
      <c r="M77" s="895"/>
      <c r="N77" s="895"/>
      <c r="O77" s="895"/>
      <c r="P77" s="896"/>
      <c r="Q77" s="900"/>
      <c r="R77" s="901"/>
      <c r="S77" s="901"/>
      <c r="T77" s="901"/>
      <c r="U77" s="850"/>
      <c r="V77" s="902"/>
      <c r="W77" s="901"/>
      <c r="X77" s="901"/>
      <c r="Y77" s="901"/>
      <c r="Z77" s="850"/>
      <c r="AA77" s="902"/>
      <c r="AB77" s="901"/>
      <c r="AC77" s="901"/>
      <c r="AD77" s="901"/>
      <c r="AE77" s="850"/>
      <c r="AF77" s="902"/>
      <c r="AG77" s="901"/>
      <c r="AH77" s="901"/>
      <c r="AI77" s="901"/>
      <c r="AJ77" s="850"/>
      <c r="AK77" s="902"/>
      <c r="AL77" s="901"/>
      <c r="AM77" s="901"/>
      <c r="AN77" s="901"/>
      <c r="AO77" s="850"/>
      <c r="AP77" s="902"/>
      <c r="AQ77" s="901"/>
      <c r="AR77" s="901"/>
      <c r="AS77" s="901"/>
      <c r="AT77" s="850"/>
      <c r="AU77" s="902"/>
      <c r="AV77" s="901"/>
      <c r="AW77" s="901"/>
      <c r="AX77" s="901"/>
      <c r="AY77" s="850"/>
      <c r="AZ77" s="898"/>
      <c r="BA77" s="898"/>
      <c r="BB77" s="898"/>
      <c r="BC77" s="898"/>
      <c r="BD77" s="899"/>
      <c r="BE77" s="216"/>
      <c r="BF77" s="216"/>
      <c r="BG77" s="216"/>
      <c r="BH77" s="216"/>
      <c r="BI77" s="216"/>
      <c r="BJ77" s="216"/>
      <c r="BK77" s="216"/>
      <c r="BL77" s="216"/>
      <c r="BM77" s="216"/>
      <c r="BN77" s="216"/>
      <c r="BO77" s="216"/>
      <c r="BP77" s="216"/>
      <c r="BQ77" s="213">
        <v>71</v>
      </c>
      <c r="BR77" s="218"/>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197"/>
    </row>
    <row r="78" spans="1:131" s="198" customFormat="1" ht="26.25" customHeight="1" x14ac:dyDescent="0.15">
      <c r="A78" s="212">
        <v>11</v>
      </c>
      <c r="B78" s="894"/>
      <c r="C78" s="895"/>
      <c r="D78" s="895"/>
      <c r="E78" s="895"/>
      <c r="F78" s="895"/>
      <c r="G78" s="895"/>
      <c r="H78" s="895"/>
      <c r="I78" s="895"/>
      <c r="J78" s="895"/>
      <c r="K78" s="895"/>
      <c r="L78" s="895"/>
      <c r="M78" s="895"/>
      <c r="N78" s="895"/>
      <c r="O78" s="895"/>
      <c r="P78" s="896"/>
      <c r="Q78" s="897"/>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8"/>
      <c r="BA78" s="898"/>
      <c r="BB78" s="898"/>
      <c r="BC78" s="898"/>
      <c r="BD78" s="899"/>
      <c r="BE78" s="216"/>
      <c r="BF78" s="216"/>
      <c r="BG78" s="216"/>
      <c r="BH78" s="216"/>
      <c r="BI78" s="216"/>
      <c r="BJ78" s="219"/>
      <c r="BK78" s="219"/>
      <c r="BL78" s="219"/>
      <c r="BM78" s="219"/>
      <c r="BN78" s="219"/>
      <c r="BO78" s="216"/>
      <c r="BP78" s="216"/>
      <c r="BQ78" s="213">
        <v>72</v>
      </c>
      <c r="BR78" s="218"/>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197"/>
    </row>
    <row r="79" spans="1:131" s="198" customFormat="1" ht="26.25" customHeight="1" x14ac:dyDescent="0.15">
      <c r="A79" s="212">
        <v>12</v>
      </c>
      <c r="B79" s="894"/>
      <c r="C79" s="895"/>
      <c r="D79" s="895"/>
      <c r="E79" s="895"/>
      <c r="F79" s="895"/>
      <c r="G79" s="895"/>
      <c r="H79" s="895"/>
      <c r="I79" s="895"/>
      <c r="J79" s="895"/>
      <c r="K79" s="895"/>
      <c r="L79" s="895"/>
      <c r="M79" s="895"/>
      <c r="N79" s="895"/>
      <c r="O79" s="895"/>
      <c r="P79" s="896"/>
      <c r="Q79" s="897"/>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6"/>
      <c r="BF79" s="216"/>
      <c r="BG79" s="216"/>
      <c r="BH79" s="216"/>
      <c r="BI79" s="216"/>
      <c r="BJ79" s="219"/>
      <c r="BK79" s="219"/>
      <c r="BL79" s="219"/>
      <c r="BM79" s="219"/>
      <c r="BN79" s="219"/>
      <c r="BO79" s="216"/>
      <c r="BP79" s="216"/>
      <c r="BQ79" s="213">
        <v>73</v>
      </c>
      <c r="BR79" s="218"/>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197"/>
    </row>
    <row r="80" spans="1:131" s="198" customFormat="1" ht="26.25" customHeight="1" x14ac:dyDescent="0.15">
      <c r="A80" s="212">
        <v>13</v>
      </c>
      <c r="B80" s="894"/>
      <c r="C80" s="895"/>
      <c r="D80" s="895"/>
      <c r="E80" s="895"/>
      <c r="F80" s="895"/>
      <c r="G80" s="895"/>
      <c r="H80" s="895"/>
      <c r="I80" s="895"/>
      <c r="J80" s="895"/>
      <c r="K80" s="895"/>
      <c r="L80" s="895"/>
      <c r="M80" s="895"/>
      <c r="N80" s="895"/>
      <c r="O80" s="895"/>
      <c r="P80" s="896"/>
      <c r="Q80" s="897"/>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6"/>
      <c r="BF80" s="216"/>
      <c r="BG80" s="216"/>
      <c r="BH80" s="216"/>
      <c r="BI80" s="216"/>
      <c r="BJ80" s="216"/>
      <c r="BK80" s="216"/>
      <c r="BL80" s="216"/>
      <c r="BM80" s="216"/>
      <c r="BN80" s="216"/>
      <c r="BO80" s="216"/>
      <c r="BP80" s="216"/>
      <c r="BQ80" s="213">
        <v>74</v>
      </c>
      <c r="BR80" s="218"/>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197"/>
    </row>
    <row r="81" spans="1:131" s="198" customFormat="1" ht="26.25" customHeight="1" x14ac:dyDescent="0.15">
      <c r="A81" s="212">
        <v>14</v>
      </c>
      <c r="B81" s="894"/>
      <c r="C81" s="895"/>
      <c r="D81" s="895"/>
      <c r="E81" s="895"/>
      <c r="F81" s="895"/>
      <c r="G81" s="895"/>
      <c r="H81" s="895"/>
      <c r="I81" s="895"/>
      <c r="J81" s="895"/>
      <c r="K81" s="895"/>
      <c r="L81" s="895"/>
      <c r="M81" s="895"/>
      <c r="N81" s="895"/>
      <c r="O81" s="895"/>
      <c r="P81" s="896"/>
      <c r="Q81" s="897"/>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6"/>
      <c r="BF81" s="216"/>
      <c r="BG81" s="216"/>
      <c r="BH81" s="216"/>
      <c r="BI81" s="216"/>
      <c r="BJ81" s="216"/>
      <c r="BK81" s="216"/>
      <c r="BL81" s="216"/>
      <c r="BM81" s="216"/>
      <c r="BN81" s="216"/>
      <c r="BO81" s="216"/>
      <c r="BP81" s="216"/>
      <c r="BQ81" s="213">
        <v>75</v>
      </c>
      <c r="BR81" s="218"/>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197"/>
    </row>
    <row r="82" spans="1:131" s="198" customFormat="1" ht="26.25" customHeight="1" x14ac:dyDescent="0.15">
      <c r="A82" s="212">
        <v>15</v>
      </c>
      <c r="B82" s="894"/>
      <c r="C82" s="895"/>
      <c r="D82" s="895"/>
      <c r="E82" s="895"/>
      <c r="F82" s="895"/>
      <c r="G82" s="895"/>
      <c r="H82" s="895"/>
      <c r="I82" s="895"/>
      <c r="J82" s="895"/>
      <c r="K82" s="895"/>
      <c r="L82" s="895"/>
      <c r="M82" s="895"/>
      <c r="N82" s="895"/>
      <c r="O82" s="895"/>
      <c r="P82" s="896"/>
      <c r="Q82" s="897"/>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6"/>
      <c r="BF82" s="216"/>
      <c r="BG82" s="216"/>
      <c r="BH82" s="216"/>
      <c r="BI82" s="216"/>
      <c r="BJ82" s="216"/>
      <c r="BK82" s="216"/>
      <c r="BL82" s="216"/>
      <c r="BM82" s="216"/>
      <c r="BN82" s="216"/>
      <c r="BO82" s="216"/>
      <c r="BP82" s="216"/>
      <c r="BQ82" s="213">
        <v>76</v>
      </c>
      <c r="BR82" s="218"/>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197"/>
    </row>
    <row r="83" spans="1:131" s="198" customFormat="1" ht="26.25" customHeight="1" x14ac:dyDescent="0.15">
      <c r="A83" s="212">
        <v>16</v>
      </c>
      <c r="B83" s="894"/>
      <c r="C83" s="895"/>
      <c r="D83" s="895"/>
      <c r="E83" s="895"/>
      <c r="F83" s="895"/>
      <c r="G83" s="895"/>
      <c r="H83" s="895"/>
      <c r="I83" s="895"/>
      <c r="J83" s="895"/>
      <c r="K83" s="895"/>
      <c r="L83" s="895"/>
      <c r="M83" s="895"/>
      <c r="N83" s="895"/>
      <c r="O83" s="895"/>
      <c r="P83" s="896"/>
      <c r="Q83" s="897"/>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6"/>
      <c r="BF83" s="216"/>
      <c r="BG83" s="216"/>
      <c r="BH83" s="216"/>
      <c r="BI83" s="216"/>
      <c r="BJ83" s="216"/>
      <c r="BK83" s="216"/>
      <c r="BL83" s="216"/>
      <c r="BM83" s="216"/>
      <c r="BN83" s="216"/>
      <c r="BO83" s="216"/>
      <c r="BP83" s="216"/>
      <c r="BQ83" s="213">
        <v>77</v>
      </c>
      <c r="BR83" s="218"/>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197"/>
    </row>
    <row r="84" spans="1:131" s="198" customFormat="1" ht="26.25" customHeight="1" x14ac:dyDescent="0.15">
      <c r="A84" s="212">
        <v>17</v>
      </c>
      <c r="B84" s="894"/>
      <c r="C84" s="895"/>
      <c r="D84" s="895"/>
      <c r="E84" s="895"/>
      <c r="F84" s="895"/>
      <c r="G84" s="895"/>
      <c r="H84" s="895"/>
      <c r="I84" s="895"/>
      <c r="J84" s="895"/>
      <c r="K84" s="895"/>
      <c r="L84" s="895"/>
      <c r="M84" s="895"/>
      <c r="N84" s="895"/>
      <c r="O84" s="895"/>
      <c r="P84" s="896"/>
      <c r="Q84" s="897"/>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6"/>
      <c r="BF84" s="216"/>
      <c r="BG84" s="216"/>
      <c r="BH84" s="216"/>
      <c r="BI84" s="216"/>
      <c r="BJ84" s="216"/>
      <c r="BK84" s="216"/>
      <c r="BL84" s="216"/>
      <c r="BM84" s="216"/>
      <c r="BN84" s="216"/>
      <c r="BO84" s="216"/>
      <c r="BP84" s="216"/>
      <c r="BQ84" s="213">
        <v>78</v>
      </c>
      <c r="BR84" s="218"/>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197"/>
    </row>
    <row r="85" spans="1:131" s="198" customFormat="1" ht="26.25" customHeight="1" x14ac:dyDescent="0.15">
      <c r="A85" s="212">
        <v>18</v>
      </c>
      <c r="B85" s="894"/>
      <c r="C85" s="895"/>
      <c r="D85" s="895"/>
      <c r="E85" s="895"/>
      <c r="F85" s="895"/>
      <c r="G85" s="895"/>
      <c r="H85" s="895"/>
      <c r="I85" s="895"/>
      <c r="J85" s="895"/>
      <c r="K85" s="895"/>
      <c r="L85" s="895"/>
      <c r="M85" s="895"/>
      <c r="N85" s="895"/>
      <c r="O85" s="895"/>
      <c r="P85" s="896"/>
      <c r="Q85" s="897"/>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6"/>
      <c r="BF85" s="216"/>
      <c r="BG85" s="216"/>
      <c r="BH85" s="216"/>
      <c r="BI85" s="216"/>
      <c r="BJ85" s="216"/>
      <c r="BK85" s="216"/>
      <c r="BL85" s="216"/>
      <c r="BM85" s="216"/>
      <c r="BN85" s="216"/>
      <c r="BO85" s="216"/>
      <c r="BP85" s="216"/>
      <c r="BQ85" s="213">
        <v>79</v>
      </c>
      <c r="BR85" s="218"/>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197"/>
    </row>
    <row r="86" spans="1:131" s="198" customFormat="1" ht="26.25" customHeight="1" x14ac:dyDescent="0.15">
      <c r="A86" s="212">
        <v>19</v>
      </c>
      <c r="B86" s="894"/>
      <c r="C86" s="895"/>
      <c r="D86" s="895"/>
      <c r="E86" s="895"/>
      <c r="F86" s="895"/>
      <c r="G86" s="895"/>
      <c r="H86" s="895"/>
      <c r="I86" s="895"/>
      <c r="J86" s="895"/>
      <c r="K86" s="895"/>
      <c r="L86" s="895"/>
      <c r="M86" s="895"/>
      <c r="N86" s="895"/>
      <c r="O86" s="895"/>
      <c r="P86" s="896"/>
      <c r="Q86" s="897"/>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6"/>
      <c r="BF86" s="216"/>
      <c r="BG86" s="216"/>
      <c r="BH86" s="216"/>
      <c r="BI86" s="216"/>
      <c r="BJ86" s="216"/>
      <c r="BK86" s="216"/>
      <c r="BL86" s="216"/>
      <c r="BM86" s="216"/>
      <c r="BN86" s="216"/>
      <c r="BO86" s="216"/>
      <c r="BP86" s="216"/>
      <c r="BQ86" s="213">
        <v>80</v>
      </c>
      <c r="BR86" s="218"/>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197"/>
    </row>
    <row r="87" spans="1:131" s="198" customFormat="1" ht="26.25" customHeight="1" x14ac:dyDescent="0.15">
      <c r="A87" s="220">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6"/>
      <c r="BF87" s="216"/>
      <c r="BG87" s="216"/>
      <c r="BH87" s="216"/>
      <c r="BI87" s="216"/>
      <c r="BJ87" s="216"/>
      <c r="BK87" s="216"/>
      <c r="BL87" s="216"/>
      <c r="BM87" s="216"/>
      <c r="BN87" s="216"/>
      <c r="BO87" s="216"/>
      <c r="BP87" s="216"/>
      <c r="BQ87" s="213">
        <v>81</v>
      </c>
      <c r="BR87" s="218"/>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197"/>
    </row>
    <row r="88" spans="1:131" s="198" customFormat="1" ht="26.25" customHeight="1" thickBot="1" x14ac:dyDescent="0.2">
      <c r="A88" s="215" t="s">
        <v>361</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10742</v>
      </c>
      <c r="AG88" s="862"/>
      <c r="AH88" s="862"/>
      <c r="AI88" s="862"/>
      <c r="AJ88" s="862"/>
      <c r="AK88" s="859"/>
      <c r="AL88" s="859"/>
      <c r="AM88" s="859"/>
      <c r="AN88" s="859"/>
      <c r="AO88" s="859"/>
      <c r="AP88" s="862">
        <v>26242</v>
      </c>
      <c r="AQ88" s="862"/>
      <c r="AR88" s="862"/>
      <c r="AS88" s="862"/>
      <c r="AT88" s="862"/>
      <c r="AU88" s="862">
        <v>1090</v>
      </c>
      <c r="AV88" s="862"/>
      <c r="AW88" s="862"/>
      <c r="AX88" s="862"/>
      <c r="AY88" s="862"/>
      <c r="AZ88" s="910"/>
      <c r="BA88" s="910"/>
      <c r="BB88" s="910"/>
      <c r="BC88" s="910"/>
      <c r="BD88" s="911"/>
      <c r="BE88" s="216"/>
      <c r="BF88" s="216"/>
      <c r="BG88" s="216"/>
      <c r="BH88" s="216"/>
      <c r="BI88" s="216"/>
      <c r="BJ88" s="216"/>
      <c r="BK88" s="216"/>
      <c r="BL88" s="216"/>
      <c r="BM88" s="216"/>
      <c r="BN88" s="216"/>
      <c r="BO88" s="216"/>
      <c r="BP88" s="216"/>
      <c r="BQ88" s="213">
        <v>82</v>
      </c>
      <c r="BR88" s="218"/>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810" t="s">
        <v>389</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f>SUM(CR7:CV88)</f>
        <v>332</v>
      </c>
      <c r="CS102" s="871"/>
      <c r="CT102" s="871"/>
      <c r="CU102" s="871"/>
      <c r="CV102" s="916"/>
      <c r="CW102" s="915">
        <f>SUM(CW7:DA88)</f>
        <v>72</v>
      </c>
      <c r="CX102" s="871"/>
      <c r="CY102" s="871"/>
      <c r="CZ102" s="871"/>
      <c r="DA102" s="916"/>
      <c r="DB102" s="915">
        <f>SUM(DB7:DF88)</f>
        <v>3</v>
      </c>
      <c r="DC102" s="871"/>
      <c r="DD102" s="871"/>
      <c r="DE102" s="871"/>
      <c r="DF102" s="916"/>
      <c r="DG102" s="915">
        <f>SUM(DG7:DK88)</f>
        <v>0</v>
      </c>
      <c r="DH102" s="871"/>
      <c r="DI102" s="871"/>
      <c r="DJ102" s="871"/>
      <c r="DK102" s="916"/>
      <c r="DL102" s="915">
        <f>SUM(DL7:DP88)</f>
        <v>0</v>
      </c>
      <c r="DM102" s="871"/>
      <c r="DN102" s="871"/>
      <c r="DO102" s="871"/>
      <c r="DP102" s="916"/>
      <c r="DQ102" s="915">
        <f>SUM(DQ7:DU88)</f>
        <v>0</v>
      </c>
      <c r="DR102" s="871"/>
      <c r="DS102" s="871"/>
      <c r="DT102" s="871"/>
      <c r="DU102" s="916"/>
      <c r="DV102" s="941"/>
      <c r="DW102" s="868"/>
      <c r="DX102" s="868"/>
      <c r="DY102" s="868"/>
      <c r="DZ102" s="86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2" t="s">
        <v>390</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3" t="s">
        <v>391</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4" t="s">
        <v>394</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395</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7" customFormat="1" ht="26.25" customHeight="1" x14ac:dyDescent="0.15">
      <c r="A109" s="939" t="s">
        <v>396</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397</v>
      </c>
      <c r="AB109" s="918"/>
      <c r="AC109" s="918"/>
      <c r="AD109" s="918"/>
      <c r="AE109" s="919"/>
      <c r="AF109" s="917" t="s">
        <v>281</v>
      </c>
      <c r="AG109" s="918"/>
      <c r="AH109" s="918"/>
      <c r="AI109" s="918"/>
      <c r="AJ109" s="919"/>
      <c r="AK109" s="917" t="s">
        <v>280</v>
      </c>
      <c r="AL109" s="918"/>
      <c r="AM109" s="918"/>
      <c r="AN109" s="918"/>
      <c r="AO109" s="919"/>
      <c r="AP109" s="917" t="s">
        <v>398</v>
      </c>
      <c r="AQ109" s="918"/>
      <c r="AR109" s="918"/>
      <c r="AS109" s="918"/>
      <c r="AT109" s="920"/>
      <c r="AU109" s="939" t="s">
        <v>396</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397</v>
      </c>
      <c r="BR109" s="918"/>
      <c r="BS109" s="918"/>
      <c r="BT109" s="918"/>
      <c r="BU109" s="919"/>
      <c r="BV109" s="917" t="s">
        <v>281</v>
      </c>
      <c r="BW109" s="918"/>
      <c r="BX109" s="918"/>
      <c r="BY109" s="918"/>
      <c r="BZ109" s="919"/>
      <c r="CA109" s="917" t="s">
        <v>280</v>
      </c>
      <c r="CB109" s="918"/>
      <c r="CC109" s="918"/>
      <c r="CD109" s="918"/>
      <c r="CE109" s="919"/>
      <c r="CF109" s="940" t="s">
        <v>398</v>
      </c>
      <c r="CG109" s="940"/>
      <c r="CH109" s="940"/>
      <c r="CI109" s="940"/>
      <c r="CJ109" s="940"/>
      <c r="CK109" s="917" t="s">
        <v>399</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397</v>
      </c>
      <c r="DH109" s="918"/>
      <c r="DI109" s="918"/>
      <c r="DJ109" s="918"/>
      <c r="DK109" s="919"/>
      <c r="DL109" s="917" t="s">
        <v>281</v>
      </c>
      <c r="DM109" s="918"/>
      <c r="DN109" s="918"/>
      <c r="DO109" s="918"/>
      <c r="DP109" s="919"/>
      <c r="DQ109" s="917" t="s">
        <v>280</v>
      </c>
      <c r="DR109" s="918"/>
      <c r="DS109" s="918"/>
      <c r="DT109" s="918"/>
      <c r="DU109" s="919"/>
      <c r="DV109" s="917" t="s">
        <v>398</v>
      </c>
      <c r="DW109" s="918"/>
      <c r="DX109" s="918"/>
      <c r="DY109" s="918"/>
      <c r="DZ109" s="920"/>
    </row>
    <row r="110" spans="1:131" s="197" customFormat="1" ht="26.25" customHeight="1" x14ac:dyDescent="0.15">
      <c r="A110" s="921" t="s">
        <v>400</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4406582</v>
      </c>
      <c r="AB110" s="925"/>
      <c r="AC110" s="925"/>
      <c r="AD110" s="925"/>
      <c r="AE110" s="926"/>
      <c r="AF110" s="927">
        <v>4538075</v>
      </c>
      <c r="AG110" s="925"/>
      <c r="AH110" s="925"/>
      <c r="AI110" s="925"/>
      <c r="AJ110" s="926"/>
      <c r="AK110" s="927">
        <v>4589750</v>
      </c>
      <c r="AL110" s="925"/>
      <c r="AM110" s="925"/>
      <c r="AN110" s="925"/>
      <c r="AO110" s="926"/>
      <c r="AP110" s="928">
        <v>24.7</v>
      </c>
      <c r="AQ110" s="929"/>
      <c r="AR110" s="929"/>
      <c r="AS110" s="929"/>
      <c r="AT110" s="930"/>
      <c r="AU110" s="931" t="s">
        <v>60</v>
      </c>
      <c r="AV110" s="932"/>
      <c r="AW110" s="932"/>
      <c r="AX110" s="932"/>
      <c r="AY110" s="933"/>
      <c r="AZ110" s="973" t="s">
        <v>401</v>
      </c>
      <c r="BA110" s="922"/>
      <c r="BB110" s="922"/>
      <c r="BC110" s="922"/>
      <c r="BD110" s="922"/>
      <c r="BE110" s="922"/>
      <c r="BF110" s="922"/>
      <c r="BG110" s="922"/>
      <c r="BH110" s="922"/>
      <c r="BI110" s="922"/>
      <c r="BJ110" s="922"/>
      <c r="BK110" s="922"/>
      <c r="BL110" s="922"/>
      <c r="BM110" s="922"/>
      <c r="BN110" s="922"/>
      <c r="BO110" s="922"/>
      <c r="BP110" s="923"/>
      <c r="BQ110" s="959">
        <v>43350175</v>
      </c>
      <c r="BR110" s="960"/>
      <c r="BS110" s="960"/>
      <c r="BT110" s="960"/>
      <c r="BU110" s="960"/>
      <c r="BV110" s="960">
        <v>39674342</v>
      </c>
      <c r="BW110" s="960"/>
      <c r="BX110" s="960"/>
      <c r="BY110" s="960"/>
      <c r="BZ110" s="960"/>
      <c r="CA110" s="960">
        <v>37415785</v>
      </c>
      <c r="CB110" s="960"/>
      <c r="CC110" s="960"/>
      <c r="CD110" s="960"/>
      <c r="CE110" s="960"/>
      <c r="CF110" s="974">
        <v>201.8</v>
      </c>
      <c r="CG110" s="975"/>
      <c r="CH110" s="975"/>
      <c r="CI110" s="975"/>
      <c r="CJ110" s="975"/>
      <c r="CK110" s="976" t="s">
        <v>402</v>
      </c>
      <c r="CL110" s="977"/>
      <c r="CM110" s="956" t="s">
        <v>403</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109</v>
      </c>
      <c r="DH110" s="960"/>
      <c r="DI110" s="960"/>
      <c r="DJ110" s="960"/>
      <c r="DK110" s="960"/>
      <c r="DL110" s="960" t="s">
        <v>109</v>
      </c>
      <c r="DM110" s="960"/>
      <c r="DN110" s="960"/>
      <c r="DO110" s="960"/>
      <c r="DP110" s="960"/>
      <c r="DQ110" s="960" t="s">
        <v>109</v>
      </c>
      <c r="DR110" s="960"/>
      <c r="DS110" s="960"/>
      <c r="DT110" s="960"/>
      <c r="DU110" s="960"/>
      <c r="DV110" s="961" t="s">
        <v>109</v>
      </c>
      <c r="DW110" s="961"/>
      <c r="DX110" s="961"/>
      <c r="DY110" s="961"/>
      <c r="DZ110" s="962"/>
    </row>
    <row r="111" spans="1:131" s="197" customFormat="1" ht="26.25" customHeight="1" x14ac:dyDescent="0.15">
      <c r="A111" s="963" t="s">
        <v>404</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405</v>
      </c>
      <c r="AB111" s="967"/>
      <c r="AC111" s="967"/>
      <c r="AD111" s="967"/>
      <c r="AE111" s="968"/>
      <c r="AF111" s="969" t="s">
        <v>405</v>
      </c>
      <c r="AG111" s="967"/>
      <c r="AH111" s="967"/>
      <c r="AI111" s="967"/>
      <c r="AJ111" s="968"/>
      <c r="AK111" s="969" t="s">
        <v>405</v>
      </c>
      <c r="AL111" s="967"/>
      <c r="AM111" s="967"/>
      <c r="AN111" s="967"/>
      <c r="AO111" s="968"/>
      <c r="AP111" s="970" t="s">
        <v>405</v>
      </c>
      <c r="AQ111" s="971"/>
      <c r="AR111" s="971"/>
      <c r="AS111" s="971"/>
      <c r="AT111" s="972"/>
      <c r="AU111" s="934"/>
      <c r="AV111" s="935"/>
      <c r="AW111" s="935"/>
      <c r="AX111" s="935"/>
      <c r="AY111" s="936"/>
      <c r="AZ111" s="982" t="s">
        <v>406</v>
      </c>
      <c r="BA111" s="983"/>
      <c r="BB111" s="983"/>
      <c r="BC111" s="983"/>
      <c r="BD111" s="983"/>
      <c r="BE111" s="983"/>
      <c r="BF111" s="983"/>
      <c r="BG111" s="983"/>
      <c r="BH111" s="983"/>
      <c r="BI111" s="983"/>
      <c r="BJ111" s="983"/>
      <c r="BK111" s="983"/>
      <c r="BL111" s="983"/>
      <c r="BM111" s="983"/>
      <c r="BN111" s="983"/>
      <c r="BO111" s="983"/>
      <c r="BP111" s="984"/>
      <c r="BQ111" s="952">
        <v>442536</v>
      </c>
      <c r="BR111" s="953"/>
      <c r="BS111" s="953"/>
      <c r="BT111" s="953"/>
      <c r="BU111" s="953"/>
      <c r="BV111" s="953">
        <v>369909</v>
      </c>
      <c r="BW111" s="953"/>
      <c r="BX111" s="953"/>
      <c r="BY111" s="953"/>
      <c r="BZ111" s="953"/>
      <c r="CA111" s="953">
        <v>312160</v>
      </c>
      <c r="CB111" s="953"/>
      <c r="CC111" s="953"/>
      <c r="CD111" s="953"/>
      <c r="CE111" s="953"/>
      <c r="CF111" s="947">
        <v>1.7</v>
      </c>
      <c r="CG111" s="948"/>
      <c r="CH111" s="948"/>
      <c r="CI111" s="948"/>
      <c r="CJ111" s="948"/>
      <c r="CK111" s="978"/>
      <c r="CL111" s="979"/>
      <c r="CM111" s="949" t="s">
        <v>407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405</v>
      </c>
      <c r="DH111" s="953"/>
      <c r="DI111" s="953"/>
      <c r="DJ111" s="953"/>
      <c r="DK111" s="953"/>
      <c r="DL111" s="953" t="s">
        <v>405</v>
      </c>
      <c r="DM111" s="953"/>
      <c r="DN111" s="953"/>
      <c r="DO111" s="953"/>
      <c r="DP111" s="953"/>
      <c r="DQ111" s="953" t="s">
        <v>405</v>
      </c>
      <c r="DR111" s="953"/>
      <c r="DS111" s="953"/>
      <c r="DT111" s="953"/>
      <c r="DU111" s="953"/>
      <c r="DV111" s="954" t="s">
        <v>405</v>
      </c>
      <c r="DW111" s="954"/>
      <c r="DX111" s="954"/>
      <c r="DY111" s="954"/>
      <c r="DZ111" s="955"/>
    </row>
    <row r="112" spans="1:131" s="197" customFormat="1" ht="26.25" customHeight="1" x14ac:dyDescent="0.15">
      <c r="A112" s="985" t="s">
        <v>408</v>
      </c>
      <c r="B112" s="986"/>
      <c r="C112" s="983" t="s">
        <v>409</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v>16667</v>
      </c>
      <c r="AB112" s="992"/>
      <c r="AC112" s="992"/>
      <c r="AD112" s="992"/>
      <c r="AE112" s="993"/>
      <c r="AF112" s="994">
        <v>10000</v>
      </c>
      <c r="AG112" s="992"/>
      <c r="AH112" s="992"/>
      <c r="AI112" s="992"/>
      <c r="AJ112" s="993"/>
      <c r="AK112" s="994">
        <v>5000</v>
      </c>
      <c r="AL112" s="992"/>
      <c r="AM112" s="992"/>
      <c r="AN112" s="992"/>
      <c r="AO112" s="993"/>
      <c r="AP112" s="995">
        <v>0</v>
      </c>
      <c r="AQ112" s="996"/>
      <c r="AR112" s="996"/>
      <c r="AS112" s="996"/>
      <c r="AT112" s="997"/>
      <c r="AU112" s="934"/>
      <c r="AV112" s="935"/>
      <c r="AW112" s="935"/>
      <c r="AX112" s="935"/>
      <c r="AY112" s="936"/>
      <c r="AZ112" s="982" t="s">
        <v>410</v>
      </c>
      <c r="BA112" s="983"/>
      <c r="BB112" s="983"/>
      <c r="BC112" s="983"/>
      <c r="BD112" s="983"/>
      <c r="BE112" s="983"/>
      <c r="BF112" s="983"/>
      <c r="BG112" s="983"/>
      <c r="BH112" s="983"/>
      <c r="BI112" s="983"/>
      <c r="BJ112" s="983"/>
      <c r="BK112" s="983"/>
      <c r="BL112" s="983"/>
      <c r="BM112" s="983"/>
      <c r="BN112" s="983"/>
      <c r="BO112" s="983"/>
      <c r="BP112" s="984"/>
      <c r="BQ112" s="952">
        <v>22800756</v>
      </c>
      <c r="BR112" s="953"/>
      <c r="BS112" s="953"/>
      <c r="BT112" s="953"/>
      <c r="BU112" s="953"/>
      <c r="BV112" s="953">
        <v>22390142</v>
      </c>
      <c r="BW112" s="953"/>
      <c r="BX112" s="953"/>
      <c r="BY112" s="953"/>
      <c r="BZ112" s="953"/>
      <c r="CA112" s="953">
        <v>21773642</v>
      </c>
      <c r="CB112" s="953"/>
      <c r="CC112" s="953"/>
      <c r="CD112" s="953"/>
      <c r="CE112" s="953"/>
      <c r="CF112" s="947">
        <v>117.4</v>
      </c>
      <c r="CG112" s="948"/>
      <c r="CH112" s="948"/>
      <c r="CI112" s="948"/>
      <c r="CJ112" s="948"/>
      <c r="CK112" s="978"/>
      <c r="CL112" s="979"/>
      <c r="CM112" s="949" t="s">
        <v>411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109</v>
      </c>
      <c r="DH112" s="953"/>
      <c r="DI112" s="953"/>
      <c r="DJ112" s="953"/>
      <c r="DK112" s="953"/>
      <c r="DL112" s="953" t="s">
        <v>109</v>
      </c>
      <c r="DM112" s="953"/>
      <c r="DN112" s="953"/>
      <c r="DO112" s="953"/>
      <c r="DP112" s="953"/>
      <c r="DQ112" s="953">
        <v>692</v>
      </c>
      <c r="DR112" s="953"/>
      <c r="DS112" s="953"/>
      <c r="DT112" s="953"/>
      <c r="DU112" s="953"/>
      <c r="DV112" s="954">
        <v>0</v>
      </c>
      <c r="DW112" s="954"/>
      <c r="DX112" s="954"/>
      <c r="DY112" s="954"/>
      <c r="DZ112" s="955"/>
    </row>
    <row r="113" spans="1:130" s="197" customFormat="1" ht="26.25" customHeight="1" x14ac:dyDescent="0.15">
      <c r="A113" s="987"/>
      <c r="B113" s="988"/>
      <c r="C113" s="983" t="s">
        <v>412</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2150536</v>
      </c>
      <c r="AB113" s="967"/>
      <c r="AC113" s="967"/>
      <c r="AD113" s="967"/>
      <c r="AE113" s="968"/>
      <c r="AF113" s="969">
        <v>1824148</v>
      </c>
      <c r="AG113" s="967"/>
      <c r="AH113" s="967"/>
      <c r="AI113" s="967"/>
      <c r="AJ113" s="968"/>
      <c r="AK113" s="969">
        <v>1742418</v>
      </c>
      <c r="AL113" s="967"/>
      <c r="AM113" s="967"/>
      <c r="AN113" s="967"/>
      <c r="AO113" s="968"/>
      <c r="AP113" s="970">
        <v>9.4</v>
      </c>
      <c r="AQ113" s="971"/>
      <c r="AR113" s="971"/>
      <c r="AS113" s="971"/>
      <c r="AT113" s="972"/>
      <c r="AU113" s="934"/>
      <c r="AV113" s="935"/>
      <c r="AW113" s="935"/>
      <c r="AX113" s="935"/>
      <c r="AY113" s="936"/>
      <c r="AZ113" s="982" t="s">
        <v>413</v>
      </c>
      <c r="BA113" s="983"/>
      <c r="BB113" s="983"/>
      <c r="BC113" s="983"/>
      <c r="BD113" s="983"/>
      <c r="BE113" s="983"/>
      <c r="BF113" s="983"/>
      <c r="BG113" s="983"/>
      <c r="BH113" s="983"/>
      <c r="BI113" s="983"/>
      <c r="BJ113" s="983"/>
      <c r="BK113" s="983"/>
      <c r="BL113" s="983"/>
      <c r="BM113" s="983"/>
      <c r="BN113" s="983"/>
      <c r="BO113" s="983"/>
      <c r="BP113" s="984"/>
      <c r="BQ113" s="952">
        <v>761722</v>
      </c>
      <c r="BR113" s="953"/>
      <c r="BS113" s="953"/>
      <c r="BT113" s="953"/>
      <c r="BU113" s="953"/>
      <c r="BV113" s="953">
        <v>724935</v>
      </c>
      <c r="BW113" s="953"/>
      <c r="BX113" s="953"/>
      <c r="BY113" s="953"/>
      <c r="BZ113" s="953"/>
      <c r="CA113" s="953">
        <v>1089953</v>
      </c>
      <c r="CB113" s="953"/>
      <c r="CC113" s="953"/>
      <c r="CD113" s="953"/>
      <c r="CE113" s="953"/>
      <c r="CF113" s="947">
        <v>5.9</v>
      </c>
      <c r="CG113" s="948"/>
      <c r="CH113" s="948"/>
      <c r="CI113" s="948"/>
      <c r="CJ113" s="948"/>
      <c r="CK113" s="978"/>
      <c r="CL113" s="979"/>
      <c r="CM113" s="949" t="s">
        <v>414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109</v>
      </c>
      <c r="DH113" s="992"/>
      <c r="DI113" s="992"/>
      <c r="DJ113" s="992"/>
      <c r="DK113" s="993"/>
      <c r="DL113" s="994" t="s">
        <v>109</v>
      </c>
      <c r="DM113" s="992"/>
      <c r="DN113" s="992"/>
      <c r="DO113" s="992"/>
      <c r="DP113" s="993"/>
      <c r="DQ113" s="994" t="s">
        <v>109</v>
      </c>
      <c r="DR113" s="992"/>
      <c r="DS113" s="992"/>
      <c r="DT113" s="992"/>
      <c r="DU113" s="993"/>
      <c r="DV113" s="995" t="s">
        <v>109</v>
      </c>
      <c r="DW113" s="996"/>
      <c r="DX113" s="996"/>
      <c r="DY113" s="996"/>
      <c r="DZ113" s="997"/>
    </row>
    <row r="114" spans="1:130" s="197" customFormat="1" ht="26.25" customHeight="1" x14ac:dyDescent="0.15">
      <c r="A114" s="987"/>
      <c r="B114" s="988"/>
      <c r="C114" s="983" t="s">
        <v>415</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45667</v>
      </c>
      <c r="AB114" s="992"/>
      <c r="AC114" s="992"/>
      <c r="AD114" s="992"/>
      <c r="AE114" s="993"/>
      <c r="AF114" s="994">
        <v>69606</v>
      </c>
      <c r="AG114" s="992"/>
      <c r="AH114" s="992"/>
      <c r="AI114" s="992"/>
      <c r="AJ114" s="993"/>
      <c r="AK114" s="994">
        <v>61604</v>
      </c>
      <c r="AL114" s="992"/>
      <c r="AM114" s="992"/>
      <c r="AN114" s="992"/>
      <c r="AO114" s="993"/>
      <c r="AP114" s="995">
        <v>0.3</v>
      </c>
      <c r="AQ114" s="996"/>
      <c r="AR114" s="996"/>
      <c r="AS114" s="996"/>
      <c r="AT114" s="997"/>
      <c r="AU114" s="934"/>
      <c r="AV114" s="935"/>
      <c r="AW114" s="935"/>
      <c r="AX114" s="935"/>
      <c r="AY114" s="936"/>
      <c r="AZ114" s="982" t="s">
        <v>416</v>
      </c>
      <c r="BA114" s="983"/>
      <c r="BB114" s="983"/>
      <c r="BC114" s="983"/>
      <c r="BD114" s="983"/>
      <c r="BE114" s="983"/>
      <c r="BF114" s="983"/>
      <c r="BG114" s="983"/>
      <c r="BH114" s="983"/>
      <c r="BI114" s="983"/>
      <c r="BJ114" s="983"/>
      <c r="BK114" s="983"/>
      <c r="BL114" s="983"/>
      <c r="BM114" s="983"/>
      <c r="BN114" s="983"/>
      <c r="BO114" s="983"/>
      <c r="BP114" s="984"/>
      <c r="BQ114" s="952">
        <v>4405477</v>
      </c>
      <c r="BR114" s="953"/>
      <c r="BS114" s="953"/>
      <c r="BT114" s="953"/>
      <c r="BU114" s="953"/>
      <c r="BV114" s="953">
        <v>3988775</v>
      </c>
      <c r="BW114" s="953"/>
      <c r="BX114" s="953"/>
      <c r="BY114" s="953"/>
      <c r="BZ114" s="953"/>
      <c r="CA114" s="953">
        <v>3764816</v>
      </c>
      <c r="CB114" s="953"/>
      <c r="CC114" s="953"/>
      <c r="CD114" s="953"/>
      <c r="CE114" s="953"/>
      <c r="CF114" s="947">
        <v>20.3</v>
      </c>
      <c r="CG114" s="948"/>
      <c r="CH114" s="948"/>
      <c r="CI114" s="948"/>
      <c r="CJ114" s="948"/>
      <c r="CK114" s="978"/>
      <c r="CL114" s="979"/>
      <c r="CM114" s="949" t="s">
        <v>417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109</v>
      </c>
      <c r="DH114" s="992"/>
      <c r="DI114" s="992"/>
      <c r="DJ114" s="992"/>
      <c r="DK114" s="993"/>
      <c r="DL114" s="994" t="s">
        <v>109</v>
      </c>
      <c r="DM114" s="992"/>
      <c r="DN114" s="992"/>
      <c r="DO114" s="992"/>
      <c r="DP114" s="993"/>
      <c r="DQ114" s="994" t="s">
        <v>109</v>
      </c>
      <c r="DR114" s="992"/>
      <c r="DS114" s="992"/>
      <c r="DT114" s="992"/>
      <c r="DU114" s="993"/>
      <c r="DV114" s="995" t="s">
        <v>109</v>
      </c>
      <c r="DW114" s="996"/>
      <c r="DX114" s="996"/>
      <c r="DY114" s="996"/>
      <c r="DZ114" s="997"/>
    </row>
    <row r="115" spans="1:130" s="197" customFormat="1" ht="26.25" customHeight="1" x14ac:dyDescent="0.15">
      <c r="A115" s="987"/>
      <c r="B115" s="988"/>
      <c r="C115" s="983" t="s">
        <v>418</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110498</v>
      </c>
      <c r="AB115" s="967"/>
      <c r="AC115" s="967"/>
      <c r="AD115" s="967"/>
      <c r="AE115" s="968"/>
      <c r="AF115" s="969">
        <v>80290</v>
      </c>
      <c r="AG115" s="967"/>
      <c r="AH115" s="967"/>
      <c r="AI115" s="967"/>
      <c r="AJ115" s="968"/>
      <c r="AK115" s="969">
        <v>65162</v>
      </c>
      <c r="AL115" s="967"/>
      <c r="AM115" s="967"/>
      <c r="AN115" s="967"/>
      <c r="AO115" s="968"/>
      <c r="AP115" s="970">
        <v>0.4</v>
      </c>
      <c r="AQ115" s="971"/>
      <c r="AR115" s="971"/>
      <c r="AS115" s="971"/>
      <c r="AT115" s="972"/>
      <c r="AU115" s="934"/>
      <c r="AV115" s="935"/>
      <c r="AW115" s="935"/>
      <c r="AX115" s="935"/>
      <c r="AY115" s="936"/>
      <c r="AZ115" s="982" t="s">
        <v>419</v>
      </c>
      <c r="BA115" s="983"/>
      <c r="BB115" s="983"/>
      <c r="BC115" s="983"/>
      <c r="BD115" s="983"/>
      <c r="BE115" s="983"/>
      <c r="BF115" s="983"/>
      <c r="BG115" s="983"/>
      <c r="BH115" s="983"/>
      <c r="BI115" s="983"/>
      <c r="BJ115" s="983"/>
      <c r="BK115" s="983"/>
      <c r="BL115" s="983"/>
      <c r="BM115" s="983"/>
      <c r="BN115" s="983"/>
      <c r="BO115" s="983"/>
      <c r="BP115" s="984"/>
      <c r="BQ115" s="952" t="s">
        <v>109</v>
      </c>
      <c r="BR115" s="953"/>
      <c r="BS115" s="953"/>
      <c r="BT115" s="953"/>
      <c r="BU115" s="953"/>
      <c r="BV115" s="953" t="s">
        <v>109</v>
      </c>
      <c r="BW115" s="953"/>
      <c r="BX115" s="953"/>
      <c r="BY115" s="953"/>
      <c r="BZ115" s="953"/>
      <c r="CA115" s="953" t="s">
        <v>109</v>
      </c>
      <c r="CB115" s="953"/>
      <c r="CC115" s="953"/>
      <c r="CD115" s="953"/>
      <c r="CE115" s="953"/>
      <c r="CF115" s="947" t="s">
        <v>109</v>
      </c>
      <c r="CG115" s="948"/>
      <c r="CH115" s="948"/>
      <c r="CI115" s="948"/>
      <c r="CJ115" s="948"/>
      <c r="CK115" s="978"/>
      <c r="CL115" s="979"/>
      <c r="CM115" s="982" t="s">
        <v>420</v>
      </c>
      <c r="CN115" s="1006"/>
      <c r="CO115" s="1006"/>
      <c r="CP115" s="1006"/>
      <c r="CQ115" s="1006"/>
      <c r="CR115" s="1006"/>
      <c r="CS115" s="1006"/>
      <c r="CT115" s="1006"/>
      <c r="CU115" s="1006"/>
      <c r="CV115" s="1006"/>
      <c r="CW115" s="1006"/>
      <c r="CX115" s="1006"/>
      <c r="CY115" s="1006"/>
      <c r="CZ115" s="1006"/>
      <c r="DA115" s="1006"/>
      <c r="DB115" s="1006"/>
      <c r="DC115" s="1006"/>
      <c r="DD115" s="1006"/>
      <c r="DE115" s="1006"/>
      <c r="DF115" s="984"/>
      <c r="DG115" s="991" t="s">
        <v>109</v>
      </c>
      <c r="DH115" s="992"/>
      <c r="DI115" s="992"/>
      <c r="DJ115" s="992"/>
      <c r="DK115" s="993"/>
      <c r="DL115" s="994" t="s">
        <v>109</v>
      </c>
      <c r="DM115" s="992"/>
      <c r="DN115" s="992"/>
      <c r="DO115" s="992"/>
      <c r="DP115" s="993"/>
      <c r="DQ115" s="994" t="s">
        <v>109</v>
      </c>
      <c r="DR115" s="992"/>
      <c r="DS115" s="992"/>
      <c r="DT115" s="992"/>
      <c r="DU115" s="993"/>
      <c r="DV115" s="995" t="s">
        <v>109</v>
      </c>
      <c r="DW115" s="996"/>
      <c r="DX115" s="996"/>
      <c r="DY115" s="996"/>
      <c r="DZ115" s="997"/>
    </row>
    <row r="116" spans="1:130" s="197" customFormat="1" ht="26.25" customHeight="1" x14ac:dyDescent="0.15">
      <c r="A116" s="989"/>
      <c r="B116" s="990"/>
      <c r="C116" s="1004" t="s">
        <v>421</v>
      </c>
      <c r="D116" s="1004"/>
      <c r="E116" s="1004"/>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5"/>
      <c r="AA116" s="991" t="s">
        <v>109</v>
      </c>
      <c r="AB116" s="992"/>
      <c r="AC116" s="992"/>
      <c r="AD116" s="992"/>
      <c r="AE116" s="993"/>
      <c r="AF116" s="994" t="s">
        <v>109</v>
      </c>
      <c r="AG116" s="992"/>
      <c r="AH116" s="992"/>
      <c r="AI116" s="992"/>
      <c r="AJ116" s="993"/>
      <c r="AK116" s="994" t="s">
        <v>109</v>
      </c>
      <c r="AL116" s="992"/>
      <c r="AM116" s="992"/>
      <c r="AN116" s="992"/>
      <c r="AO116" s="993"/>
      <c r="AP116" s="995" t="s">
        <v>109</v>
      </c>
      <c r="AQ116" s="996"/>
      <c r="AR116" s="996"/>
      <c r="AS116" s="996"/>
      <c r="AT116" s="997"/>
      <c r="AU116" s="934"/>
      <c r="AV116" s="935"/>
      <c r="AW116" s="935"/>
      <c r="AX116" s="935"/>
      <c r="AY116" s="936"/>
      <c r="AZ116" s="982" t="s">
        <v>422</v>
      </c>
      <c r="BA116" s="983"/>
      <c r="BB116" s="983"/>
      <c r="BC116" s="983"/>
      <c r="BD116" s="983"/>
      <c r="BE116" s="983"/>
      <c r="BF116" s="983"/>
      <c r="BG116" s="983"/>
      <c r="BH116" s="983"/>
      <c r="BI116" s="983"/>
      <c r="BJ116" s="983"/>
      <c r="BK116" s="983"/>
      <c r="BL116" s="983"/>
      <c r="BM116" s="983"/>
      <c r="BN116" s="983"/>
      <c r="BO116" s="983"/>
      <c r="BP116" s="984"/>
      <c r="BQ116" s="952" t="s">
        <v>109</v>
      </c>
      <c r="BR116" s="953"/>
      <c r="BS116" s="953"/>
      <c r="BT116" s="953"/>
      <c r="BU116" s="953"/>
      <c r="BV116" s="953" t="s">
        <v>109</v>
      </c>
      <c r="BW116" s="953"/>
      <c r="BX116" s="953"/>
      <c r="BY116" s="953"/>
      <c r="BZ116" s="953"/>
      <c r="CA116" s="953" t="s">
        <v>109</v>
      </c>
      <c r="CB116" s="953"/>
      <c r="CC116" s="953"/>
      <c r="CD116" s="953"/>
      <c r="CE116" s="953"/>
      <c r="CF116" s="947" t="s">
        <v>109</v>
      </c>
      <c r="CG116" s="948"/>
      <c r="CH116" s="948"/>
      <c r="CI116" s="948"/>
      <c r="CJ116" s="948"/>
      <c r="CK116" s="978"/>
      <c r="CL116" s="979"/>
      <c r="CM116" s="949" t="s">
        <v>423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429564</v>
      </c>
      <c r="DH116" s="992"/>
      <c r="DI116" s="992"/>
      <c r="DJ116" s="992"/>
      <c r="DK116" s="993"/>
      <c r="DL116" s="994">
        <v>369909</v>
      </c>
      <c r="DM116" s="992"/>
      <c r="DN116" s="992"/>
      <c r="DO116" s="992"/>
      <c r="DP116" s="993"/>
      <c r="DQ116" s="994">
        <v>311468</v>
      </c>
      <c r="DR116" s="992"/>
      <c r="DS116" s="992"/>
      <c r="DT116" s="992"/>
      <c r="DU116" s="993"/>
      <c r="DV116" s="995">
        <v>1.7</v>
      </c>
      <c r="DW116" s="996"/>
      <c r="DX116" s="996"/>
      <c r="DY116" s="996"/>
      <c r="DZ116" s="997"/>
    </row>
    <row r="117" spans="1:130" s="197" customFormat="1" ht="26.25" customHeight="1" x14ac:dyDescent="0.15">
      <c r="A117" s="939" t="s">
        <v>164</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26" t="s">
        <v>424</v>
      </c>
      <c r="Z117" s="919"/>
      <c r="AA117" s="1029">
        <v>6729950</v>
      </c>
      <c r="AB117" s="999"/>
      <c r="AC117" s="999"/>
      <c r="AD117" s="999"/>
      <c r="AE117" s="1000"/>
      <c r="AF117" s="998">
        <v>6522119</v>
      </c>
      <c r="AG117" s="999"/>
      <c r="AH117" s="999"/>
      <c r="AI117" s="999"/>
      <c r="AJ117" s="1000"/>
      <c r="AK117" s="998">
        <v>6463934</v>
      </c>
      <c r="AL117" s="999"/>
      <c r="AM117" s="999"/>
      <c r="AN117" s="999"/>
      <c r="AO117" s="1000"/>
      <c r="AP117" s="1001"/>
      <c r="AQ117" s="1002"/>
      <c r="AR117" s="1002"/>
      <c r="AS117" s="1002"/>
      <c r="AT117" s="1003"/>
      <c r="AU117" s="934"/>
      <c r="AV117" s="935"/>
      <c r="AW117" s="935"/>
      <c r="AX117" s="935"/>
      <c r="AY117" s="936"/>
      <c r="AZ117" s="1028" t="s">
        <v>425</v>
      </c>
      <c r="BA117" s="1004"/>
      <c r="BB117" s="1004"/>
      <c r="BC117" s="1004"/>
      <c r="BD117" s="1004"/>
      <c r="BE117" s="1004"/>
      <c r="BF117" s="1004"/>
      <c r="BG117" s="1004"/>
      <c r="BH117" s="1004"/>
      <c r="BI117" s="1004"/>
      <c r="BJ117" s="1004"/>
      <c r="BK117" s="1004"/>
      <c r="BL117" s="1004"/>
      <c r="BM117" s="1004"/>
      <c r="BN117" s="1004"/>
      <c r="BO117" s="1004"/>
      <c r="BP117" s="1005"/>
      <c r="BQ117" s="1018" t="s">
        <v>109</v>
      </c>
      <c r="BR117" s="1019"/>
      <c r="BS117" s="1019"/>
      <c r="BT117" s="1019"/>
      <c r="BU117" s="1019"/>
      <c r="BV117" s="1019" t="s">
        <v>109</v>
      </c>
      <c r="BW117" s="1019"/>
      <c r="BX117" s="1019"/>
      <c r="BY117" s="1019"/>
      <c r="BZ117" s="1019"/>
      <c r="CA117" s="1019" t="s">
        <v>109</v>
      </c>
      <c r="CB117" s="1019"/>
      <c r="CC117" s="1019"/>
      <c r="CD117" s="1019"/>
      <c r="CE117" s="1019"/>
      <c r="CF117" s="947" t="s">
        <v>109</v>
      </c>
      <c r="CG117" s="948"/>
      <c r="CH117" s="948"/>
      <c r="CI117" s="948"/>
      <c r="CJ117" s="948"/>
      <c r="CK117" s="978"/>
      <c r="CL117" s="979"/>
      <c r="CM117" s="949" t="s">
        <v>426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109</v>
      </c>
      <c r="DH117" s="992"/>
      <c r="DI117" s="992"/>
      <c r="DJ117" s="992"/>
      <c r="DK117" s="993"/>
      <c r="DL117" s="994" t="s">
        <v>109</v>
      </c>
      <c r="DM117" s="992"/>
      <c r="DN117" s="992"/>
      <c r="DO117" s="992"/>
      <c r="DP117" s="993"/>
      <c r="DQ117" s="994" t="s">
        <v>109</v>
      </c>
      <c r="DR117" s="992"/>
      <c r="DS117" s="992"/>
      <c r="DT117" s="992"/>
      <c r="DU117" s="993"/>
      <c r="DV117" s="995" t="s">
        <v>109</v>
      </c>
      <c r="DW117" s="996"/>
      <c r="DX117" s="996"/>
      <c r="DY117" s="996"/>
      <c r="DZ117" s="997"/>
    </row>
    <row r="118" spans="1:130" s="197" customFormat="1" ht="26.25" customHeight="1" x14ac:dyDescent="0.15">
      <c r="A118" s="939" t="s">
        <v>399</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397</v>
      </c>
      <c r="AB118" s="918"/>
      <c r="AC118" s="918"/>
      <c r="AD118" s="918"/>
      <c r="AE118" s="919"/>
      <c r="AF118" s="917" t="s">
        <v>281</v>
      </c>
      <c r="AG118" s="918"/>
      <c r="AH118" s="918"/>
      <c r="AI118" s="918"/>
      <c r="AJ118" s="919"/>
      <c r="AK118" s="917" t="s">
        <v>280</v>
      </c>
      <c r="AL118" s="918"/>
      <c r="AM118" s="918"/>
      <c r="AN118" s="918"/>
      <c r="AO118" s="919"/>
      <c r="AP118" s="1023" t="s">
        <v>398</v>
      </c>
      <c r="AQ118" s="1024"/>
      <c r="AR118" s="1024"/>
      <c r="AS118" s="1024"/>
      <c r="AT118" s="1025"/>
      <c r="AU118" s="937"/>
      <c r="AV118" s="938"/>
      <c r="AW118" s="938"/>
      <c r="AX118" s="938"/>
      <c r="AY118" s="938"/>
      <c r="AZ118" s="228" t="s">
        <v>164</v>
      </c>
      <c r="BA118" s="228"/>
      <c r="BB118" s="228"/>
      <c r="BC118" s="228"/>
      <c r="BD118" s="228"/>
      <c r="BE118" s="228"/>
      <c r="BF118" s="228"/>
      <c r="BG118" s="228"/>
      <c r="BH118" s="228"/>
      <c r="BI118" s="228"/>
      <c r="BJ118" s="228"/>
      <c r="BK118" s="228"/>
      <c r="BL118" s="228"/>
      <c r="BM118" s="228"/>
      <c r="BN118" s="228"/>
      <c r="BO118" s="1026" t="s">
        <v>427</v>
      </c>
      <c r="BP118" s="1027"/>
      <c r="BQ118" s="1018">
        <v>71760666</v>
      </c>
      <c r="BR118" s="1019"/>
      <c r="BS118" s="1019"/>
      <c r="BT118" s="1019"/>
      <c r="BU118" s="1019"/>
      <c r="BV118" s="1019">
        <v>67148103</v>
      </c>
      <c r="BW118" s="1019"/>
      <c r="BX118" s="1019"/>
      <c r="BY118" s="1019"/>
      <c r="BZ118" s="1019"/>
      <c r="CA118" s="1019">
        <v>64356356</v>
      </c>
      <c r="CB118" s="1019"/>
      <c r="CC118" s="1019"/>
      <c r="CD118" s="1019"/>
      <c r="CE118" s="1019"/>
      <c r="CF118" s="1020"/>
      <c r="CG118" s="1021"/>
      <c r="CH118" s="1021"/>
      <c r="CI118" s="1021"/>
      <c r="CJ118" s="1022"/>
      <c r="CK118" s="978"/>
      <c r="CL118" s="979"/>
      <c r="CM118" s="949" t="s">
        <v>428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109</v>
      </c>
      <c r="DH118" s="992"/>
      <c r="DI118" s="992"/>
      <c r="DJ118" s="992"/>
      <c r="DK118" s="993"/>
      <c r="DL118" s="994" t="s">
        <v>109</v>
      </c>
      <c r="DM118" s="992"/>
      <c r="DN118" s="992"/>
      <c r="DO118" s="992"/>
      <c r="DP118" s="993"/>
      <c r="DQ118" s="994" t="s">
        <v>109</v>
      </c>
      <c r="DR118" s="992"/>
      <c r="DS118" s="992"/>
      <c r="DT118" s="992"/>
      <c r="DU118" s="993"/>
      <c r="DV118" s="995" t="s">
        <v>109</v>
      </c>
      <c r="DW118" s="996"/>
      <c r="DX118" s="996"/>
      <c r="DY118" s="996"/>
      <c r="DZ118" s="997"/>
    </row>
    <row r="119" spans="1:130" s="197" customFormat="1" ht="26.25" customHeight="1" x14ac:dyDescent="0.15">
      <c r="A119" s="1007" t="s">
        <v>402</v>
      </c>
      <c r="B119" s="977"/>
      <c r="C119" s="956" t="s">
        <v>403</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109</v>
      </c>
      <c r="AB119" s="925"/>
      <c r="AC119" s="925"/>
      <c r="AD119" s="925"/>
      <c r="AE119" s="926"/>
      <c r="AF119" s="927" t="s">
        <v>109</v>
      </c>
      <c r="AG119" s="925"/>
      <c r="AH119" s="925"/>
      <c r="AI119" s="925"/>
      <c r="AJ119" s="926"/>
      <c r="AK119" s="927" t="s">
        <v>109</v>
      </c>
      <c r="AL119" s="925"/>
      <c r="AM119" s="925"/>
      <c r="AN119" s="925"/>
      <c r="AO119" s="926"/>
      <c r="AP119" s="928" t="s">
        <v>109</v>
      </c>
      <c r="AQ119" s="929"/>
      <c r="AR119" s="929"/>
      <c r="AS119" s="929"/>
      <c r="AT119" s="930"/>
      <c r="AU119" s="1010" t="s">
        <v>429</v>
      </c>
      <c r="AV119" s="1011"/>
      <c r="AW119" s="1011"/>
      <c r="AX119" s="1011"/>
      <c r="AY119" s="1012"/>
      <c r="AZ119" s="973" t="s">
        <v>430</v>
      </c>
      <c r="BA119" s="922"/>
      <c r="BB119" s="922"/>
      <c r="BC119" s="922"/>
      <c r="BD119" s="922"/>
      <c r="BE119" s="922"/>
      <c r="BF119" s="922"/>
      <c r="BG119" s="922"/>
      <c r="BH119" s="922"/>
      <c r="BI119" s="922"/>
      <c r="BJ119" s="922"/>
      <c r="BK119" s="922"/>
      <c r="BL119" s="922"/>
      <c r="BM119" s="922"/>
      <c r="BN119" s="922"/>
      <c r="BO119" s="922"/>
      <c r="BP119" s="923"/>
      <c r="BQ119" s="959">
        <v>7811178</v>
      </c>
      <c r="BR119" s="960"/>
      <c r="BS119" s="960"/>
      <c r="BT119" s="960"/>
      <c r="BU119" s="960"/>
      <c r="BV119" s="960">
        <v>7391481</v>
      </c>
      <c r="BW119" s="960"/>
      <c r="BX119" s="960"/>
      <c r="BY119" s="960"/>
      <c r="BZ119" s="960"/>
      <c r="CA119" s="960">
        <v>4447352</v>
      </c>
      <c r="CB119" s="960"/>
      <c r="CC119" s="960"/>
      <c r="CD119" s="960"/>
      <c r="CE119" s="960"/>
      <c r="CF119" s="974">
        <v>24</v>
      </c>
      <c r="CG119" s="975"/>
      <c r="CH119" s="975"/>
      <c r="CI119" s="975"/>
      <c r="CJ119" s="975"/>
      <c r="CK119" s="980"/>
      <c r="CL119" s="981"/>
      <c r="CM119" s="1037" t="s">
        <v>431</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30">
        <v>12972</v>
      </c>
      <c r="DH119" s="1031"/>
      <c r="DI119" s="1031"/>
      <c r="DJ119" s="1031"/>
      <c r="DK119" s="1032"/>
      <c r="DL119" s="1033" t="s">
        <v>109</v>
      </c>
      <c r="DM119" s="1031"/>
      <c r="DN119" s="1031"/>
      <c r="DO119" s="1031"/>
      <c r="DP119" s="1032"/>
      <c r="DQ119" s="1033" t="s">
        <v>109</v>
      </c>
      <c r="DR119" s="1031"/>
      <c r="DS119" s="1031"/>
      <c r="DT119" s="1031"/>
      <c r="DU119" s="1032"/>
      <c r="DV119" s="1034" t="s">
        <v>109</v>
      </c>
      <c r="DW119" s="1035"/>
      <c r="DX119" s="1035"/>
      <c r="DY119" s="1035"/>
      <c r="DZ119" s="1036"/>
    </row>
    <row r="120" spans="1:130" s="197" customFormat="1" ht="26.25" customHeight="1" x14ac:dyDescent="0.15">
      <c r="A120" s="1008"/>
      <c r="B120" s="979"/>
      <c r="C120" s="949" t="s">
        <v>407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109</v>
      </c>
      <c r="AB120" s="992"/>
      <c r="AC120" s="992"/>
      <c r="AD120" s="992"/>
      <c r="AE120" s="993"/>
      <c r="AF120" s="994" t="s">
        <v>109</v>
      </c>
      <c r="AG120" s="992"/>
      <c r="AH120" s="992"/>
      <c r="AI120" s="992"/>
      <c r="AJ120" s="993"/>
      <c r="AK120" s="994" t="s">
        <v>109</v>
      </c>
      <c r="AL120" s="992"/>
      <c r="AM120" s="992"/>
      <c r="AN120" s="992"/>
      <c r="AO120" s="993"/>
      <c r="AP120" s="995" t="s">
        <v>109</v>
      </c>
      <c r="AQ120" s="996"/>
      <c r="AR120" s="996"/>
      <c r="AS120" s="996"/>
      <c r="AT120" s="997"/>
      <c r="AU120" s="1013"/>
      <c r="AV120" s="1014"/>
      <c r="AW120" s="1014"/>
      <c r="AX120" s="1014"/>
      <c r="AY120" s="1015"/>
      <c r="AZ120" s="982" t="s">
        <v>432</v>
      </c>
      <c r="BA120" s="983"/>
      <c r="BB120" s="983"/>
      <c r="BC120" s="983"/>
      <c r="BD120" s="983"/>
      <c r="BE120" s="983"/>
      <c r="BF120" s="983"/>
      <c r="BG120" s="983"/>
      <c r="BH120" s="983"/>
      <c r="BI120" s="983"/>
      <c r="BJ120" s="983"/>
      <c r="BK120" s="983"/>
      <c r="BL120" s="983"/>
      <c r="BM120" s="983"/>
      <c r="BN120" s="983"/>
      <c r="BO120" s="983"/>
      <c r="BP120" s="984"/>
      <c r="BQ120" s="952">
        <v>1197922</v>
      </c>
      <c r="BR120" s="953"/>
      <c r="BS120" s="953"/>
      <c r="BT120" s="953"/>
      <c r="BU120" s="953"/>
      <c r="BV120" s="953">
        <v>1063429</v>
      </c>
      <c r="BW120" s="953"/>
      <c r="BX120" s="953"/>
      <c r="BY120" s="953"/>
      <c r="BZ120" s="953"/>
      <c r="CA120" s="953">
        <v>1001061</v>
      </c>
      <c r="CB120" s="953"/>
      <c r="CC120" s="953"/>
      <c r="CD120" s="953"/>
      <c r="CE120" s="953"/>
      <c r="CF120" s="947">
        <v>5.4</v>
      </c>
      <c r="CG120" s="948"/>
      <c r="CH120" s="948"/>
      <c r="CI120" s="948"/>
      <c r="CJ120" s="948"/>
      <c r="CK120" s="1046" t="s">
        <v>433</v>
      </c>
      <c r="CL120" s="1047"/>
      <c r="CM120" s="1047"/>
      <c r="CN120" s="1047"/>
      <c r="CO120" s="1048"/>
      <c r="CP120" s="1054" t="s">
        <v>434</v>
      </c>
      <c r="CQ120" s="1055"/>
      <c r="CR120" s="1055"/>
      <c r="CS120" s="1055"/>
      <c r="CT120" s="1055"/>
      <c r="CU120" s="1055"/>
      <c r="CV120" s="1055"/>
      <c r="CW120" s="1055"/>
      <c r="CX120" s="1055"/>
      <c r="CY120" s="1055"/>
      <c r="CZ120" s="1055"/>
      <c r="DA120" s="1055"/>
      <c r="DB120" s="1055"/>
      <c r="DC120" s="1055"/>
      <c r="DD120" s="1055"/>
      <c r="DE120" s="1055"/>
      <c r="DF120" s="1056"/>
      <c r="DG120" s="959">
        <v>15637931</v>
      </c>
      <c r="DH120" s="960"/>
      <c r="DI120" s="960"/>
      <c r="DJ120" s="960"/>
      <c r="DK120" s="960"/>
      <c r="DL120" s="960">
        <v>15273766</v>
      </c>
      <c r="DM120" s="960"/>
      <c r="DN120" s="960"/>
      <c r="DO120" s="960"/>
      <c r="DP120" s="960"/>
      <c r="DQ120" s="960">
        <v>14013087</v>
      </c>
      <c r="DR120" s="960"/>
      <c r="DS120" s="960"/>
      <c r="DT120" s="960"/>
      <c r="DU120" s="960"/>
      <c r="DV120" s="961">
        <v>75.599999999999994</v>
      </c>
      <c r="DW120" s="961"/>
      <c r="DX120" s="961"/>
      <c r="DY120" s="961"/>
      <c r="DZ120" s="962"/>
    </row>
    <row r="121" spans="1:130" s="197" customFormat="1" ht="26.25" customHeight="1" x14ac:dyDescent="0.15">
      <c r="A121" s="1008"/>
      <c r="B121" s="979"/>
      <c r="C121" s="1043" t="s">
        <v>435</v>
      </c>
      <c r="D121" s="1044"/>
      <c r="E121" s="1044"/>
      <c r="F121" s="1044"/>
      <c r="G121" s="1044"/>
      <c r="H121" s="1044"/>
      <c r="I121" s="1044"/>
      <c r="J121" s="1044"/>
      <c r="K121" s="1044"/>
      <c r="L121" s="1044"/>
      <c r="M121" s="1044"/>
      <c r="N121" s="1044"/>
      <c r="O121" s="1044"/>
      <c r="P121" s="1044"/>
      <c r="Q121" s="1044"/>
      <c r="R121" s="1044"/>
      <c r="S121" s="1044"/>
      <c r="T121" s="1044"/>
      <c r="U121" s="1044"/>
      <c r="V121" s="1044"/>
      <c r="W121" s="1044"/>
      <c r="X121" s="1044"/>
      <c r="Y121" s="1044"/>
      <c r="Z121" s="1045"/>
      <c r="AA121" s="991" t="s">
        <v>109</v>
      </c>
      <c r="AB121" s="992"/>
      <c r="AC121" s="992"/>
      <c r="AD121" s="992"/>
      <c r="AE121" s="993"/>
      <c r="AF121" s="994" t="s">
        <v>109</v>
      </c>
      <c r="AG121" s="992"/>
      <c r="AH121" s="992"/>
      <c r="AI121" s="992"/>
      <c r="AJ121" s="993"/>
      <c r="AK121" s="994">
        <v>695</v>
      </c>
      <c r="AL121" s="992"/>
      <c r="AM121" s="992"/>
      <c r="AN121" s="992"/>
      <c r="AO121" s="993"/>
      <c r="AP121" s="995">
        <v>0</v>
      </c>
      <c r="AQ121" s="996"/>
      <c r="AR121" s="996"/>
      <c r="AS121" s="996"/>
      <c r="AT121" s="997"/>
      <c r="AU121" s="1013"/>
      <c r="AV121" s="1014"/>
      <c r="AW121" s="1014"/>
      <c r="AX121" s="1014"/>
      <c r="AY121" s="1015"/>
      <c r="AZ121" s="1028" t="s">
        <v>436</v>
      </c>
      <c r="BA121" s="1004"/>
      <c r="BB121" s="1004"/>
      <c r="BC121" s="1004"/>
      <c r="BD121" s="1004"/>
      <c r="BE121" s="1004"/>
      <c r="BF121" s="1004"/>
      <c r="BG121" s="1004"/>
      <c r="BH121" s="1004"/>
      <c r="BI121" s="1004"/>
      <c r="BJ121" s="1004"/>
      <c r="BK121" s="1004"/>
      <c r="BL121" s="1004"/>
      <c r="BM121" s="1004"/>
      <c r="BN121" s="1004"/>
      <c r="BO121" s="1004"/>
      <c r="BP121" s="1005"/>
      <c r="BQ121" s="1018">
        <v>40028776</v>
      </c>
      <c r="BR121" s="1019"/>
      <c r="BS121" s="1019"/>
      <c r="BT121" s="1019"/>
      <c r="BU121" s="1019"/>
      <c r="BV121" s="1019">
        <v>39319822</v>
      </c>
      <c r="BW121" s="1019"/>
      <c r="BX121" s="1019"/>
      <c r="BY121" s="1019"/>
      <c r="BZ121" s="1019"/>
      <c r="CA121" s="1019">
        <v>38774959</v>
      </c>
      <c r="CB121" s="1019"/>
      <c r="CC121" s="1019"/>
      <c r="CD121" s="1019"/>
      <c r="CE121" s="1019"/>
      <c r="CF121" s="1057">
        <v>209.1</v>
      </c>
      <c r="CG121" s="1058"/>
      <c r="CH121" s="1058"/>
      <c r="CI121" s="1058"/>
      <c r="CJ121" s="1058"/>
      <c r="CK121" s="1049"/>
      <c r="CL121" s="1050"/>
      <c r="CM121" s="1050"/>
      <c r="CN121" s="1050"/>
      <c r="CO121" s="1051"/>
      <c r="CP121" s="1040" t="s">
        <v>437</v>
      </c>
      <c r="CQ121" s="1041"/>
      <c r="CR121" s="1041"/>
      <c r="CS121" s="1041"/>
      <c r="CT121" s="1041"/>
      <c r="CU121" s="1041"/>
      <c r="CV121" s="1041"/>
      <c r="CW121" s="1041"/>
      <c r="CX121" s="1041"/>
      <c r="CY121" s="1041"/>
      <c r="CZ121" s="1041"/>
      <c r="DA121" s="1041"/>
      <c r="DB121" s="1041"/>
      <c r="DC121" s="1041"/>
      <c r="DD121" s="1041"/>
      <c r="DE121" s="1041"/>
      <c r="DF121" s="1042"/>
      <c r="DG121" s="952">
        <v>6532080</v>
      </c>
      <c r="DH121" s="953"/>
      <c r="DI121" s="953"/>
      <c r="DJ121" s="953"/>
      <c r="DK121" s="953"/>
      <c r="DL121" s="953">
        <v>6582820</v>
      </c>
      <c r="DM121" s="953"/>
      <c r="DN121" s="953"/>
      <c r="DO121" s="953"/>
      <c r="DP121" s="953"/>
      <c r="DQ121" s="953">
        <v>6515085</v>
      </c>
      <c r="DR121" s="953"/>
      <c r="DS121" s="953"/>
      <c r="DT121" s="953"/>
      <c r="DU121" s="953"/>
      <c r="DV121" s="954">
        <v>35.1</v>
      </c>
      <c r="DW121" s="954"/>
      <c r="DX121" s="954"/>
      <c r="DY121" s="954"/>
      <c r="DZ121" s="955"/>
    </row>
    <row r="122" spans="1:130" s="197" customFormat="1" ht="26.25" customHeight="1" x14ac:dyDescent="0.15">
      <c r="A122" s="1008"/>
      <c r="B122" s="979"/>
      <c r="C122" s="949" t="s">
        <v>417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109</v>
      </c>
      <c r="AB122" s="992"/>
      <c r="AC122" s="992"/>
      <c r="AD122" s="992"/>
      <c r="AE122" s="993"/>
      <c r="AF122" s="994" t="s">
        <v>109</v>
      </c>
      <c r="AG122" s="992"/>
      <c r="AH122" s="992"/>
      <c r="AI122" s="992"/>
      <c r="AJ122" s="993"/>
      <c r="AK122" s="994" t="s">
        <v>109</v>
      </c>
      <c r="AL122" s="992"/>
      <c r="AM122" s="992"/>
      <c r="AN122" s="992"/>
      <c r="AO122" s="993"/>
      <c r="AP122" s="995" t="s">
        <v>109</v>
      </c>
      <c r="AQ122" s="996"/>
      <c r="AR122" s="996"/>
      <c r="AS122" s="996"/>
      <c r="AT122" s="997"/>
      <c r="AU122" s="1016"/>
      <c r="AV122" s="1017"/>
      <c r="AW122" s="1017"/>
      <c r="AX122" s="1017"/>
      <c r="AY122" s="1017"/>
      <c r="AZ122" s="228" t="s">
        <v>164</v>
      </c>
      <c r="BA122" s="228"/>
      <c r="BB122" s="228"/>
      <c r="BC122" s="228"/>
      <c r="BD122" s="228"/>
      <c r="BE122" s="228"/>
      <c r="BF122" s="228"/>
      <c r="BG122" s="228"/>
      <c r="BH122" s="228"/>
      <c r="BI122" s="228"/>
      <c r="BJ122" s="228"/>
      <c r="BK122" s="228"/>
      <c r="BL122" s="228"/>
      <c r="BM122" s="228"/>
      <c r="BN122" s="228"/>
      <c r="BO122" s="1026" t="s">
        <v>438</v>
      </c>
      <c r="BP122" s="1027"/>
      <c r="BQ122" s="1067">
        <v>49037876</v>
      </c>
      <c r="BR122" s="1068"/>
      <c r="BS122" s="1068"/>
      <c r="BT122" s="1068"/>
      <c r="BU122" s="1068"/>
      <c r="BV122" s="1068">
        <v>47774732</v>
      </c>
      <c r="BW122" s="1068"/>
      <c r="BX122" s="1068"/>
      <c r="BY122" s="1068"/>
      <c r="BZ122" s="1068"/>
      <c r="CA122" s="1068">
        <v>44223372</v>
      </c>
      <c r="CB122" s="1068"/>
      <c r="CC122" s="1068"/>
      <c r="CD122" s="1068"/>
      <c r="CE122" s="1068"/>
      <c r="CF122" s="1020"/>
      <c r="CG122" s="1021"/>
      <c r="CH122" s="1021"/>
      <c r="CI122" s="1021"/>
      <c r="CJ122" s="1022"/>
      <c r="CK122" s="1049"/>
      <c r="CL122" s="1050"/>
      <c r="CM122" s="1050"/>
      <c r="CN122" s="1050"/>
      <c r="CO122" s="1051"/>
      <c r="CP122" s="1040" t="s">
        <v>439</v>
      </c>
      <c r="CQ122" s="1041"/>
      <c r="CR122" s="1041"/>
      <c r="CS122" s="1041"/>
      <c r="CT122" s="1041"/>
      <c r="CU122" s="1041"/>
      <c r="CV122" s="1041"/>
      <c r="CW122" s="1041"/>
      <c r="CX122" s="1041"/>
      <c r="CY122" s="1041"/>
      <c r="CZ122" s="1041"/>
      <c r="DA122" s="1041"/>
      <c r="DB122" s="1041"/>
      <c r="DC122" s="1041"/>
      <c r="DD122" s="1041"/>
      <c r="DE122" s="1041"/>
      <c r="DF122" s="1042"/>
      <c r="DG122" s="952" t="s">
        <v>109</v>
      </c>
      <c r="DH122" s="953"/>
      <c r="DI122" s="953"/>
      <c r="DJ122" s="953"/>
      <c r="DK122" s="953"/>
      <c r="DL122" s="953" t="s">
        <v>109</v>
      </c>
      <c r="DM122" s="953"/>
      <c r="DN122" s="953"/>
      <c r="DO122" s="953"/>
      <c r="DP122" s="953"/>
      <c r="DQ122" s="953">
        <v>1245470</v>
      </c>
      <c r="DR122" s="953"/>
      <c r="DS122" s="953"/>
      <c r="DT122" s="953"/>
      <c r="DU122" s="953"/>
      <c r="DV122" s="954">
        <v>6.7</v>
      </c>
      <c r="DW122" s="954"/>
      <c r="DX122" s="954"/>
      <c r="DY122" s="954"/>
      <c r="DZ122" s="955"/>
    </row>
    <row r="123" spans="1:130" s="197" customFormat="1" ht="26.25" customHeight="1" thickBot="1" x14ac:dyDescent="0.2">
      <c r="A123" s="1008"/>
      <c r="B123" s="979"/>
      <c r="C123" s="949" t="s">
        <v>423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86592</v>
      </c>
      <c r="AB123" s="992"/>
      <c r="AC123" s="992"/>
      <c r="AD123" s="992"/>
      <c r="AE123" s="993"/>
      <c r="AF123" s="994">
        <v>66688</v>
      </c>
      <c r="AG123" s="992"/>
      <c r="AH123" s="992"/>
      <c r="AI123" s="992"/>
      <c r="AJ123" s="993"/>
      <c r="AK123" s="994">
        <v>64467</v>
      </c>
      <c r="AL123" s="992"/>
      <c r="AM123" s="992"/>
      <c r="AN123" s="992"/>
      <c r="AO123" s="993"/>
      <c r="AP123" s="995">
        <v>0.3</v>
      </c>
      <c r="AQ123" s="996"/>
      <c r="AR123" s="996"/>
      <c r="AS123" s="996"/>
      <c r="AT123" s="997"/>
      <c r="AU123" s="1064" t="s">
        <v>440</v>
      </c>
      <c r="AV123" s="1065"/>
      <c r="AW123" s="1065"/>
      <c r="AX123" s="1065"/>
      <c r="AY123" s="1065"/>
      <c r="AZ123" s="1065"/>
      <c r="BA123" s="1065"/>
      <c r="BB123" s="1065"/>
      <c r="BC123" s="1065"/>
      <c r="BD123" s="1065"/>
      <c r="BE123" s="1065"/>
      <c r="BF123" s="1065"/>
      <c r="BG123" s="1065"/>
      <c r="BH123" s="1065"/>
      <c r="BI123" s="1065"/>
      <c r="BJ123" s="1065"/>
      <c r="BK123" s="1065"/>
      <c r="BL123" s="1065"/>
      <c r="BM123" s="1065"/>
      <c r="BN123" s="1065"/>
      <c r="BO123" s="1065"/>
      <c r="BP123" s="1066"/>
      <c r="BQ123" s="1059">
        <v>122.9</v>
      </c>
      <c r="BR123" s="1060"/>
      <c r="BS123" s="1060"/>
      <c r="BT123" s="1060"/>
      <c r="BU123" s="1060"/>
      <c r="BV123" s="1060">
        <v>106.8</v>
      </c>
      <c r="BW123" s="1060"/>
      <c r="BX123" s="1060"/>
      <c r="BY123" s="1060"/>
      <c r="BZ123" s="1060"/>
      <c r="CA123" s="1060">
        <v>108.5</v>
      </c>
      <c r="CB123" s="1060"/>
      <c r="CC123" s="1060"/>
      <c r="CD123" s="1060"/>
      <c r="CE123" s="1060"/>
      <c r="CF123" s="1061"/>
      <c r="CG123" s="1062"/>
      <c r="CH123" s="1062"/>
      <c r="CI123" s="1062"/>
      <c r="CJ123" s="1063"/>
      <c r="CK123" s="1049"/>
      <c r="CL123" s="1050"/>
      <c r="CM123" s="1050"/>
      <c r="CN123" s="1050"/>
      <c r="CO123" s="1051"/>
      <c r="CP123" s="1040" t="s">
        <v>441</v>
      </c>
      <c r="CQ123" s="1041"/>
      <c r="CR123" s="1041"/>
      <c r="CS123" s="1041"/>
      <c r="CT123" s="1041"/>
      <c r="CU123" s="1041"/>
      <c r="CV123" s="1041"/>
      <c r="CW123" s="1041"/>
      <c r="CX123" s="1041"/>
      <c r="CY123" s="1041"/>
      <c r="CZ123" s="1041"/>
      <c r="DA123" s="1041"/>
      <c r="DB123" s="1041"/>
      <c r="DC123" s="1041"/>
      <c r="DD123" s="1041"/>
      <c r="DE123" s="1041"/>
      <c r="DF123" s="1042"/>
      <c r="DG123" s="991" t="s">
        <v>442</v>
      </c>
      <c r="DH123" s="992"/>
      <c r="DI123" s="992"/>
      <c r="DJ123" s="992"/>
      <c r="DK123" s="993"/>
      <c r="DL123" s="994" t="s">
        <v>442</v>
      </c>
      <c r="DM123" s="992"/>
      <c r="DN123" s="992"/>
      <c r="DO123" s="992"/>
      <c r="DP123" s="993"/>
      <c r="DQ123" s="994" t="s">
        <v>442</v>
      </c>
      <c r="DR123" s="992"/>
      <c r="DS123" s="992"/>
      <c r="DT123" s="992"/>
      <c r="DU123" s="993"/>
      <c r="DV123" s="995" t="s">
        <v>442</v>
      </c>
      <c r="DW123" s="996"/>
      <c r="DX123" s="996"/>
      <c r="DY123" s="996"/>
      <c r="DZ123" s="997"/>
    </row>
    <row r="124" spans="1:130" s="197" customFormat="1" ht="26.25" customHeight="1" x14ac:dyDescent="0.15">
      <c r="A124" s="1008"/>
      <c r="B124" s="979"/>
      <c r="C124" s="949" t="s">
        <v>426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442</v>
      </c>
      <c r="AB124" s="992"/>
      <c r="AC124" s="992"/>
      <c r="AD124" s="992"/>
      <c r="AE124" s="993"/>
      <c r="AF124" s="994" t="s">
        <v>442</v>
      </c>
      <c r="AG124" s="992"/>
      <c r="AH124" s="992"/>
      <c r="AI124" s="992"/>
      <c r="AJ124" s="993"/>
      <c r="AK124" s="994" t="s">
        <v>442</v>
      </c>
      <c r="AL124" s="992"/>
      <c r="AM124" s="992"/>
      <c r="AN124" s="992"/>
      <c r="AO124" s="993"/>
      <c r="AP124" s="995" t="s">
        <v>442</v>
      </c>
      <c r="AQ124" s="996"/>
      <c r="AR124" s="996"/>
      <c r="AS124" s="996"/>
      <c r="AT124" s="99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2"/>
      <c r="CL124" s="1052"/>
      <c r="CM124" s="1052"/>
      <c r="CN124" s="1052"/>
      <c r="CO124" s="1053"/>
      <c r="CP124" s="1040" t="s">
        <v>443</v>
      </c>
      <c r="CQ124" s="1041"/>
      <c r="CR124" s="1041"/>
      <c r="CS124" s="1041"/>
      <c r="CT124" s="1041"/>
      <c r="CU124" s="1041"/>
      <c r="CV124" s="1041"/>
      <c r="CW124" s="1041"/>
      <c r="CX124" s="1041"/>
      <c r="CY124" s="1041"/>
      <c r="CZ124" s="1041"/>
      <c r="DA124" s="1041"/>
      <c r="DB124" s="1041"/>
      <c r="DC124" s="1041"/>
      <c r="DD124" s="1041"/>
      <c r="DE124" s="1041"/>
      <c r="DF124" s="1042"/>
      <c r="DG124" s="1030">
        <v>630745</v>
      </c>
      <c r="DH124" s="1031"/>
      <c r="DI124" s="1031"/>
      <c r="DJ124" s="1031"/>
      <c r="DK124" s="1032"/>
      <c r="DL124" s="1033">
        <v>533556</v>
      </c>
      <c r="DM124" s="1031"/>
      <c r="DN124" s="1031"/>
      <c r="DO124" s="1031"/>
      <c r="DP124" s="1032"/>
      <c r="DQ124" s="1033" t="s">
        <v>442</v>
      </c>
      <c r="DR124" s="1031"/>
      <c r="DS124" s="1031"/>
      <c r="DT124" s="1031"/>
      <c r="DU124" s="1032"/>
      <c r="DV124" s="1034" t="s">
        <v>442</v>
      </c>
      <c r="DW124" s="1035"/>
      <c r="DX124" s="1035"/>
      <c r="DY124" s="1035"/>
      <c r="DZ124" s="1036"/>
    </row>
    <row r="125" spans="1:130" s="197" customFormat="1" ht="26.25" customHeight="1" thickBot="1" x14ac:dyDescent="0.2">
      <c r="A125" s="1008"/>
      <c r="B125" s="979"/>
      <c r="C125" s="949" t="s">
        <v>428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442</v>
      </c>
      <c r="AB125" s="992"/>
      <c r="AC125" s="992"/>
      <c r="AD125" s="992"/>
      <c r="AE125" s="993"/>
      <c r="AF125" s="994" t="s">
        <v>442</v>
      </c>
      <c r="AG125" s="992"/>
      <c r="AH125" s="992"/>
      <c r="AI125" s="992"/>
      <c r="AJ125" s="993"/>
      <c r="AK125" s="994" t="s">
        <v>442</v>
      </c>
      <c r="AL125" s="992"/>
      <c r="AM125" s="992"/>
      <c r="AN125" s="992"/>
      <c r="AO125" s="993"/>
      <c r="AP125" s="995" t="s">
        <v>442</v>
      </c>
      <c r="AQ125" s="996"/>
      <c r="AR125" s="996"/>
      <c r="AS125" s="996"/>
      <c r="AT125" s="99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7" t="s">
        <v>444</v>
      </c>
      <c r="CL125" s="1047"/>
      <c r="CM125" s="1047"/>
      <c r="CN125" s="1047"/>
      <c r="CO125" s="1048"/>
      <c r="CP125" s="973" t="s">
        <v>445</v>
      </c>
      <c r="CQ125" s="922"/>
      <c r="CR125" s="922"/>
      <c r="CS125" s="922"/>
      <c r="CT125" s="922"/>
      <c r="CU125" s="922"/>
      <c r="CV125" s="922"/>
      <c r="CW125" s="922"/>
      <c r="CX125" s="922"/>
      <c r="CY125" s="922"/>
      <c r="CZ125" s="922"/>
      <c r="DA125" s="922"/>
      <c r="DB125" s="922"/>
      <c r="DC125" s="922"/>
      <c r="DD125" s="922"/>
      <c r="DE125" s="922"/>
      <c r="DF125" s="923"/>
      <c r="DG125" s="959" t="s">
        <v>442</v>
      </c>
      <c r="DH125" s="960"/>
      <c r="DI125" s="960"/>
      <c r="DJ125" s="960"/>
      <c r="DK125" s="960"/>
      <c r="DL125" s="960" t="s">
        <v>442</v>
      </c>
      <c r="DM125" s="960"/>
      <c r="DN125" s="960"/>
      <c r="DO125" s="960"/>
      <c r="DP125" s="960"/>
      <c r="DQ125" s="960" t="s">
        <v>442</v>
      </c>
      <c r="DR125" s="960"/>
      <c r="DS125" s="960"/>
      <c r="DT125" s="960"/>
      <c r="DU125" s="960"/>
      <c r="DV125" s="961" t="s">
        <v>442</v>
      </c>
      <c r="DW125" s="961"/>
      <c r="DX125" s="961"/>
      <c r="DY125" s="961"/>
      <c r="DZ125" s="962"/>
    </row>
    <row r="126" spans="1:130" s="197" customFormat="1" ht="26.25" customHeight="1" x14ac:dyDescent="0.15">
      <c r="A126" s="1008"/>
      <c r="B126" s="979"/>
      <c r="C126" s="949" t="s">
        <v>431</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23906</v>
      </c>
      <c r="AB126" s="992"/>
      <c r="AC126" s="992"/>
      <c r="AD126" s="992"/>
      <c r="AE126" s="993"/>
      <c r="AF126" s="994">
        <v>13602</v>
      </c>
      <c r="AG126" s="992"/>
      <c r="AH126" s="992"/>
      <c r="AI126" s="992"/>
      <c r="AJ126" s="993"/>
      <c r="AK126" s="994" t="s">
        <v>442</v>
      </c>
      <c r="AL126" s="992"/>
      <c r="AM126" s="992"/>
      <c r="AN126" s="992"/>
      <c r="AO126" s="993"/>
      <c r="AP126" s="995" t="s">
        <v>442</v>
      </c>
      <c r="AQ126" s="996"/>
      <c r="AR126" s="996"/>
      <c r="AS126" s="996"/>
      <c r="AT126" s="997"/>
      <c r="AU126" s="233"/>
      <c r="AV126" s="233"/>
      <c r="AW126" s="233"/>
      <c r="AX126" s="1069" t="s">
        <v>446</v>
      </c>
      <c r="AY126" s="1070"/>
      <c r="AZ126" s="1070"/>
      <c r="BA126" s="1070"/>
      <c r="BB126" s="1070"/>
      <c r="BC126" s="1070"/>
      <c r="BD126" s="1070"/>
      <c r="BE126" s="1071"/>
      <c r="BF126" s="1085" t="s">
        <v>447</v>
      </c>
      <c r="BG126" s="1070"/>
      <c r="BH126" s="1070"/>
      <c r="BI126" s="1070"/>
      <c r="BJ126" s="1070"/>
      <c r="BK126" s="1070"/>
      <c r="BL126" s="1071"/>
      <c r="BM126" s="1085" t="s">
        <v>448</v>
      </c>
      <c r="BN126" s="1070"/>
      <c r="BO126" s="1070"/>
      <c r="BP126" s="1070"/>
      <c r="BQ126" s="1070"/>
      <c r="BR126" s="1070"/>
      <c r="BS126" s="1071"/>
      <c r="BT126" s="1085" t="s">
        <v>449</v>
      </c>
      <c r="BU126" s="1070"/>
      <c r="BV126" s="1070"/>
      <c r="BW126" s="1070"/>
      <c r="BX126" s="1070"/>
      <c r="BY126" s="1070"/>
      <c r="BZ126" s="1086"/>
      <c r="CA126" s="233"/>
      <c r="CB126" s="233"/>
      <c r="CC126" s="233"/>
      <c r="CD126" s="234"/>
      <c r="CE126" s="234"/>
      <c r="CF126" s="234"/>
      <c r="CG126" s="231"/>
      <c r="CH126" s="231"/>
      <c r="CI126" s="231"/>
      <c r="CJ126" s="232"/>
      <c r="CK126" s="1050"/>
      <c r="CL126" s="1050"/>
      <c r="CM126" s="1050"/>
      <c r="CN126" s="1050"/>
      <c r="CO126" s="1051"/>
      <c r="CP126" s="982" t="s">
        <v>450</v>
      </c>
      <c r="CQ126" s="983"/>
      <c r="CR126" s="983"/>
      <c r="CS126" s="983"/>
      <c r="CT126" s="983"/>
      <c r="CU126" s="983"/>
      <c r="CV126" s="983"/>
      <c r="CW126" s="983"/>
      <c r="CX126" s="983"/>
      <c r="CY126" s="983"/>
      <c r="CZ126" s="983"/>
      <c r="DA126" s="983"/>
      <c r="DB126" s="983"/>
      <c r="DC126" s="983"/>
      <c r="DD126" s="983"/>
      <c r="DE126" s="983"/>
      <c r="DF126" s="984"/>
      <c r="DG126" s="952" t="s">
        <v>442</v>
      </c>
      <c r="DH126" s="953"/>
      <c r="DI126" s="953"/>
      <c r="DJ126" s="953"/>
      <c r="DK126" s="953"/>
      <c r="DL126" s="953" t="s">
        <v>442</v>
      </c>
      <c r="DM126" s="953"/>
      <c r="DN126" s="953"/>
      <c r="DO126" s="953"/>
      <c r="DP126" s="953"/>
      <c r="DQ126" s="953" t="s">
        <v>442</v>
      </c>
      <c r="DR126" s="953"/>
      <c r="DS126" s="953"/>
      <c r="DT126" s="953"/>
      <c r="DU126" s="953"/>
      <c r="DV126" s="954" t="s">
        <v>442</v>
      </c>
      <c r="DW126" s="954"/>
      <c r="DX126" s="954"/>
      <c r="DY126" s="954"/>
      <c r="DZ126" s="955"/>
    </row>
    <row r="127" spans="1:130" s="197" customFormat="1" ht="26.25" customHeight="1" thickBot="1" x14ac:dyDescent="0.2">
      <c r="A127" s="1009"/>
      <c r="B127" s="981"/>
      <c r="C127" s="1037" t="s">
        <v>451</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1" t="s">
        <v>442</v>
      </c>
      <c r="AB127" s="992"/>
      <c r="AC127" s="992"/>
      <c r="AD127" s="992"/>
      <c r="AE127" s="993"/>
      <c r="AF127" s="994" t="s">
        <v>442</v>
      </c>
      <c r="AG127" s="992"/>
      <c r="AH127" s="992"/>
      <c r="AI127" s="992"/>
      <c r="AJ127" s="993"/>
      <c r="AK127" s="994" t="s">
        <v>442</v>
      </c>
      <c r="AL127" s="992"/>
      <c r="AM127" s="992"/>
      <c r="AN127" s="992"/>
      <c r="AO127" s="993"/>
      <c r="AP127" s="995" t="s">
        <v>442</v>
      </c>
      <c r="AQ127" s="996"/>
      <c r="AR127" s="996"/>
      <c r="AS127" s="996"/>
      <c r="AT127" s="997"/>
      <c r="AU127" s="233"/>
      <c r="AV127" s="233"/>
      <c r="AW127" s="233"/>
      <c r="AX127" s="921" t="s">
        <v>452</v>
      </c>
      <c r="AY127" s="922"/>
      <c r="AZ127" s="922"/>
      <c r="BA127" s="922"/>
      <c r="BB127" s="922"/>
      <c r="BC127" s="922"/>
      <c r="BD127" s="922"/>
      <c r="BE127" s="923"/>
      <c r="BF127" s="1074" t="s">
        <v>442</v>
      </c>
      <c r="BG127" s="1075"/>
      <c r="BH127" s="1075"/>
      <c r="BI127" s="1075"/>
      <c r="BJ127" s="1075"/>
      <c r="BK127" s="1075"/>
      <c r="BL127" s="1084"/>
      <c r="BM127" s="1074">
        <v>12.32</v>
      </c>
      <c r="BN127" s="1075"/>
      <c r="BO127" s="1075"/>
      <c r="BP127" s="1075"/>
      <c r="BQ127" s="1075"/>
      <c r="BR127" s="1075"/>
      <c r="BS127" s="1084"/>
      <c r="BT127" s="1074">
        <v>20</v>
      </c>
      <c r="BU127" s="1075"/>
      <c r="BV127" s="1075"/>
      <c r="BW127" s="1075"/>
      <c r="BX127" s="1075"/>
      <c r="BY127" s="1075"/>
      <c r="BZ127" s="1076"/>
      <c r="CA127" s="234"/>
      <c r="CB127" s="234"/>
      <c r="CC127" s="234"/>
      <c r="CD127" s="234"/>
      <c r="CE127" s="234"/>
      <c r="CF127" s="234"/>
      <c r="CG127" s="231"/>
      <c r="CH127" s="231"/>
      <c r="CI127" s="231"/>
      <c r="CJ127" s="232"/>
      <c r="CK127" s="1072"/>
      <c r="CL127" s="1072"/>
      <c r="CM127" s="1072"/>
      <c r="CN127" s="1072"/>
      <c r="CO127" s="1073"/>
      <c r="CP127" s="1077" t="s">
        <v>453</v>
      </c>
      <c r="CQ127" s="1078"/>
      <c r="CR127" s="1078"/>
      <c r="CS127" s="1078"/>
      <c r="CT127" s="1078"/>
      <c r="CU127" s="1078"/>
      <c r="CV127" s="1078"/>
      <c r="CW127" s="1078"/>
      <c r="CX127" s="1078"/>
      <c r="CY127" s="1078"/>
      <c r="CZ127" s="1078"/>
      <c r="DA127" s="1078"/>
      <c r="DB127" s="1078"/>
      <c r="DC127" s="1078"/>
      <c r="DD127" s="1078"/>
      <c r="DE127" s="1078"/>
      <c r="DF127" s="1079"/>
      <c r="DG127" s="1080" t="s">
        <v>454</v>
      </c>
      <c r="DH127" s="1081"/>
      <c r="DI127" s="1081"/>
      <c r="DJ127" s="1081"/>
      <c r="DK127" s="1081"/>
      <c r="DL127" s="1081" t="s">
        <v>455</v>
      </c>
      <c r="DM127" s="1081"/>
      <c r="DN127" s="1081"/>
      <c r="DO127" s="1081"/>
      <c r="DP127" s="1081"/>
      <c r="DQ127" s="1081" t="s">
        <v>455</v>
      </c>
      <c r="DR127" s="1081"/>
      <c r="DS127" s="1081"/>
      <c r="DT127" s="1081"/>
      <c r="DU127" s="1081"/>
      <c r="DV127" s="1082" t="s">
        <v>455</v>
      </c>
      <c r="DW127" s="1082"/>
      <c r="DX127" s="1082"/>
      <c r="DY127" s="1082"/>
      <c r="DZ127" s="1083"/>
    </row>
    <row r="128" spans="1:130" s="197" customFormat="1" ht="26.25" customHeight="1" x14ac:dyDescent="0.15">
      <c r="A128" s="1104" t="s">
        <v>456</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457</v>
      </c>
      <c r="X128" s="1106"/>
      <c r="Y128" s="1106"/>
      <c r="Z128" s="1107"/>
      <c r="AA128" s="1122">
        <v>125865</v>
      </c>
      <c r="AB128" s="1123"/>
      <c r="AC128" s="1123"/>
      <c r="AD128" s="1123"/>
      <c r="AE128" s="1124"/>
      <c r="AF128" s="1125">
        <v>92918</v>
      </c>
      <c r="AG128" s="1123"/>
      <c r="AH128" s="1123"/>
      <c r="AI128" s="1123"/>
      <c r="AJ128" s="1124"/>
      <c r="AK128" s="1125">
        <v>120109</v>
      </c>
      <c r="AL128" s="1123"/>
      <c r="AM128" s="1123"/>
      <c r="AN128" s="1123"/>
      <c r="AO128" s="1124"/>
      <c r="AP128" s="1126"/>
      <c r="AQ128" s="1127"/>
      <c r="AR128" s="1127"/>
      <c r="AS128" s="1127"/>
      <c r="AT128" s="1128"/>
      <c r="AU128" s="235"/>
      <c r="AV128" s="235"/>
      <c r="AW128" s="235"/>
      <c r="AX128" s="1087" t="s">
        <v>458</v>
      </c>
      <c r="AY128" s="983"/>
      <c r="AZ128" s="983"/>
      <c r="BA128" s="983"/>
      <c r="BB128" s="983"/>
      <c r="BC128" s="983"/>
      <c r="BD128" s="983"/>
      <c r="BE128" s="984"/>
      <c r="BF128" s="1099" t="s">
        <v>442</v>
      </c>
      <c r="BG128" s="1100"/>
      <c r="BH128" s="1100"/>
      <c r="BI128" s="1100"/>
      <c r="BJ128" s="1100"/>
      <c r="BK128" s="1100"/>
      <c r="BL128" s="1101"/>
      <c r="BM128" s="1099">
        <v>17.32</v>
      </c>
      <c r="BN128" s="1100"/>
      <c r="BO128" s="1100"/>
      <c r="BP128" s="1100"/>
      <c r="BQ128" s="1100"/>
      <c r="BR128" s="1100"/>
      <c r="BS128" s="1101"/>
      <c r="BT128" s="1099">
        <v>30</v>
      </c>
      <c r="BU128" s="1102"/>
      <c r="BV128" s="1102"/>
      <c r="BW128" s="1102"/>
      <c r="BX128" s="1102"/>
      <c r="BY128" s="1102"/>
      <c r="BZ128" s="110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3" t="s">
        <v>89</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093" t="s">
        <v>459</v>
      </c>
      <c r="X129" s="1094"/>
      <c r="Y129" s="1094"/>
      <c r="Z129" s="1095"/>
      <c r="AA129" s="991">
        <v>21987724</v>
      </c>
      <c r="AB129" s="992"/>
      <c r="AC129" s="992"/>
      <c r="AD129" s="992"/>
      <c r="AE129" s="993"/>
      <c r="AF129" s="994">
        <v>21700577</v>
      </c>
      <c r="AG129" s="992"/>
      <c r="AH129" s="992"/>
      <c r="AI129" s="992"/>
      <c r="AJ129" s="993"/>
      <c r="AK129" s="994">
        <v>21948175</v>
      </c>
      <c r="AL129" s="992"/>
      <c r="AM129" s="992"/>
      <c r="AN129" s="992"/>
      <c r="AO129" s="993"/>
      <c r="AP129" s="1096"/>
      <c r="AQ129" s="1097"/>
      <c r="AR129" s="1097"/>
      <c r="AS129" s="1097"/>
      <c r="AT129" s="1098"/>
      <c r="AU129" s="235"/>
      <c r="AV129" s="235"/>
      <c r="AW129" s="235"/>
      <c r="AX129" s="1087" t="s">
        <v>460</v>
      </c>
      <c r="AY129" s="983"/>
      <c r="AZ129" s="983"/>
      <c r="BA129" s="983"/>
      <c r="BB129" s="983"/>
      <c r="BC129" s="983"/>
      <c r="BD129" s="983"/>
      <c r="BE129" s="984"/>
      <c r="BF129" s="1088">
        <v>16.100000000000001</v>
      </c>
      <c r="BG129" s="1089"/>
      <c r="BH129" s="1089"/>
      <c r="BI129" s="1089"/>
      <c r="BJ129" s="1089"/>
      <c r="BK129" s="1089"/>
      <c r="BL129" s="1090"/>
      <c r="BM129" s="1088">
        <v>25</v>
      </c>
      <c r="BN129" s="1089"/>
      <c r="BO129" s="1089"/>
      <c r="BP129" s="1089"/>
      <c r="BQ129" s="1089"/>
      <c r="BR129" s="1089"/>
      <c r="BS129" s="1090"/>
      <c r="BT129" s="1088">
        <v>35</v>
      </c>
      <c r="BU129" s="1091"/>
      <c r="BV129" s="1091"/>
      <c r="BW129" s="1091"/>
      <c r="BX129" s="1091"/>
      <c r="BY129" s="1091"/>
      <c r="BZ129" s="109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3" t="s">
        <v>461</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093" t="s">
        <v>462</v>
      </c>
      <c r="X130" s="1094"/>
      <c r="Y130" s="1094"/>
      <c r="Z130" s="1095"/>
      <c r="AA130" s="991">
        <v>3504749</v>
      </c>
      <c r="AB130" s="992"/>
      <c r="AC130" s="992"/>
      <c r="AD130" s="992"/>
      <c r="AE130" s="993"/>
      <c r="AF130" s="994">
        <v>3563550</v>
      </c>
      <c r="AG130" s="992"/>
      <c r="AH130" s="992"/>
      <c r="AI130" s="992"/>
      <c r="AJ130" s="993"/>
      <c r="AK130" s="994">
        <v>3402579</v>
      </c>
      <c r="AL130" s="992"/>
      <c r="AM130" s="992"/>
      <c r="AN130" s="992"/>
      <c r="AO130" s="993"/>
      <c r="AP130" s="1096"/>
      <c r="AQ130" s="1097"/>
      <c r="AR130" s="1097"/>
      <c r="AS130" s="1097"/>
      <c r="AT130" s="1098"/>
      <c r="AU130" s="235"/>
      <c r="AV130" s="235"/>
      <c r="AW130" s="235"/>
      <c r="AX130" s="1146" t="s">
        <v>463</v>
      </c>
      <c r="AY130" s="1078"/>
      <c r="AZ130" s="1078"/>
      <c r="BA130" s="1078"/>
      <c r="BB130" s="1078"/>
      <c r="BC130" s="1078"/>
      <c r="BD130" s="1078"/>
      <c r="BE130" s="1079"/>
      <c r="BF130" s="1108">
        <v>108.5</v>
      </c>
      <c r="BG130" s="1109"/>
      <c r="BH130" s="1109"/>
      <c r="BI130" s="1109"/>
      <c r="BJ130" s="1109"/>
      <c r="BK130" s="1109"/>
      <c r="BL130" s="1110"/>
      <c r="BM130" s="1108">
        <v>350</v>
      </c>
      <c r="BN130" s="1109"/>
      <c r="BO130" s="1109"/>
      <c r="BP130" s="1109"/>
      <c r="BQ130" s="1109"/>
      <c r="BR130" s="1109"/>
      <c r="BS130" s="1110"/>
      <c r="BT130" s="1111"/>
      <c r="BU130" s="1112"/>
      <c r="BV130" s="1112"/>
      <c r="BW130" s="1112"/>
      <c r="BX130" s="1112"/>
      <c r="BY130" s="1112"/>
      <c r="BZ130" s="111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464</v>
      </c>
      <c r="X131" s="1117"/>
      <c r="Y131" s="1117"/>
      <c r="Z131" s="1118"/>
      <c r="AA131" s="1030">
        <v>18482975</v>
      </c>
      <c r="AB131" s="1031"/>
      <c r="AC131" s="1031"/>
      <c r="AD131" s="1031"/>
      <c r="AE131" s="1032"/>
      <c r="AF131" s="1033">
        <v>18137027</v>
      </c>
      <c r="AG131" s="1031"/>
      <c r="AH131" s="1031"/>
      <c r="AI131" s="1031"/>
      <c r="AJ131" s="1032"/>
      <c r="AK131" s="1033">
        <v>18545596</v>
      </c>
      <c r="AL131" s="1031"/>
      <c r="AM131" s="1031"/>
      <c r="AN131" s="1031"/>
      <c r="AO131" s="1032"/>
      <c r="AP131" s="1119"/>
      <c r="AQ131" s="1120"/>
      <c r="AR131" s="1120"/>
      <c r="AS131" s="1120"/>
      <c r="AT131" s="112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30" t="s">
        <v>465</v>
      </c>
      <c r="B132" s="1131"/>
      <c r="C132" s="1131"/>
      <c r="D132" s="1131"/>
      <c r="E132" s="1131"/>
      <c r="F132" s="1131"/>
      <c r="G132" s="1131"/>
      <c r="H132" s="1131"/>
      <c r="I132" s="1131"/>
      <c r="J132" s="1131"/>
      <c r="K132" s="1131"/>
      <c r="L132" s="1131"/>
      <c r="M132" s="1131"/>
      <c r="N132" s="1131"/>
      <c r="O132" s="1131"/>
      <c r="P132" s="1131"/>
      <c r="Q132" s="1131"/>
      <c r="R132" s="1131"/>
      <c r="S132" s="1131"/>
      <c r="T132" s="1131"/>
      <c r="U132" s="1131"/>
      <c r="V132" s="1134" t="s">
        <v>466</v>
      </c>
      <c r="W132" s="1134"/>
      <c r="X132" s="1134"/>
      <c r="Y132" s="1134"/>
      <c r="Z132" s="1135"/>
      <c r="AA132" s="1136">
        <v>16.768599210000001</v>
      </c>
      <c r="AB132" s="1137"/>
      <c r="AC132" s="1137"/>
      <c r="AD132" s="1137"/>
      <c r="AE132" s="1138"/>
      <c r="AF132" s="1139">
        <v>15.80000405</v>
      </c>
      <c r="AG132" s="1137"/>
      <c r="AH132" s="1137"/>
      <c r="AI132" s="1137"/>
      <c r="AJ132" s="1138"/>
      <c r="AK132" s="1139">
        <v>15.859538840000001</v>
      </c>
      <c r="AL132" s="1137"/>
      <c r="AM132" s="1137"/>
      <c r="AN132" s="1137"/>
      <c r="AO132" s="1138"/>
      <c r="AP132" s="1020"/>
      <c r="AQ132" s="1021"/>
      <c r="AR132" s="1021"/>
      <c r="AS132" s="1021"/>
      <c r="AT132" s="114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32"/>
      <c r="B133" s="1133"/>
      <c r="C133" s="1133"/>
      <c r="D133" s="1133"/>
      <c r="E133" s="1133"/>
      <c r="F133" s="1133"/>
      <c r="G133" s="1133"/>
      <c r="H133" s="1133"/>
      <c r="I133" s="1133"/>
      <c r="J133" s="1133"/>
      <c r="K133" s="1133"/>
      <c r="L133" s="1133"/>
      <c r="M133" s="1133"/>
      <c r="N133" s="1133"/>
      <c r="O133" s="1133"/>
      <c r="P133" s="1133"/>
      <c r="Q133" s="1133"/>
      <c r="R133" s="1133"/>
      <c r="S133" s="1133"/>
      <c r="T133" s="1133"/>
      <c r="U133" s="1133"/>
      <c r="V133" s="1141" t="s">
        <v>467</v>
      </c>
      <c r="W133" s="1141"/>
      <c r="X133" s="1141"/>
      <c r="Y133" s="1141"/>
      <c r="Z133" s="1142"/>
      <c r="AA133" s="1143">
        <v>16.8</v>
      </c>
      <c r="AB133" s="1144"/>
      <c r="AC133" s="1144"/>
      <c r="AD133" s="1144"/>
      <c r="AE133" s="1145"/>
      <c r="AF133" s="1143">
        <v>16.600000000000001</v>
      </c>
      <c r="AG133" s="1144"/>
      <c r="AH133" s="1144"/>
      <c r="AI133" s="1144"/>
      <c r="AJ133" s="1145"/>
      <c r="AK133" s="1143">
        <v>16.100000000000001</v>
      </c>
      <c r="AL133" s="1144"/>
      <c r="AM133" s="1144"/>
      <c r="AN133" s="1144"/>
      <c r="AO133" s="1145"/>
      <c r="AP133" s="1061"/>
      <c r="AQ133" s="1062"/>
      <c r="AR133" s="1062"/>
      <c r="AS133" s="1062"/>
      <c r="AT133" s="112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50" t="s">
        <v>470</v>
      </c>
      <c r="L7" s="254"/>
      <c r="M7" s="255" t="s">
        <v>471</v>
      </c>
      <c r="N7" s="256"/>
    </row>
    <row r="8" spans="1:16" x14ac:dyDescent="0.15">
      <c r="A8" s="248"/>
      <c r="B8" s="244"/>
      <c r="C8" s="244"/>
      <c r="D8" s="244"/>
      <c r="E8" s="244"/>
      <c r="F8" s="244"/>
      <c r="G8" s="257"/>
      <c r="H8" s="258"/>
      <c r="I8" s="258"/>
      <c r="J8" s="259"/>
      <c r="K8" s="1151"/>
      <c r="L8" s="260" t="s">
        <v>472</v>
      </c>
      <c r="M8" s="261" t="s">
        <v>473</v>
      </c>
      <c r="N8" s="262" t="s">
        <v>474</v>
      </c>
    </row>
    <row r="9" spans="1:16" x14ac:dyDescent="0.15">
      <c r="A9" s="248"/>
      <c r="B9" s="244"/>
      <c r="C9" s="244"/>
      <c r="D9" s="244"/>
      <c r="E9" s="244"/>
      <c r="F9" s="244"/>
      <c r="G9" s="1152" t="s">
        <v>475</v>
      </c>
      <c r="H9" s="1153"/>
      <c r="I9" s="1153"/>
      <c r="J9" s="1154"/>
      <c r="K9" s="263">
        <v>5006397</v>
      </c>
      <c r="L9" s="264">
        <v>53435</v>
      </c>
      <c r="M9" s="265">
        <v>62416</v>
      </c>
      <c r="N9" s="266">
        <v>-14.4</v>
      </c>
    </row>
    <row r="10" spans="1:16" x14ac:dyDescent="0.15">
      <c r="A10" s="248"/>
      <c r="B10" s="244"/>
      <c r="C10" s="244"/>
      <c r="D10" s="244"/>
      <c r="E10" s="244"/>
      <c r="F10" s="244"/>
      <c r="G10" s="1152" t="s">
        <v>476</v>
      </c>
      <c r="H10" s="1153"/>
      <c r="I10" s="1153"/>
      <c r="J10" s="1154"/>
      <c r="K10" s="267">
        <v>456418</v>
      </c>
      <c r="L10" s="268">
        <v>4871</v>
      </c>
      <c r="M10" s="269">
        <v>5506</v>
      </c>
      <c r="N10" s="270">
        <v>-11.5</v>
      </c>
    </row>
    <row r="11" spans="1:16" ht="13.5" customHeight="1" x14ac:dyDescent="0.15">
      <c r="A11" s="248"/>
      <c r="B11" s="244"/>
      <c r="C11" s="244"/>
      <c r="D11" s="244"/>
      <c r="E11" s="244"/>
      <c r="F11" s="244"/>
      <c r="G11" s="1152" t="s">
        <v>477</v>
      </c>
      <c r="H11" s="1153"/>
      <c r="I11" s="1153"/>
      <c r="J11" s="1154"/>
      <c r="K11" s="267">
        <v>938960</v>
      </c>
      <c r="L11" s="268">
        <v>10022</v>
      </c>
      <c r="M11" s="269">
        <v>5414</v>
      </c>
      <c r="N11" s="270">
        <v>85.1</v>
      </c>
    </row>
    <row r="12" spans="1:16" ht="13.5" customHeight="1" x14ac:dyDescent="0.15">
      <c r="A12" s="248"/>
      <c r="B12" s="244"/>
      <c r="C12" s="244"/>
      <c r="D12" s="244"/>
      <c r="E12" s="244"/>
      <c r="F12" s="244"/>
      <c r="G12" s="1152" t="s">
        <v>478</v>
      </c>
      <c r="H12" s="1153"/>
      <c r="I12" s="1153"/>
      <c r="J12" s="1154"/>
      <c r="K12" s="267">
        <v>2778</v>
      </c>
      <c r="L12" s="268">
        <v>30</v>
      </c>
      <c r="M12" s="269">
        <v>1117</v>
      </c>
      <c r="N12" s="270">
        <v>-97.3</v>
      </c>
    </row>
    <row r="13" spans="1:16" ht="13.5" customHeight="1" x14ac:dyDescent="0.15">
      <c r="A13" s="248"/>
      <c r="B13" s="244"/>
      <c r="C13" s="244"/>
      <c r="D13" s="244"/>
      <c r="E13" s="244"/>
      <c r="F13" s="244"/>
      <c r="G13" s="1152" t="s">
        <v>479</v>
      </c>
      <c r="H13" s="1153"/>
      <c r="I13" s="1153"/>
      <c r="J13" s="1154"/>
      <c r="K13" s="267" t="s">
        <v>480</v>
      </c>
      <c r="L13" s="268" t="s">
        <v>480</v>
      </c>
      <c r="M13" s="269">
        <v>0</v>
      </c>
      <c r="N13" s="270" t="s">
        <v>480</v>
      </c>
    </row>
    <row r="14" spans="1:16" ht="13.5" customHeight="1" x14ac:dyDescent="0.15">
      <c r="A14" s="248"/>
      <c r="B14" s="244"/>
      <c r="C14" s="244"/>
      <c r="D14" s="244"/>
      <c r="E14" s="244"/>
      <c r="F14" s="244"/>
      <c r="G14" s="1152" t="s">
        <v>481</v>
      </c>
      <c r="H14" s="1153"/>
      <c r="I14" s="1153"/>
      <c r="J14" s="1154"/>
      <c r="K14" s="267">
        <v>133863</v>
      </c>
      <c r="L14" s="268">
        <v>1429</v>
      </c>
      <c r="M14" s="269">
        <v>2298</v>
      </c>
      <c r="N14" s="270">
        <v>-37.799999999999997</v>
      </c>
    </row>
    <row r="15" spans="1:16" ht="13.5" customHeight="1" x14ac:dyDescent="0.15">
      <c r="A15" s="248"/>
      <c r="B15" s="244"/>
      <c r="C15" s="244"/>
      <c r="D15" s="244"/>
      <c r="E15" s="244"/>
      <c r="F15" s="244"/>
      <c r="G15" s="1152" t="s">
        <v>482</v>
      </c>
      <c r="H15" s="1153"/>
      <c r="I15" s="1153"/>
      <c r="J15" s="1154"/>
      <c r="K15" s="267">
        <v>30614</v>
      </c>
      <c r="L15" s="268">
        <v>327</v>
      </c>
      <c r="M15" s="269">
        <v>1592</v>
      </c>
      <c r="N15" s="270">
        <v>-79.5</v>
      </c>
    </row>
    <row r="16" spans="1:16" x14ac:dyDescent="0.15">
      <c r="A16" s="248"/>
      <c r="B16" s="244"/>
      <c r="C16" s="244"/>
      <c r="D16" s="244"/>
      <c r="E16" s="244"/>
      <c r="F16" s="244"/>
      <c r="G16" s="1155" t="s">
        <v>483</v>
      </c>
      <c r="H16" s="1156"/>
      <c r="I16" s="1156"/>
      <c r="J16" s="1157"/>
      <c r="K16" s="268">
        <v>-532191</v>
      </c>
      <c r="L16" s="268">
        <v>-5680</v>
      </c>
      <c r="M16" s="269">
        <v>-6284</v>
      </c>
      <c r="N16" s="270">
        <v>-9.6</v>
      </c>
    </row>
    <row r="17" spans="1:16" x14ac:dyDescent="0.15">
      <c r="A17" s="248"/>
      <c r="B17" s="244"/>
      <c r="C17" s="244"/>
      <c r="D17" s="244"/>
      <c r="E17" s="244"/>
      <c r="F17" s="244"/>
      <c r="G17" s="1155" t="s">
        <v>164</v>
      </c>
      <c r="H17" s="1156"/>
      <c r="I17" s="1156"/>
      <c r="J17" s="1157"/>
      <c r="K17" s="268">
        <v>6036839</v>
      </c>
      <c r="L17" s="268">
        <v>64433</v>
      </c>
      <c r="M17" s="269">
        <v>72059</v>
      </c>
      <c r="N17" s="270">
        <v>-10.6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47" t="s">
        <v>488</v>
      </c>
      <c r="H21" s="1148"/>
      <c r="I21" s="1148"/>
      <c r="J21" s="1149"/>
      <c r="K21" s="280">
        <v>6.53</v>
      </c>
      <c r="L21" s="281">
        <v>7.1</v>
      </c>
      <c r="M21" s="282">
        <v>-0.56999999999999995</v>
      </c>
      <c r="N21" s="249"/>
      <c r="O21" s="283"/>
      <c r="P21" s="279"/>
    </row>
    <row r="22" spans="1:16" s="284" customFormat="1" x14ac:dyDescent="0.15">
      <c r="A22" s="279"/>
      <c r="B22" s="249"/>
      <c r="C22" s="249"/>
      <c r="D22" s="249"/>
      <c r="E22" s="249"/>
      <c r="F22" s="249"/>
      <c r="G22" s="1147" t="s">
        <v>489</v>
      </c>
      <c r="H22" s="1148"/>
      <c r="I22" s="1148"/>
      <c r="J22" s="1149"/>
      <c r="K22" s="285">
        <v>98.6</v>
      </c>
      <c r="L22" s="286">
        <v>98.4</v>
      </c>
      <c r="M22" s="287">
        <v>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50" t="s">
        <v>470</v>
      </c>
      <c r="L30" s="254"/>
      <c r="M30" s="255" t="s">
        <v>471</v>
      </c>
      <c r="N30" s="256"/>
    </row>
    <row r="31" spans="1:16" x14ac:dyDescent="0.15">
      <c r="A31" s="248"/>
      <c r="B31" s="244"/>
      <c r="C31" s="244"/>
      <c r="D31" s="244"/>
      <c r="E31" s="244"/>
      <c r="F31" s="244"/>
      <c r="G31" s="257"/>
      <c r="H31" s="258"/>
      <c r="I31" s="258"/>
      <c r="J31" s="259"/>
      <c r="K31" s="1151"/>
      <c r="L31" s="260" t="s">
        <v>472</v>
      </c>
      <c r="M31" s="261" t="s">
        <v>473</v>
      </c>
      <c r="N31" s="262" t="s">
        <v>474</v>
      </c>
    </row>
    <row r="32" spans="1:16" ht="27" customHeight="1" x14ac:dyDescent="0.15">
      <c r="A32" s="248"/>
      <c r="B32" s="244"/>
      <c r="C32" s="244"/>
      <c r="D32" s="244"/>
      <c r="E32" s="244"/>
      <c r="F32" s="244"/>
      <c r="G32" s="1163" t="s">
        <v>493</v>
      </c>
      <c r="H32" s="1164"/>
      <c r="I32" s="1164"/>
      <c r="J32" s="1165"/>
      <c r="K32" s="294">
        <v>4589750</v>
      </c>
      <c r="L32" s="294">
        <v>48988</v>
      </c>
      <c r="M32" s="295">
        <v>39864</v>
      </c>
      <c r="N32" s="296">
        <v>22.9</v>
      </c>
    </row>
    <row r="33" spans="1:16" ht="13.5" customHeight="1" x14ac:dyDescent="0.15">
      <c r="A33" s="248"/>
      <c r="B33" s="244"/>
      <c r="C33" s="244"/>
      <c r="D33" s="244"/>
      <c r="E33" s="244"/>
      <c r="F33" s="244"/>
      <c r="G33" s="1163" t="s">
        <v>494</v>
      </c>
      <c r="H33" s="1164"/>
      <c r="I33" s="1164"/>
      <c r="J33" s="1165"/>
      <c r="K33" s="294" t="s">
        <v>480</v>
      </c>
      <c r="L33" s="294" t="s">
        <v>480</v>
      </c>
      <c r="M33" s="295">
        <v>3</v>
      </c>
      <c r="N33" s="296" t="s">
        <v>480</v>
      </c>
    </row>
    <row r="34" spans="1:16" ht="27" customHeight="1" x14ac:dyDescent="0.15">
      <c r="A34" s="248"/>
      <c r="B34" s="244"/>
      <c r="C34" s="244"/>
      <c r="D34" s="244"/>
      <c r="E34" s="244"/>
      <c r="F34" s="244"/>
      <c r="G34" s="1163" t="s">
        <v>495</v>
      </c>
      <c r="H34" s="1164"/>
      <c r="I34" s="1164"/>
      <c r="J34" s="1165"/>
      <c r="K34" s="294">
        <v>5000</v>
      </c>
      <c r="L34" s="294">
        <v>53</v>
      </c>
      <c r="M34" s="295">
        <v>79</v>
      </c>
      <c r="N34" s="296">
        <v>-32.9</v>
      </c>
    </row>
    <row r="35" spans="1:16" ht="27" customHeight="1" x14ac:dyDescent="0.15">
      <c r="A35" s="248"/>
      <c r="B35" s="244"/>
      <c r="C35" s="244"/>
      <c r="D35" s="244"/>
      <c r="E35" s="244"/>
      <c r="F35" s="244"/>
      <c r="G35" s="1163" t="s">
        <v>496</v>
      </c>
      <c r="H35" s="1164"/>
      <c r="I35" s="1164"/>
      <c r="J35" s="1165"/>
      <c r="K35" s="294">
        <v>1742418</v>
      </c>
      <c r="L35" s="294">
        <v>18597</v>
      </c>
      <c r="M35" s="295">
        <v>14090</v>
      </c>
      <c r="N35" s="296">
        <v>32</v>
      </c>
    </row>
    <row r="36" spans="1:16" ht="27" customHeight="1" x14ac:dyDescent="0.15">
      <c r="A36" s="248"/>
      <c r="B36" s="244"/>
      <c r="C36" s="244"/>
      <c r="D36" s="244"/>
      <c r="E36" s="244"/>
      <c r="F36" s="244"/>
      <c r="G36" s="1163" t="s">
        <v>497</v>
      </c>
      <c r="H36" s="1164"/>
      <c r="I36" s="1164"/>
      <c r="J36" s="1165"/>
      <c r="K36" s="294">
        <v>61604</v>
      </c>
      <c r="L36" s="294">
        <v>658</v>
      </c>
      <c r="M36" s="295">
        <v>1791</v>
      </c>
      <c r="N36" s="296">
        <v>-63.3</v>
      </c>
    </row>
    <row r="37" spans="1:16" ht="13.5" customHeight="1" x14ac:dyDescent="0.15">
      <c r="A37" s="248"/>
      <c r="B37" s="244"/>
      <c r="C37" s="244"/>
      <c r="D37" s="244"/>
      <c r="E37" s="244"/>
      <c r="F37" s="244"/>
      <c r="G37" s="1163" t="s">
        <v>498</v>
      </c>
      <c r="H37" s="1164"/>
      <c r="I37" s="1164"/>
      <c r="J37" s="1165"/>
      <c r="K37" s="294">
        <v>65162</v>
      </c>
      <c r="L37" s="294">
        <v>695</v>
      </c>
      <c r="M37" s="295">
        <v>866</v>
      </c>
      <c r="N37" s="296">
        <v>-19.7</v>
      </c>
    </row>
    <row r="38" spans="1:16" ht="27" customHeight="1" x14ac:dyDescent="0.15">
      <c r="A38" s="248"/>
      <c r="B38" s="244"/>
      <c r="C38" s="244"/>
      <c r="D38" s="244"/>
      <c r="E38" s="244"/>
      <c r="F38" s="244"/>
      <c r="G38" s="1166" t="s">
        <v>499</v>
      </c>
      <c r="H38" s="1167"/>
      <c r="I38" s="1167"/>
      <c r="J38" s="1168"/>
      <c r="K38" s="297" t="s">
        <v>480</v>
      </c>
      <c r="L38" s="297" t="s">
        <v>480</v>
      </c>
      <c r="M38" s="298">
        <v>3</v>
      </c>
      <c r="N38" s="299" t="s">
        <v>480</v>
      </c>
      <c r="O38" s="293"/>
    </row>
    <row r="39" spans="1:16" x14ac:dyDescent="0.15">
      <c r="A39" s="248"/>
      <c r="B39" s="244"/>
      <c r="C39" s="244"/>
      <c r="D39" s="244"/>
      <c r="E39" s="244"/>
      <c r="F39" s="244"/>
      <c r="G39" s="1166" t="s">
        <v>500</v>
      </c>
      <c r="H39" s="1167"/>
      <c r="I39" s="1167"/>
      <c r="J39" s="1168"/>
      <c r="K39" s="300">
        <v>-120109</v>
      </c>
      <c r="L39" s="300">
        <v>-1282</v>
      </c>
      <c r="M39" s="301">
        <v>-5541</v>
      </c>
      <c r="N39" s="302">
        <v>-76.900000000000006</v>
      </c>
      <c r="O39" s="293"/>
    </row>
    <row r="40" spans="1:16" ht="27" customHeight="1" x14ac:dyDescent="0.15">
      <c r="A40" s="248"/>
      <c r="B40" s="244"/>
      <c r="C40" s="244"/>
      <c r="D40" s="244"/>
      <c r="E40" s="244"/>
      <c r="F40" s="244"/>
      <c r="G40" s="1163" t="s">
        <v>501</v>
      </c>
      <c r="H40" s="1164"/>
      <c r="I40" s="1164"/>
      <c r="J40" s="1165"/>
      <c r="K40" s="300">
        <v>-3402579</v>
      </c>
      <c r="L40" s="300">
        <v>-36317</v>
      </c>
      <c r="M40" s="301">
        <v>-36202</v>
      </c>
      <c r="N40" s="302">
        <v>0.3</v>
      </c>
      <c r="O40" s="293"/>
    </row>
    <row r="41" spans="1:16" x14ac:dyDescent="0.15">
      <c r="A41" s="248"/>
      <c r="B41" s="244"/>
      <c r="C41" s="244"/>
      <c r="D41" s="244"/>
      <c r="E41" s="244"/>
      <c r="F41" s="244"/>
      <c r="G41" s="1169" t="s">
        <v>275</v>
      </c>
      <c r="H41" s="1170"/>
      <c r="I41" s="1170"/>
      <c r="J41" s="1171"/>
      <c r="K41" s="294">
        <v>2941246</v>
      </c>
      <c r="L41" s="300">
        <v>31393</v>
      </c>
      <c r="M41" s="301">
        <v>14952</v>
      </c>
      <c r="N41" s="302">
        <v>110</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58" t="s">
        <v>470</v>
      </c>
      <c r="J49" s="1160" t="s">
        <v>505</v>
      </c>
      <c r="K49" s="1161"/>
      <c r="L49" s="1161"/>
      <c r="M49" s="1161"/>
      <c r="N49" s="1162"/>
    </row>
    <row r="50" spans="1:14" x14ac:dyDescent="0.15">
      <c r="A50" s="248"/>
      <c r="B50" s="244"/>
      <c r="C50" s="244"/>
      <c r="D50" s="244"/>
      <c r="E50" s="244"/>
      <c r="F50" s="244"/>
      <c r="G50" s="312"/>
      <c r="H50" s="313"/>
      <c r="I50" s="1159"/>
      <c r="J50" s="314" t="s">
        <v>506</v>
      </c>
      <c r="K50" s="315" t="s">
        <v>507</v>
      </c>
      <c r="L50" s="316" t="s">
        <v>508</v>
      </c>
      <c r="M50" s="317" t="s">
        <v>509</v>
      </c>
      <c r="N50" s="318" t="s">
        <v>510</v>
      </c>
    </row>
    <row r="51" spans="1:14" x14ac:dyDescent="0.15">
      <c r="A51" s="248"/>
      <c r="B51" s="244"/>
      <c r="C51" s="244"/>
      <c r="D51" s="244"/>
      <c r="E51" s="244"/>
      <c r="F51" s="244"/>
      <c r="G51" s="310" t="s">
        <v>511</v>
      </c>
      <c r="H51" s="311"/>
      <c r="I51" s="319">
        <v>1705525</v>
      </c>
      <c r="J51" s="320">
        <v>18271</v>
      </c>
      <c r="K51" s="321">
        <v>-26.7</v>
      </c>
      <c r="L51" s="322">
        <v>47569</v>
      </c>
      <c r="M51" s="323">
        <v>-28.9</v>
      </c>
      <c r="N51" s="324">
        <v>2.2000000000000002</v>
      </c>
    </row>
    <row r="52" spans="1:14" x14ac:dyDescent="0.15">
      <c r="A52" s="248"/>
      <c r="B52" s="244"/>
      <c r="C52" s="244"/>
      <c r="D52" s="244"/>
      <c r="E52" s="244"/>
      <c r="F52" s="244"/>
      <c r="G52" s="325"/>
      <c r="H52" s="326" t="s">
        <v>512</v>
      </c>
      <c r="I52" s="327">
        <v>787730</v>
      </c>
      <c r="J52" s="328">
        <v>8439</v>
      </c>
      <c r="K52" s="329">
        <v>-1.7</v>
      </c>
      <c r="L52" s="330">
        <v>26255</v>
      </c>
      <c r="M52" s="331">
        <v>-27.7</v>
      </c>
      <c r="N52" s="332">
        <v>26</v>
      </c>
    </row>
    <row r="53" spans="1:14" x14ac:dyDescent="0.15">
      <c r="A53" s="248"/>
      <c r="B53" s="244"/>
      <c r="C53" s="244"/>
      <c r="D53" s="244"/>
      <c r="E53" s="244"/>
      <c r="F53" s="244"/>
      <c r="G53" s="310" t="s">
        <v>513</v>
      </c>
      <c r="H53" s="311"/>
      <c r="I53" s="319">
        <v>1679860</v>
      </c>
      <c r="J53" s="320">
        <v>17888</v>
      </c>
      <c r="K53" s="321">
        <v>-2.1</v>
      </c>
      <c r="L53" s="322">
        <v>50880</v>
      </c>
      <c r="M53" s="323">
        <v>7</v>
      </c>
      <c r="N53" s="324">
        <v>-9.1</v>
      </c>
    </row>
    <row r="54" spans="1:14" x14ac:dyDescent="0.15">
      <c r="A54" s="248"/>
      <c r="B54" s="244"/>
      <c r="C54" s="244"/>
      <c r="D54" s="244"/>
      <c r="E54" s="244"/>
      <c r="F54" s="244"/>
      <c r="G54" s="325"/>
      <c r="H54" s="326" t="s">
        <v>512</v>
      </c>
      <c r="I54" s="327">
        <v>662830</v>
      </c>
      <c r="J54" s="328">
        <v>7058</v>
      </c>
      <c r="K54" s="329">
        <v>-16.399999999999999</v>
      </c>
      <c r="L54" s="330">
        <v>26879</v>
      </c>
      <c r="M54" s="331">
        <v>2.4</v>
      </c>
      <c r="N54" s="332">
        <v>-18.8</v>
      </c>
    </row>
    <row r="55" spans="1:14" x14ac:dyDescent="0.15">
      <c r="A55" s="248"/>
      <c r="B55" s="244"/>
      <c r="C55" s="244"/>
      <c r="D55" s="244"/>
      <c r="E55" s="244"/>
      <c r="F55" s="244"/>
      <c r="G55" s="310" t="s">
        <v>514</v>
      </c>
      <c r="H55" s="311"/>
      <c r="I55" s="319">
        <v>3679558</v>
      </c>
      <c r="J55" s="320">
        <v>39173</v>
      </c>
      <c r="K55" s="321">
        <v>119</v>
      </c>
      <c r="L55" s="322">
        <v>63956</v>
      </c>
      <c r="M55" s="323">
        <v>25.7</v>
      </c>
      <c r="N55" s="324">
        <v>93.3</v>
      </c>
    </row>
    <row r="56" spans="1:14" x14ac:dyDescent="0.15">
      <c r="A56" s="248"/>
      <c r="B56" s="244"/>
      <c r="C56" s="244"/>
      <c r="D56" s="244"/>
      <c r="E56" s="244"/>
      <c r="F56" s="244"/>
      <c r="G56" s="325"/>
      <c r="H56" s="326" t="s">
        <v>512</v>
      </c>
      <c r="I56" s="327">
        <v>1302508</v>
      </c>
      <c r="J56" s="328">
        <v>13867</v>
      </c>
      <c r="K56" s="329">
        <v>96.5</v>
      </c>
      <c r="L56" s="330">
        <v>29239</v>
      </c>
      <c r="M56" s="331">
        <v>8.8000000000000007</v>
      </c>
      <c r="N56" s="332">
        <v>87.7</v>
      </c>
    </row>
    <row r="57" spans="1:14" x14ac:dyDescent="0.15">
      <c r="A57" s="248"/>
      <c r="B57" s="244"/>
      <c r="C57" s="244"/>
      <c r="D57" s="244"/>
      <c r="E57" s="244"/>
      <c r="F57" s="244"/>
      <c r="G57" s="310" t="s">
        <v>515</v>
      </c>
      <c r="H57" s="311"/>
      <c r="I57" s="319">
        <v>3969667</v>
      </c>
      <c r="J57" s="320">
        <v>42335</v>
      </c>
      <c r="K57" s="321">
        <v>8.1</v>
      </c>
      <c r="L57" s="322">
        <v>66255</v>
      </c>
      <c r="M57" s="323">
        <v>3.6</v>
      </c>
      <c r="N57" s="324">
        <v>4.5</v>
      </c>
    </row>
    <row r="58" spans="1:14" x14ac:dyDescent="0.15">
      <c r="A58" s="248"/>
      <c r="B58" s="244"/>
      <c r="C58" s="244"/>
      <c r="D58" s="244"/>
      <c r="E58" s="244"/>
      <c r="F58" s="244"/>
      <c r="G58" s="325"/>
      <c r="H58" s="326" t="s">
        <v>512</v>
      </c>
      <c r="I58" s="327">
        <v>1517304</v>
      </c>
      <c r="J58" s="328">
        <v>16181</v>
      </c>
      <c r="K58" s="329">
        <v>16.7</v>
      </c>
      <c r="L58" s="330">
        <v>31822</v>
      </c>
      <c r="M58" s="331">
        <v>8.8000000000000007</v>
      </c>
      <c r="N58" s="332">
        <v>7.9</v>
      </c>
    </row>
    <row r="59" spans="1:14" x14ac:dyDescent="0.15">
      <c r="A59" s="248"/>
      <c r="B59" s="244"/>
      <c r="C59" s="244"/>
      <c r="D59" s="244"/>
      <c r="E59" s="244"/>
      <c r="F59" s="244"/>
      <c r="G59" s="310" t="s">
        <v>516</v>
      </c>
      <c r="H59" s="311"/>
      <c r="I59" s="319">
        <v>3201597</v>
      </c>
      <c r="J59" s="320">
        <v>34172</v>
      </c>
      <c r="K59" s="321">
        <v>-19.3</v>
      </c>
      <c r="L59" s="322">
        <v>54227</v>
      </c>
      <c r="M59" s="323">
        <v>-18.2</v>
      </c>
      <c r="N59" s="324">
        <v>-1.1000000000000001</v>
      </c>
    </row>
    <row r="60" spans="1:14" x14ac:dyDescent="0.15">
      <c r="A60" s="248"/>
      <c r="B60" s="244"/>
      <c r="C60" s="244"/>
      <c r="D60" s="244"/>
      <c r="E60" s="244"/>
      <c r="F60" s="244"/>
      <c r="G60" s="325"/>
      <c r="H60" s="326" t="s">
        <v>512</v>
      </c>
      <c r="I60" s="333">
        <v>830331</v>
      </c>
      <c r="J60" s="328">
        <v>8862</v>
      </c>
      <c r="K60" s="329">
        <v>-45.2</v>
      </c>
      <c r="L60" s="330">
        <v>29694</v>
      </c>
      <c r="M60" s="331">
        <v>-6.7</v>
      </c>
      <c r="N60" s="332">
        <v>-38.5</v>
      </c>
    </row>
    <row r="61" spans="1:14" x14ac:dyDescent="0.15">
      <c r="A61" s="248"/>
      <c r="B61" s="244"/>
      <c r="C61" s="244"/>
      <c r="D61" s="244"/>
      <c r="E61" s="244"/>
      <c r="F61" s="244"/>
      <c r="G61" s="310" t="s">
        <v>517</v>
      </c>
      <c r="H61" s="334"/>
      <c r="I61" s="335">
        <v>2847241</v>
      </c>
      <c r="J61" s="336">
        <v>30368</v>
      </c>
      <c r="K61" s="337">
        <v>15.8</v>
      </c>
      <c r="L61" s="338">
        <v>56577</v>
      </c>
      <c r="M61" s="339">
        <v>-2.2000000000000002</v>
      </c>
      <c r="N61" s="324">
        <v>18</v>
      </c>
    </row>
    <row r="62" spans="1:14" x14ac:dyDescent="0.15">
      <c r="A62" s="248"/>
      <c r="B62" s="244"/>
      <c r="C62" s="244"/>
      <c r="D62" s="244"/>
      <c r="E62" s="244"/>
      <c r="F62" s="244"/>
      <c r="G62" s="325"/>
      <c r="H62" s="326" t="s">
        <v>512</v>
      </c>
      <c r="I62" s="327">
        <v>1020141</v>
      </c>
      <c r="J62" s="328">
        <v>10881</v>
      </c>
      <c r="K62" s="329">
        <v>10</v>
      </c>
      <c r="L62" s="330">
        <v>28778</v>
      </c>
      <c r="M62" s="331">
        <v>-2.9</v>
      </c>
      <c r="N62" s="332">
        <v>12.9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7" zoomScaleNormal="6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3.93</v>
      </c>
      <c r="G47" s="12">
        <v>4.0599999999999996</v>
      </c>
      <c r="H47" s="12">
        <v>4.08</v>
      </c>
      <c r="I47" s="12">
        <v>4.1399999999999997</v>
      </c>
      <c r="J47" s="13">
        <v>4.09</v>
      </c>
    </row>
    <row r="48" spans="2:10" ht="57.75" customHeight="1" x14ac:dyDescent="0.15">
      <c r="B48" s="14"/>
      <c r="C48" s="1174" t="s">
        <v>4</v>
      </c>
      <c r="D48" s="1174"/>
      <c r="E48" s="1175"/>
      <c r="F48" s="15">
        <v>6.53</v>
      </c>
      <c r="G48" s="16">
        <v>5.47</v>
      </c>
      <c r="H48" s="16">
        <v>3.5</v>
      </c>
      <c r="I48" s="16">
        <v>2.92</v>
      </c>
      <c r="J48" s="17">
        <v>1.65</v>
      </c>
    </row>
    <row r="49" spans="2:10" ht="57.75" customHeight="1" thickBot="1" x14ac:dyDescent="0.2">
      <c r="B49" s="18"/>
      <c r="C49" s="1176" t="s">
        <v>5</v>
      </c>
      <c r="D49" s="1176"/>
      <c r="E49" s="1177"/>
      <c r="F49" s="19">
        <v>2.06</v>
      </c>
      <c r="G49" s="20" t="s">
        <v>524</v>
      </c>
      <c r="H49" s="20" t="s">
        <v>525</v>
      </c>
      <c r="I49" s="20">
        <v>9.6999999999999993</v>
      </c>
      <c r="J49" s="21">
        <v>1.87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526</v>
      </c>
      <c r="D34" s="1184"/>
      <c r="E34" s="1185"/>
      <c r="F34" s="32" t="s">
        <v>527</v>
      </c>
      <c r="G34" s="33" t="s">
        <v>528</v>
      </c>
      <c r="H34" s="33">
        <v>0</v>
      </c>
      <c r="I34" s="33">
        <v>0</v>
      </c>
      <c r="J34" s="34">
        <v>6.01</v>
      </c>
      <c r="K34" s="22"/>
      <c r="L34" s="22"/>
      <c r="M34" s="22"/>
      <c r="N34" s="22"/>
      <c r="O34" s="22"/>
      <c r="P34" s="22"/>
    </row>
    <row r="35" spans="1:16" ht="39" customHeight="1" x14ac:dyDescent="0.15">
      <c r="A35" s="22"/>
      <c r="B35" s="35"/>
      <c r="C35" s="1178" t="s">
        <v>529</v>
      </c>
      <c r="D35" s="1179"/>
      <c r="E35" s="1180"/>
      <c r="F35" s="36">
        <v>0</v>
      </c>
      <c r="G35" s="37">
        <v>0.47</v>
      </c>
      <c r="H35" s="37">
        <v>1.5</v>
      </c>
      <c r="I35" s="37">
        <v>1.73</v>
      </c>
      <c r="J35" s="38">
        <v>1.84</v>
      </c>
      <c r="K35" s="22"/>
      <c r="L35" s="22"/>
      <c r="M35" s="22"/>
      <c r="N35" s="22"/>
      <c r="O35" s="22"/>
      <c r="P35" s="22"/>
    </row>
    <row r="36" spans="1:16" ht="39" customHeight="1" x14ac:dyDescent="0.15">
      <c r="A36" s="22"/>
      <c r="B36" s="35"/>
      <c r="C36" s="1178" t="s">
        <v>530</v>
      </c>
      <c r="D36" s="1179"/>
      <c r="E36" s="1180"/>
      <c r="F36" s="36">
        <v>6.53</v>
      </c>
      <c r="G36" s="37">
        <v>5.47</v>
      </c>
      <c r="H36" s="37">
        <v>3.5</v>
      </c>
      <c r="I36" s="37">
        <v>2.91</v>
      </c>
      <c r="J36" s="38">
        <v>1.65</v>
      </c>
      <c r="K36" s="22"/>
      <c r="L36" s="22"/>
      <c r="M36" s="22"/>
      <c r="N36" s="22"/>
      <c r="O36" s="22"/>
      <c r="P36" s="22"/>
    </row>
    <row r="37" spans="1:16" ht="39" customHeight="1" x14ac:dyDescent="0.15">
      <c r="A37" s="22"/>
      <c r="B37" s="35"/>
      <c r="C37" s="1178" t="s">
        <v>531</v>
      </c>
      <c r="D37" s="1179"/>
      <c r="E37" s="1180"/>
      <c r="F37" s="36">
        <v>0.22</v>
      </c>
      <c r="G37" s="37">
        <v>0.15</v>
      </c>
      <c r="H37" s="37">
        <v>7.0000000000000007E-2</v>
      </c>
      <c r="I37" s="37">
        <v>1.21</v>
      </c>
      <c r="J37" s="38">
        <v>1.21</v>
      </c>
      <c r="K37" s="22"/>
      <c r="L37" s="22"/>
      <c r="M37" s="22"/>
      <c r="N37" s="22"/>
      <c r="O37" s="22"/>
      <c r="P37" s="22"/>
    </row>
    <row r="38" spans="1:16" ht="39" customHeight="1" x14ac:dyDescent="0.15">
      <c r="A38" s="22"/>
      <c r="B38" s="35"/>
      <c r="C38" s="1178" t="s">
        <v>532</v>
      </c>
      <c r="D38" s="1179"/>
      <c r="E38" s="1180"/>
      <c r="F38" s="36" t="s">
        <v>480</v>
      </c>
      <c r="G38" s="37" t="s">
        <v>480</v>
      </c>
      <c r="H38" s="37">
        <v>0.01</v>
      </c>
      <c r="I38" s="37">
        <v>0.7</v>
      </c>
      <c r="J38" s="38">
        <v>0.6</v>
      </c>
      <c r="K38" s="22"/>
      <c r="L38" s="22"/>
      <c r="M38" s="22"/>
      <c r="N38" s="22"/>
      <c r="O38" s="22"/>
      <c r="P38" s="22"/>
    </row>
    <row r="39" spans="1:16" ht="39" customHeight="1" x14ac:dyDescent="0.15">
      <c r="A39" s="22"/>
      <c r="B39" s="35"/>
      <c r="C39" s="1178" t="s">
        <v>533</v>
      </c>
      <c r="D39" s="1179"/>
      <c r="E39" s="1180"/>
      <c r="F39" s="36">
        <v>0.13</v>
      </c>
      <c r="G39" s="37">
        <v>0.2</v>
      </c>
      <c r="H39" s="37">
        <v>0.48</v>
      </c>
      <c r="I39" s="37">
        <v>0.43</v>
      </c>
      <c r="J39" s="38">
        <v>0.23</v>
      </c>
      <c r="K39" s="22"/>
      <c r="L39" s="22"/>
      <c r="M39" s="22"/>
      <c r="N39" s="22"/>
      <c r="O39" s="22"/>
      <c r="P39" s="22"/>
    </row>
    <row r="40" spans="1:16" ht="39" customHeight="1" x14ac:dyDescent="0.15">
      <c r="A40" s="22"/>
      <c r="B40" s="35"/>
      <c r="C40" s="1178" t="s">
        <v>534</v>
      </c>
      <c r="D40" s="1179"/>
      <c r="E40" s="1180"/>
      <c r="F40" s="36">
        <v>0.01</v>
      </c>
      <c r="G40" s="37">
        <v>0</v>
      </c>
      <c r="H40" s="37">
        <v>0</v>
      </c>
      <c r="I40" s="37">
        <v>0</v>
      </c>
      <c r="J40" s="38">
        <v>0</v>
      </c>
      <c r="K40" s="22"/>
      <c r="L40" s="22"/>
      <c r="M40" s="22"/>
      <c r="N40" s="22"/>
      <c r="O40" s="22"/>
      <c r="P40" s="22"/>
    </row>
    <row r="41" spans="1:16" ht="39" customHeight="1" x14ac:dyDescent="0.15">
      <c r="A41" s="22"/>
      <c r="B41" s="35"/>
      <c r="C41" s="1178" t="s">
        <v>535</v>
      </c>
      <c r="D41" s="1179"/>
      <c r="E41" s="1180"/>
      <c r="F41" s="36">
        <v>0.16</v>
      </c>
      <c r="G41" s="37">
        <v>0.62</v>
      </c>
      <c r="H41" s="37">
        <v>0.51</v>
      </c>
      <c r="I41" s="37">
        <v>0.03</v>
      </c>
      <c r="J41" s="38">
        <v>0</v>
      </c>
      <c r="K41" s="22"/>
      <c r="L41" s="22"/>
      <c r="M41" s="22"/>
      <c r="N41" s="22"/>
      <c r="O41" s="22"/>
      <c r="P41" s="22"/>
    </row>
    <row r="42" spans="1:16" ht="39" customHeight="1" x14ac:dyDescent="0.15">
      <c r="A42" s="22"/>
      <c r="B42" s="39"/>
      <c r="C42" s="1178" t="s">
        <v>536</v>
      </c>
      <c r="D42" s="1179"/>
      <c r="E42" s="1180"/>
      <c r="F42" s="36" t="s">
        <v>480</v>
      </c>
      <c r="G42" s="37" t="s">
        <v>480</v>
      </c>
      <c r="H42" s="37" t="s">
        <v>480</v>
      </c>
      <c r="I42" s="37" t="s">
        <v>480</v>
      </c>
      <c r="J42" s="38" t="s">
        <v>480</v>
      </c>
      <c r="K42" s="22"/>
      <c r="L42" s="22"/>
      <c r="M42" s="22"/>
      <c r="N42" s="22"/>
      <c r="O42" s="22"/>
      <c r="P42" s="22"/>
    </row>
    <row r="43" spans="1:16" ht="39" customHeight="1" thickBot="1" x14ac:dyDescent="0.2">
      <c r="A43" s="22"/>
      <c r="B43" s="40"/>
      <c r="C43" s="1181" t="s">
        <v>537</v>
      </c>
      <c r="D43" s="1182"/>
      <c r="E43" s="1183"/>
      <c r="F43" s="41">
        <v>8.0399999999999991</v>
      </c>
      <c r="G43" s="42">
        <v>7.73</v>
      </c>
      <c r="H43" s="42">
        <v>13.35</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F10" zoomScaleNormal="100"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4881</v>
      </c>
      <c r="L45" s="60">
        <v>4932</v>
      </c>
      <c r="M45" s="60">
        <v>4407</v>
      </c>
      <c r="N45" s="60">
        <v>4538</v>
      </c>
      <c r="O45" s="61">
        <v>4590</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x14ac:dyDescent="0.15">
      <c r="A47" s="48"/>
      <c r="B47" s="1196"/>
      <c r="C47" s="1197"/>
      <c r="D47" s="62"/>
      <c r="E47" s="1188" t="s">
        <v>13</v>
      </c>
      <c r="F47" s="1188"/>
      <c r="G47" s="1188"/>
      <c r="H47" s="1188"/>
      <c r="I47" s="1188"/>
      <c r="J47" s="1189"/>
      <c r="K47" s="63">
        <v>33</v>
      </c>
      <c r="L47" s="64">
        <v>27</v>
      </c>
      <c r="M47" s="64">
        <v>17</v>
      </c>
      <c r="N47" s="64">
        <v>10</v>
      </c>
      <c r="O47" s="65">
        <v>5</v>
      </c>
      <c r="P47" s="48"/>
      <c r="Q47" s="48"/>
      <c r="R47" s="48"/>
      <c r="S47" s="48"/>
      <c r="T47" s="48"/>
      <c r="U47" s="48"/>
    </row>
    <row r="48" spans="1:21" ht="30.75" customHeight="1" x14ac:dyDescent="0.15">
      <c r="A48" s="48"/>
      <c r="B48" s="1196"/>
      <c r="C48" s="1197"/>
      <c r="D48" s="62"/>
      <c r="E48" s="1188" t="s">
        <v>14</v>
      </c>
      <c r="F48" s="1188"/>
      <c r="G48" s="1188"/>
      <c r="H48" s="1188"/>
      <c r="I48" s="1188"/>
      <c r="J48" s="1189"/>
      <c r="K48" s="63">
        <v>1532</v>
      </c>
      <c r="L48" s="64">
        <v>1667</v>
      </c>
      <c r="M48" s="64">
        <v>2151</v>
      </c>
      <c r="N48" s="64">
        <v>1824</v>
      </c>
      <c r="O48" s="65">
        <v>1742</v>
      </c>
      <c r="P48" s="48"/>
      <c r="Q48" s="48"/>
      <c r="R48" s="48"/>
      <c r="S48" s="48"/>
      <c r="T48" s="48"/>
      <c r="U48" s="48"/>
    </row>
    <row r="49" spans="1:21" ht="30.75" customHeight="1" x14ac:dyDescent="0.15">
      <c r="A49" s="48"/>
      <c r="B49" s="1196"/>
      <c r="C49" s="1197"/>
      <c r="D49" s="62"/>
      <c r="E49" s="1188" t="s">
        <v>15</v>
      </c>
      <c r="F49" s="1188"/>
      <c r="G49" s="1188"/>
      <c r="H49" s="1188"/>
      <c r="I49" s="1188"/>
      <c r="J49" s="1189"/>
      <c r="K49" s="63">
        <v>57</v>
      </c>
      <c r="L49" s="64">
        <v>56</v>
      </c>
      <c r="M49" s="64">
        <v>46</v>
      </c>
      <c r="N49" s="64">
        <v>70</v>
      </c>
      <c r="O49" s="65">
        <v>62</v>
      </c>
      <c r="P49" s="48"/>
      <c r="Q49" s="48"/>
      <c r="R49" s="48"/>
      <c r="S49" s="48"/>
      <c r="T49" s="48"/>
      <c r="U49" s="48"/>
    </row>
    <row r="50" spans="1:21" ht="30.75" customHeight="1" x14ac:dyDescent="0.15">
      <c r="A50" s="48"/>
      <c r="B50" s="1196"/>
      <c r="C50" s="1197"/>
      <c r="D50" s="62"/>
      <c r="E50" s="1188" t="s">
        <v>16</v>
      </c>
      <c r="F50" s="1188"/>
      <c r="G50" s="1188"/>
      <c r="H50" s="1188"/>
      <c r="I50" s="1188"/>
      <c r="J50" s="1189"/>
      <c r="K50" s="63">
        <v>156</v>
      </c>
      <c r="L50" s="64">
        <v>125</v>
      </c>
      <c r="M50" s="64">
        <v>110</v>
      </c>
      <c r="N50" s="64">
        <v>80</v>
      </c>
      <c r="O50" s="65">
        <v>65</v>
      </c>
      <c r="P50" s="48"/>
      <c r="Q50" s="48"/>
      <c r="R50" s="48"/>
      <c r="S50" s="48"/>
      <c r="T50" s="48"/>
      <c r="U50" s="48"/>
    </row>
    <row r="51" spans="1:21" ht="30.75" customHeight="1" x14ac:dyDescent="0.15">
      <c r="A51" s="48"/>
      <c r="B51" s="1198"/>
      <c r="C51" s="1199"/>
      <c r="D51" s="66"/>
      <c r="E51" s="1188" t="s">
        <v>17</v>
      </c>
      <c r="F51" s="1188"/>
      <c r="G51" s="1188"/>
      <c r="H51" s="1188"/>
      <c r="I51" s="1188"/>
      <c r="J51" s="1189"/>
      <c r="K51" s="63" t="s">
        <v>480</v>
      </c>
      <c r="L51" s="64" t="s">
        <v>480</v>
      </c>
      <c r="M51" s="64" t="s">
        <v>480</v>
      </c>
      <c r="N51" s="64" t="s">
        <v>480</v>
      </c>
      <c r="O51" s="65" t="s">
        <v>480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3629</v>
      </c>
      <c r="L52" s="64">
        <v>3629</v>
      </c>
      <c r="M52" s="64">
        <v>3630</v>
      </c>
      <c r="N52" s="64">
        <v>3657</v>
      </c>
      <c r="O52" s="65">
        <v>3522</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3030</v>
      </c>
      <c r="L53" s="69">
        <v>3178</v>
      </c>
      <c r="M53" s="69">
        <v>3101</v>
      </c>
      <c r="N53" s="69">
        <v>2865</v>
      </c>
      <c r="O53" s="70">
        <v>2942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02" t="s">
        <v>23</v>
      </c>
      <c r="C41" s="1203"/>
      <c r="D41" s="81"/>
      <c r="E41" s="1208" t="s">
        <v>24</v>
      </c>
      <c r="F41" s="1208"/>
      <c r="G41" s="1208"/>
      <c r="H41" s="1209"/>
      <c r="I41" s="82">
        <v>47163</v>
      </c>
      <c r="J41" s="83">
        <v>44936</v>
      </c>
      <c r="K41" s="83">
        <v>43350</v>
      </c>
      <c r="L41" s="83">
        <v>39674</v>
      </c>
      <c r="M41" s="84">
        <v>37416</v>
      </c>
    </row>
    <row r="42" spans="2:13" ht="27.75" customHeight="1" x14ac:dyDescent="0.15">
      <c r="B42" s="1204"/>
      <c r="C42" s="1205"/>
      <c r="D42" s="85"/>
      <c r="E42" s="1210" t="s">
        <v>25</v>
      </c>
      <c r="F42" s="1210"/>
      <c r="G42" s="1210"/>
      <c r="H42" s="1211"/>
      <c r="I42" s="86">
        <v>627</v>
      </c>
      <c r="J42" s="87">
        <v>543</v>
      </c>
      <c r="K42" s="87">
        <v>443</v>
      </c>
      <c r="L42" s="87">
        <v>370</v>
      </c>
      <c r="M42" s="88">
        <v>312</v>
      </c>
    </row>
    <row r="43" spans="2:13" ht="27.75" customHeight="1" x14ac:dyDescent="0.15">
      <c r="B43" s="1204"/>
      <c r="C43" s="1205"/>
      <c r="D43" s="85"/>
      <c r="E43" s="1210" t="s">
        <v>26</v>
      </c>
      <c r="F43" s="1210"/>
      <c r="G43" s="1210"/>
      <c r="H43" s="1211"/>
      <c r="I43" s="86">
        <v>23330</v>
      </c>
      <c r="J43" s="87">
        <v>23201</v>
      </c>
      <c r="K43" s="87">
        <v>22801</v>
      </c>
      <c r="L43" s="87">
        <v>22390</v>
      </c>
      <c r="M43" s="88">
        <v>21774</v>
      </c>
    </row>
    <row r="44" spans="2:13" ht="27.75" customHeight="1" x14ac:dyDescent="0.15">
      <c r="B44" s="1204"/>
      <c r="C44" s="1205"/>
      <c r="D44" s="85"/>
      <c r="E44" s="1210" t="s">
        <v>27</v>
      </c>
      <c r="F44" s="1210"/>
      <c r="G44" s="1210"/>
      <c r="H44" s="1211"/>
      <c r="I44" s="86">
        <v>700</v>
      </c>
      <c r="J44" s="87">
        <v>691</v>
      </c>
      <c r="K44" s="87">
        <v>762</v>
      </c>
      <c r="L44" s="87">
        <v>725</v>
      </c>
      <c r="M44" s="88">
        <v>1090</v>
      </c>
    </row>
    <row r="45" spans="2:13" ht="27.75" customHeight="1" x14ac:dyDescent="0.15">
      <c r="B45" s="1204"/>
      <c r="C45" s="1205"/>
      <c r="D45" s="85"/>
      <c r="E45" s="1210" t="s">
        <v>28</v>
      </c>
      <c r="F45" s="1210"/>
      <c r="G45" s="1210"/>
      <c r="H45" s="1211"/>
      <c r="I45" s="86">
        <v>5298</v>
      </c>
      <c r="J45" s="87">
        <v>5041</v>
      </c>
      <c r="K45" s="87">
        <v>4405</v>
      </c>
      <c r="L45" s="87">
        <v>3989</v>
      </c>
      <c r="M45" s="88">
        <v>3765</v>
      </c>
    </row>
    <row r="46" spans="2:13" ht="27.75" customHeight="1" x14ac:dyDescent="0.15">
      <c r="B46" s="1204"/>
      <c r="C46" s="1205"/>
      <c r="D46" s="85"/>
      <c r="E46" s="1210" t="s">
        <v>29</v>
      </c>
      <c r="F46" s="1210"/>
      <c r="G46" s="1210"/>
      <c r="H46" s="1211"/>
      <c r="I46" s="86" t="s">
        <v>480</v>
      </c>
      <c r="J46" s="87" t="s">
        <v>480</v>
      </c>
      <c r="K46" s="87" t="s">
        <v>480</v>
      </c>
      <c r="L46" s="87" t="s">
        <v>480</v>
      </c>
      <c r="M46" s="88" t="s">
        <v>480</v>
      </c>
    </row>
    <row r="47" spans="2:13" ht="27.75" customHeight="1" x14ac:dyDescent="0.15">
      <c r="B47" s="1204"/>
      <c r="C47" s="1205"/>
      <c r="D47" s="85"/>
      <c r="E47" s="1210" t="s">
        <v>30</v>
      </c>
      <c r="F47" s="1210"/>
      <c r="G47" s="1210"/>
      <c r="H47" s="1211"/>
      <c r="I47" s="86" t="s">
        <v>480</v>
      </c>
      <c r="J47" s="87" t="s">
        <v>480</v>
      </c>
      <c r="K47" s="87" t="s">
        <v>480</v>
      </c>
      <c r="L47" s="87" t="s">
        <v>480</v>
      </c>
      <c r="M47" s="88" t="s">
        <v>480</v>
      </c>
    </row>
    <row r="48" spans="2:13" ht="27.75" customHeight="1" x14ac:dyDescent="0.15">
      <c r="B48" s="1206"/>
      <c r="C48" s="1207"/>
      <c r="D48" s="85"/>
      <c r="E48" s="1210" t="s">
        <v>31</v>
      </c>
      <c r="F48" s="1210"/>
      <c r="G48" s="1210"/>
      <c r="H48" s="1211"/>
      <c r="I48" s="86" t="s">
        <v>480</v>
      </c>
      <c r="J48" s="87" t="s">
        <v>480</v>
      </c>
      <c r="K48" s="87" t="s">
        <v>480</v>
      </c>
      <c r="L48" s="87" t="s">
        <v>480</v>
      </c>
      <c r="M48" s="88" t="s">
        <v>480</v>
      </c>
    </row>
    <row r="49" spans="2:13" ht="27.75" customHeight="1" x14ac:dyDescent="0.15">
      <c r="B49" s="1212" t="s">
        <v>32</v>
      </c>
      <c r="C49" s="1213"/>
      <c r="D49" s="89"/>
      <c r="E49" s="1210" t="s">
        <v>33</v>
      </c>
      <c r="F49" s="1210"/>
      <c r="G49" s="1210"/>
      <c r="H49" s="1211"/>
      <c r="I49" s="86">
        <v>7143</v>
      </c>
      <c r="J49" s="87">
        <v>8429</v>
      </c>
      <c r="K49" s="87">
        <v>7811</v>
      </c>
      <c r="L49" s="87">
        <v>7391</v>
      </c>
      <c r="M49" s="88">
        <v>4447</v>
      </c>
    </row>
    <row r="50" spans="2:13" ht="27.75" customHeight="1" x14ac:dyDescent="0.15">
      <c r="B50" s="1204"/>
      <c r="C50" s="1205"/>
      <c r="D50" s="85"/>
      <c r="E50" s="1210" t="s">
        <v>34</v>
      </c>
      <c r="F50" s="1210"/>
      <c r="G50" s="1210"/>
      <c r="H50" s="1211"/>
      <c r="I50" s="86">
        <v>1568</v>
      </c>
      <c r="J50" s="87">
        <v>1340</v>
      </c>
      <c r="K50" s="87">
        <v>1198</v>
      </c>
      <c r="L50" s="87">
        <v>1063</v>
      </c>
      <c r="M50" s="88">
        <v>1001</v>
      </c>
    </row>
    <row r="51" spans="2:13" ht="27.75" customHeight="1" x14ac:dyDescent="0.15">
      <c r="B51" s="1206"/>
      <c r="C51" s="1207"/>
      <c r="D51" s="85"/>
      <c r="E51" s="1210" t="s">
        <v>35</v>
      </c>
      <c r="F51" s="1210"/>
      <c r="G51" s="1210"/>
      <c r="H51" s="1211"/>
      <c r="I51" s="86">
        <v>40807</v>
      </c>
      <c r="J51" s="87">
        <v>40876</v>
      </c>
      <c r="K51" s="87">
        <v>40029</v>
      </c>
      <c r="L51" s="87">
        <v>39320</v>
      </c>
      <c r="M51" s="88">
        <v>38775</v>
      </c>
    </row>
    <row r="52" spans="2:13" ht="27.75" customHeight="1" thickBot="1" x14ac:dyDescent="0.2">
      <c r="B52" s="1214" t="s">
        <v>36</v>
      </c>
      <c r="C52" s="1215"/>
      <c r="D52" s="90"/>
      <c r="E52" s="1216" t="s">
        <v>37</v>
      </c>
      <c r="F52" s="1216"/>
      <c r="G52" s="1216"/>
      <c r="H52" s="1217"/>
      <c r="I52" s="91">
        <v>27600</v>
      </c>
      <c r="J52" s="92">
        <v>23767</v>
      </c>
      <c r="K52" s="92">
        <v>22723</v>
      </c>
      <c r="L52" s="92">
        <v>19373</v>
      </c>
      <c r="M52" s="93">
        <v>20133</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7"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D41"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557</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558</v>
      </c>
      <c r="I42" s="352"/>
      <c r="J42" s="352"/>
      <c r="K42" s="352"/>
      <c r="L42" s="244"/>
      <c r="M42" s="244"/>
      <c r="N42" s="244"/>
      <c r="O42" s="244"/>
    </row>
    <row r="43" spans="2:17" x14ac:dyDescent="0.15">
      <c r="B43" s="248"/>
      <c r="C43" s="244"/>
      <c r="D43" s="244"/>
      <c r="E43" s="244"/>
      <c r="F43" s="244"/>
      <c r="G43" s="1232" t="s">
        <v>559</v>
      </c>
      <c r="H43" s="1233"/>
      <c r="I43" s="1233"/>
      <c r="J43" s="1233"/>
      <c r="K43" s="1233"/>
      <c r="L43" s="1233"/>
      <c r="M43" s="1233"/>
      <c r="N43" s="1233"/>
      <c r="O43" s="1234"/>
    </row>
    <row r="44" spans="2:17" x14ac:dyDescent="0.15">
      <c r="B44" s="248"/>
      <c r="C44" s="244"/>
      <c r="D44" s="244"/>
      <c r="E44" s="244"/>
      <c r="F44" s="244"/>
      <c r="G44" s="1235"/>
      <c r="H44" s="1236"/>
      <c r="I44" s="1236"/>
      <c r="J44" s="1236"/>
      <c r="K44" s="1236"/>
      <c r="L44" s="1236"/>
      <c r="M44" s="1236"/>
      <c r="N44" s="1236"/>
      <c r="O44" s="1237"/>
    </row>
    <row r="45" spans="2:17" x14ac:dyDescent="0.15">
      <c r="B45" s="248"/>
      <c r="C45" s="244"/>
      <c r="D45" s="244"/>
      <c r="E45" s="244"/>
      <c r="F45" s="244"/>
      <c r="G45" s="1235"/>
      <c r="H45" s="1236"/>
      <c r="I45" s="1236"/>
      <c r="J45" s="1236"/>
      <c r="K45" s="1236"/>
      <c r="L45" s="1236"/>
      <c r="M45" s="1236"/>
      <c r="N45" s="1236"/>
      <c r="O45" s="1237"/>
    </row>
    <row r="46" spans="2:17" x14ac:dyDescent="0.15">
      <c r="B46" s="248"/>
      <c r="C46" s="244"/>
      <c r="D46" s="244"/>
      <c r="E46" s="244"/>
      <c r="F46" s="244"/>
      <c r="G46" s="1235"/>
      <c r="H46" s="1236"/>
      <c r="I46" s="1236"/>
      <c r="J46" s="1236"/>
      <c r="K46" s="1236"/>
      <c r="L46" s="1236"/>
      <c r="M46" s="1236"/>
      <c r="N46" s="1236"/>
      <c r="O46" s="1237"/>
    </row>
    <row r="47" spans="2:17" x14ac:dyDescent="0.15">
      <c r="B47" s="248"/>
      <c r="C47" s="244"/>
      <c r="D47" s="244"/>
      <c r="E47" s="244"/>
      <c r="F47" s="244"/>
      <c r="G47" s="1238"/>
      <c r="H47" s="1239"/>
      <c r="I47" s="1239"/>
      <c r="J47" s="1239"/>
      <c r="K47" s="1239"/>
      <c r="L47" s="1239"/>
      <c r="M47" s="1239"/>
      <c r="N47" s="1239"/>
      <c r="O47" s="1240"/>
    </row>
    <row r="48" spans="2:17" x14ac:dyDescent="0.15">
      <c r="B48" s="248"/>
      <c r="C48" s="244"/>
      <c r="D48" s="244"/>
      <c r="E48" s="244"/>
      <c r="F48" s="244"/>
      <c r="G48" s="244"/>
      <c r="H48" s="353"/>
      <c r="I48" s="353"/>
      <c r="J48" s="353"/>
    </row>
    <row r="49" spans="1:17" x14ac:dyDescent="0.15">
      <c r="B49" s="248"/>
      <c r="C49" s="244"/>
      <c r="D49" s="244"/>
      <c r="E49" s="244"/>
      <c r="F49" s="244"/>
      <c r="G49" s="243" t="s">
        <v>560</v>
      </c>
    </row>
    <row r="50" spans="1:17" x14ac:dyDescent="0.15">
      <c r="B50" s="248"/>
      <c r="C50" s="244"/>
      <c r="D50" s="244"/>
      <c r="E50" s="244"/>
      <c r="F50" s="244"/>
      <c r="G50" s="1241"/>
      <c r="H50" s="1242"/>
      <c r="I50" s="1242"/>
      <c r="J50" s="1243"/>
      <c r="K50" s="354" t="s">
        <v>519</v>
      </c>
      <c r="L50" s="354" t="s">
        <v>520</v>
      </c>
      <c r="M50" s="354" t="s">
        <v>521</v>
      </c>
      <c r="N50" s="354" t="s">
        <v>522</v>
      </c>
      <c r="O50" s="354" t="s">
        <v>523</v>
      </c>
    </row>
    <row r="51" spans="1:17" x14ac:dyDescent="0.15">
      <c r="B51" s="248"/>
      <c r="C51" s="244"/>
      <c r="D51" s="244"/>
      <c r="E51" s="244"/>
      <c r="F51" s="244"/>
      <c r="G51" s="1244" t="s">
        <v>561</v>
      </c>
      <c r="H51" s="1245"/>
      <c r="I51" s="1250" t="s">
        <v>562</v>
      </c>
      <c r="J51" s="1250"/>
      <c r="K51" s="1252"/>
      <c r="L51" s="1252"/>
      <c r="M51" s="1252"/>
      <c r="N51" s="1252"/>
      <c r="O51" s="1218">
        <v>108.5</v>
      </c>
    </row>
    <row r="52" spans="1:17" x14ac:dyDescent="0.15">
      <c r="B52" s="248"/>
      <c r="C52" s="244"/>
      <c r="D52" s="244"/>
      <c r="E52" s="244"/>
      <c r="F52" s="244"/>
      <c r="G52" s="1246"/>
      <c r="H52" s="1247"/>
      <c r="I52" s="1251"/>
      <c r="J52" s="1251"/>
      <c r="K52" s="1218"/>
      <c r="L52" s="1218"/>
      <c r="M52" s="1218"/>
      <c r="N52" s="1218"/>
      <c r="O52" s="1218"/>
    </row>
    <row r="53" spans="1:17" x14ac:dyDescent="0.15">
      <c r="A53" s="355"/>
      <c r="B53" s="248"/>
      <c r="C53" s="244"/>
      <c r="D53" s="244"/>
      <c r="E53" s="244"/>
      <c r="F53" s="244"/>
      <c r="G53" s="1246"/>
      <c r="H53" s="1247"/>
      <c r="I53" s="1230" t="s">
        <v>563</v>
      </c>
      <c r="J53" s="1230"/>
      <c r="K53" s="1253"/>
      <c r="L53" s="1253"/>
      <c r="M53" s="1253"/>
      <c r="N53" s="1253"/>
      <c r="O53" s="1222">
        <v>62</v>
      </c>
    </row>
    <row r="54" spans="1:17" x14ac:dyDescent="0.15">
      <c r="A54" s="355"/>
      <c r="B54" s="248"/>
      <c r="C54" s="244"/>
      <c r="D54" s="244"/>
      <c r="E54" s="244"/>
      <c r="F54" s="244"/>
      <c r="G54" s="1248"/>
      <c r="H54" s="1249"/>
      <c r="I54" s="1230"/>
      <c r="J54" s="1230"/>
      <c r="K54" s="1223"/>
      <c r="L54" s="1223"/>
      <c r="M54" s="1223"/>
      <c r="N54" s="1223"/>
      <c r="O54" s="1223"/>
    </row>
    <row r="55" spans="1:17" x14ac:dyDescent="0.15">
      <c r="A55" s="355"/>
      <c r="B55" s="248"/>
      <c r="C55" s="244"/>
      <c r="D55" s="244"/>
      <c r="E55" s="244"/>
      <c r="F55" s="244"/>
      <c r="G55" s="1224" t="s">
        <v>564</v>
      </c>
      <c r="H55" s="1225"/>
      <c r="I55" s="1230" t="s">
        <v>562</v>
      </c>
      <c r="J55" s="1230"/>
      <c r="K55" s="1252"/>
      <c r="L55" s="1252"/>
      <c r="M55" s="1252"/>
      <c r="N55" s="1252"/>
      <c r="O55" s="1218">
        <v>37.299999999999997</v>
      </c>
    </row>
    <row r="56" spans="1:17" x14ac:dyDescent="0.15">
      <c r="A56" s="355"/>
      <c r="B56" s="248"/>
      <c r="C56" s="244"/>
      <c r="D56" s="244"/>
      <c r="E56" s="244"/>
      <c r="F56" s="244"/>
      <c r="G56" s="1226"/>
      <c r="H56" s="1227"/>
      <c r="I56" s="1230"/>
      <c r="J56" s="1230"/>
      <c r="K56" s="1218"/>
      <c r="L56" s="1218"/>
      <c r="M56" s="1218"/>
      <c r="N56" s="1218"/>
      <c r="O56" s="1218"/>
    </row>
    <row r="57" spans="1:17" s="355" customFormat="1" x14ac:dyDescent="0.15">
      <c r="B57" s="356"/>
      <c r="C57" s="352"/>
      <c r="D57" s="352"/>
      <c r="E57" s="352"/>
      <c r="F57" s="352"/>
      <c r="G57" s="1226"/>
      <c r="H57" s="1227"/>
      <c r="I57" s="1220" t="s">
        <v>563</v>
      </c>
      <c r="J57" s="1220"/>
      <c r="K57" s="1253"/>
      <c r="L57" s="1253"/>
      <c r="M57" s="1253"/>
      <c r="N57" s="1253"/>
      <c r="O57" s="1222">
        <v>59.1</v>
      </c>
      <c r="P57" s="357"/>
      <c r="Q57" s="356"/>
    </row>
    <row r="58" spans="1:17" s="355" customFormat="1" x14ac:dyDescent="0.15">
      <c r="A58" s="243"/>
      <c r="B58" s="356"/>
      <c r="C58" s="352"/>
      <c r="D58" s="352"/>
      <c r="E58" s="352"/>
      <c r="F58" s="352"/>
      <c r="G58" s="1228"/>
      <c r="H58" s="1229"/>
      <c r="I58" s="1220"/>
      <c r="J58" s="1220"/>
      <c r="K58" s="1223"/>
      <c r="L58" s="1223"/>
      <c r="M58" s="1223"/>
      <c r="N58" s="1223"/>
      <c r="O58" s="122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565</v>
      </c>
      <c r="C63" s="244"/>
      <c r="D63" s="244"/>
      <c r="E63" s="244"/>
      <c r="F63" s="244"/>
      <c r="G63" s="244"/>
      <c r="H63" s="244"/>
      <c r="I63" s="244"/>
      <c r="J63" s="244"/>
      <c r="K63" s="244"/>
      <c r="L63" s="244"/>
      <c r="M63" s="244"/>
      <c r="N63" s="244"/>
      <c r="O63" s="244"/>
    </row>
    <row r="64" spans="1:17" x14ac:dyDescent="0.15">
      <c r="B64" s="248"/>
      <c r="C64" s="244"/>
      <c r="D64" s="244"/>
      <c r="E64" s="244"/>
      <c r="F64" s="244"/>
      <c r="G64" s="351" t="s">
        <v>558</v>
      </c>
      <c r="I64" s="352"/>
      <c r="J64" s="352"/>
      <c r="K64" s="352"/>
      <c r="L64" s="244"/>
      <c r="M64" s="244"/>
      <c r="N64" s="244"/>
      <c r="O64" s="244"/>
    </row>
    <row r="65" spans="2:30" x14ac:dyDescent="0.15">
      <c r="B65" s="248"/>
      <c r="C65" s="244"/>
      <c r="D65" s="244"/>
      <c r="E65" s="244"/>
      <c r="F65" s="244"/>
      <c r="G65" s="1232" t="s">
        <v>566</v>
      </c>
      <c r="H65" s="1233"/>
      <c r="I65" s="1233"/>
      <c r="J65" s="1233"/>
      <c r="K65" s="1233"/>
      <c r="L65" s="1233"/>
      <c r="M65" s="1233"/>
      <c r="N65" s="1233"/>
      <c r="O65" s="1234"/>
    </row>
    <row r="66" spans="2:30" x14ac:dyDescent="0.15">
      <c r="B66" s="248"/>
      <c r="C66" s="244"/>
      <c r="D66" s="244"/>
      <c r="E66" s="244"/>
      <c r="F66" s="244"/>
      <c r="G66" s="1235"/>
      <c r="H66" s="1236"/>
      <c r="I66" s="1236"/>
      <c r="J66" s="1236"/>
      <c r="K66" s="1236"/>
      <c r="L66" s="1236"/>
      <c r="M66" s="1236"/>
      <c r="N66" s="1236"/>
      <c r="O66" s="1237"/>
    </row>
    <row r="67" spans="2:30" x14ac:dyDescent="0.15">
      <c r="B67" s="248"/>
      <c r="C67" s="244"/>
      <c r="D67" s="244"/>
      <c r="E67" s="244"/>
      <c r="F67" s="244"/>
      <c r="G67" s="1235"/>
      <c r="H67" s="1236"/>
      <c r="I67" s="1236"/>
      <c r="J67" s="1236"/>
      <c r="K67" s="1236"/>
      <c r="L67" s="1236"/>
      <c r="M67" s="1236"/>
      <c r="N67" s="1236"/>
      <c r="O67" s="1237"/>
    </row>
    <row r="68" spans="2:30" x14ac:dyDescent="0.15">
      <c r="B68" s="248"/>
      <c r="C68" s="244"/>
      <c r="D68" s="244"/>
      <c r="E68" s="244"/>
      <c r="F68" s="244"/>
      <c r="G68" s="1235"/>
      <c r="H68" s="1236"/>
      <c r="I68" s="1236"/>
      <c r="J68" s="1236"/>
      <c r="K68" s="1236"/>
      <c r="L68" s="1236"/>
      <c r="M68" s="1236"/>
      <c r="N68" s="1236"/>
      <c r="O68" s="1237"/>
    </row>
    <row r="69" spans="2:30" x14ac:dyDescent="0.15">
      <c r="B69" s="248"/>
      <c r="C69" s="244"/>
      <c r="D69" s="244"/>
      <c r="E69" s="244"/>
      <c r="F69" s="244"/>
      <c r="G69" s="1238"/>
      <c r="H69" s="1239"/>
      <c r="I69" s="1239"/>
      <c r="J69" s="1239"/>
      <c r="K69" s="1239"/>
      <c r="L69" s="1239"/>
      <c r="M69" s="1239"/>
      <c r="N69" s="1239"/>
      <c r="O69" s="124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567</v>
      </c>
      <c r="I71" s="368"/>
      <c r="J71" s="364"/>
      <c r="K71" s="364"/>
      <c r="L71" s="365"/>
      <c r="M71" s="364"/>
      <c r="N71" s="365"/>
      <c r="O71" s="366"/>
    </row>
    <row r="72" spans="2:30" x14ac:dyDescent="0.15">
      <c r="B72" s="248"/>
      <c r="C72" s="244"/>
      <c r="D72" s="244"/>
      <c r="E72" s="244"/>
      <c r="F72" s="244"/>
      <c r="G72" s="1241"/>
      <c r="H72" s="1242"/>
      <c r="I72" s="1242"/>
      <c r="J72" s="1243"/>
      <c r="K72" s="354" t="s">
        <v>519</v>
      </c>
      <c r="L72" s="354" t="s">
        <v>520</v>
      </c>
      <c r="M72" s="354" t="s">
        <v>521</v>
      </c>
      <c r="N72" s="354" t="s">
        <v>522</v>
      </c>
      <c r="O72" s="354" t="s">
        <v>523</v>
      </c>
    </row>
    <row r="73" spans="2:30" x14ac:dyDescent="0.15">
      <c r="B73" s="248"/>
      <c r="C73" s="244"/>
      <c r="D73" s="244"/>
      <c r="E73" s="244"/>
      <c r="F73" s="244"/>
      <c r="G73" s="1244" t="s">
        <v>561</v>
      </c>
      <c r="H73" s="1245"/>
      <c r="I73" s="1250" t="s">
        <v>562</v>
      </c>
      <c r="J73" s="1250"/>
      <c r="K73" s="1231">
        <v>149.1</v>
      </c>
      <c r="L73" s="1231">
        <v>130.5</v>
      </c>
      <c r="M73" s="1218">
        <v>122.9</v>
      </c>
      <c r="N73" s="1218">
        <v>106.8</v>
      </c>
      <c r="O73" s="1218">
        <v>108.5</v>
      </c>
      <c r="S73" s="243">
        <v>9.9</v>
      </c>
    </row>
    <row r="74" spans="2:30" x14ac:dyDescent="0.15">
      <c r="B74" s="248"/>
      <c r="C74" s="244"/>
      <c r="D74" s="244"/>
      <c r="E74" s="244"/>
      <c r="F74" s="244"/>
      <c r="G74" s="1246"/>
      <c r="H74" s="1247"/>
      <c r="I74" s="1251"/>
      <c r="J74" s="1251"/>
      <c r="K74" s="1231"/>
      <c r="L74" s="1231"/>
      <c r="M74" s="1218"/>
      <c r="N74" s="1218"/>
      <c r="O74" s="1218"/>
    </row>
    <row r="75" spans="2:30" x14ac:dyDescent="0.15">
      <c r="B75" s="248"/>
      <c r="C75" s="244"/>
      <c r="D75" s="244"/>
      <c r="E75" s="244"/>
      <c r="F75" s="244"/>
      <c r="G75" s="1246"/>
      <c r="H75" s="1247"/>
      <c r="I75" s="1230" t="s">
        <v>568</v>
      </c>
      <c r="J75" s="1230"/>
      <c r="K75" s="1222">
        <v>14.2</v>
      </c>
      <c r="L75" s="1222">
        <v>15.9</v>
      </c>
      <c r="M75" s="1222">
        <v>16.8</v>
      </c>
      <c r="N75" s="1222">
        <v>16.600000000000001</v>
      </c>
      <c r="O75" s="1222">
        <v>16.100000000000001</v>
      </c>
      <c r="U75" s="243">
        <v>81.2</v>
      </c>
      <c r="W75" s="243">
        <v>87.2</v>
      </c>
      <c r="Y75" s="243">
        <v>99.8</v>
      </c>
      <c r="AA75" s="243">
        <v>109.5</v>
      </c>
      <c r="AC75" s="243">
        <v>115.2</v>
      </c>
    </row>
    <row r="76" spans="2:30" x14ac:dyDescent="0.15">
      <c r="B76" s="248"/>
      <c r="C76" s="244"/>
      <c r="D76" s="244"/>
      <c r="E76" s="244"/>
      <c r="F76" s="244"/>
      <c r="G76" s="1248"/>
      <c r="H76" s="1249"/>
      <c r="I76" s="1230"/>
      <c r="J76" s="1230"/>
      <c r="K76" s="1223"/>
      <c r="L76" s="1223"/>
      <c r="M76" s="1223"/>
      <c r="N76" s="1223"/>
      <c r="O76" s="1223"/>
    </row>
    <row r="77" spans="2:30" x14ac:dyDescent="0.15">
      <c r="B77" s="248"/>
      <c r="C77" s="244"/>
      <c r="D77" s="244"/>
      <c r="E77" s="244"/>
      <c r="F77" s="244"/>
      <c r="G77" s="1224" t="s">
        <v>564</v>
      </c>
      <c r="H77" s="1225"/>
      <c r="I77" s="1230" t="s">
        <v>562</v>
      </c>
      <c r="J77" s="1230"/>
      <c r="K77" s="1231">
        <v>69.2</v>
      </c>
      <c r="L77" s="1231">
        <v>58.2</v>
      </c>
      <c r="M77" s="1218">
        <v>50.3</v>
      </c>
      <c r="N77" s="1218">
        <v>45.9</v>
      </c>
      <c r="O77" s="1218">
        <v>37.299999999999997</v>
      </c>
      <c r="R77" s="243">
        <v>12.3</v>
      </c>
      <c r="T77" s="243">
        <v>11.1</v>
      </c>
    </row>
    <row r="78" spans="2:30" x14ac:dyDescent="0.15">
      <c r="B78" s="248"/>
      <c r="C78" s="244"/>
      <c r="D78" s="244"/>
      <c r="E78" s="244"/>
      <c r="F78" s="244"/>
      <c r="G78" s="1226"/>
      <c r="H78" s="1227"/>
      <c r="I78" s="1230"/>
      <c r="J78" s="1230"/>
      <c r="K78" s="1231"/>
      <c r="L78" s="1231"/>
      <c r="M78" s="1218"/>
      <c r="N78" s="1218"/>
      <c r="O78" s="1218"/>
    </row>
    <row r="79" spans="2:30" x14ac:dyDescent="0.15">
      <c r="B79" s="248"/>
      <c r="C79" s="244"/>
      <c r="D79" s="244"/>
      <c r="E79" s="244"/>
      <c r="F79" s="244"/>
      <c r="G79" s="1226"/>
      <c r="H79" s="1227"/>
      <c r="I79" s="1219" t="s">
        <v>568</v>
      </c>
      <c r="J79" s="1220"/>
      <c r="K79" s="1221">
        <v>11.1</v>
      </c>
      <c r="L79" s="1221">
        <v>10.3</v>
      </c>
      <c r="M79" s="1221">
        <v>9.6</v>
      </c>
      <c r="N79" s="1221">
        <v>8.8000000000000007</v>
      </c>
      <c r="O79" s="1221">
        <v>7.8</v>
      </c>
      <c r="V79" s="243">
        <v>53.5</v>
      </c>
      <c r="X79" s="243">
        <v>48.2</v>
      </c>
      <c r="Z79" s="243">
        <v>34.200000000000003</v>
      </c>
      <c r="AB79" s="243">
        <v>30.3</v>
      </c>
      <c r="AD79" s="243">
        <v>28.9</v>
      </c>
    </row>
    <row r="80" spans="2:30" x14ac:dyDescent="0.15">
      <c r="B80" s="248"/>
      <c r="C80" s="244"/>
      <c r="D80" s="244"/>
      <c r="E80" s="244"/>
      <c r="F80" s="244"/>
      <c r="G80" s="1228"/>
      <c r="H80" s="1229"/>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89"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18271</v>
      </c>
      <c r="E3" s="116"/>
      <c r="F3" s="117">
        <v>47569</v>
      </c>
      <c r="G3" s="118"/>
      <c r="H3" s="119"/>
    </row>
    <row r="4" spans="1:8" x14ac:dyDescent="0.15">
      <c r="A4" s="120"/>
      <c r="B4" s="121"/>
      <c r="C4" s="122"/>
      <c r="D4" s="123">
        <v>8439</v>
      </c>
      <c r="E4" s="124"/>
      <c r="F4" s="125">
        <v>26255</v>
      </c>
      <c r="G4" s="126"/>
      <c r="H4" s="127"/>
    </row>
    <row r="5" spans="1:8" x14ac:dyDescent="0.15">
      <c r="A5" s="108" t="s">
        <v>513</v>
      </c>
      <c r="B5" s="113"/>
      <c r="C5" s="114"/>
      <c r="D5" s="115">
        <v>17888</v>
      </c>
      <c r="E5" s="116"/>
      <c r="F5" s="117">
        <v>50880</v>
      </c>
      <c r="G5" s="118"/>
      <c r="H5" s="119"/>
    </row>
    <row r="6" spans="1:8" x14ac:dyDescent="0.15">
      <c r="A6" s="120"/>
      <c r="B6" s="121"/>
      <c r="C6" s="122"/>
      <c r="D6" s="123">
        <v>7058</v>
      </c>
      <c r="E6" s="124"/>
      <c r="F6" s="125">
        <v>26879</v>
      </c>
      <c r="G6" s="126"/>
      <c r="H6" s="127"/>
    </row>
    <row r="7" spans="1:8" x14ac:dyDescent="0.15">
      <c r="A7" s="108" t="s">
        <v>514</v>
      </c>
      <c r="B7" s="113"/>
      <c r="C7" s="114"/>
      <c r="D7" s="115">
        <v>39173</v>
      </c>
      <c r="E7" s="116"/>
      <c r="F7" s="117">
        <v>63956</v>
      </c>
      <c r="G7" s="118"/>
      <c r="H7" s="119"/>
    </row>
    <row r="8" spans="1:8" x14ac:dyDescent="0.15">
      <c r="A8" s="120"/>
      <c r="B8" s="121"/>
      <c r="C8" s="122"/>
      <c r="D8" s="123">
        <v>13867</v>
      </c>
      <c r="E8" s="124"/>
      <c r="F8" s="125">
        <v>29239</v>
      </c>
      <c r="G8" s="126"/>
      <c r="H8" s="127"/>
    </row>
    <row r="9" spans="1:8" x14ac:dyDescent="0.15">
      <c r="A9" s="108" t="s">
        <v>515</v>
      </c>
      <c r="B9" s="113"/>
      <c r="C9" s="114"/>
      <c r="D9" s="115">
        <v>42335</v>
      </c>
      <c r="E9" s="116"/>
      <c r="F9" s="117">
        <v>66255</v>
      </c>
      <c r="G9" s="118"/>
      <c r="H9" s="119"/>
    </row>
    <row r="10" spans="1:8" x14ac:dyDescent="0.15">
      <c r="A10" s="120"/>
      <c r="B10" s="121"/>
      <c r="C10" s="122"/>
      <c r="D10" s="123">
        <v>16181</v>
      </c>
      <c r="E10" s="124"/>
      <c r="F10" s="125">
        <v>31822</v>
      </c>
      <c r="G10" s="126"/>
      <c r="H10" s="127"/>
    </row>
    <row r="11" spans="1:8" x14ac:dyDescent="0.15">
      <c r="A11" s="108" t="s">
        <v>516</v>
      </c>
      <c r="B11" s="113"/>
      <c r="C11" s="114"/>
      <c r="D11" s="115">
        <v>34172</v>
      </c>
      <c r="E11" s="116"/>
      <c r="F11" s="117">
        <v>54227</v>
      </c>
      <c r="G11" s="118"/>
      <c r="H11" s="119"/>
    </row>
    <row r="12" spans="1:8" x14ac:dyDescent="0.15">
      <c r="A12" s="120"/>
      <c r="B12" s="121"/>
      <c r="C12" s="128"/>
      <c r="D12" s="123">
        <v>8862</v>
      </c>
      <c r="E12" s="124"/>
      <c r="F12" s="125">
        <v>29694</v>
      </c>
      <c r="G12" s="126"/>
      <c r="H12" s="127"/>
    </row>
    <row r="13" spans="1:8" x14ac:dyDescent="0.15">
      <c r="A13" s="108"/>
      <c r="B13" s="113"/>
      <c r="C13" s="129"/>
      <c r="D13" s="130">
        <v>30368</v>
      </c>
      <c r="E13" s="131"/>
      <c r="F13" s="132">
        <v>56577</v>
      </c>
      <c r="G13" s="133"/>
      <c r="H13" s="119"/>
    </row>
    <row r="14" spans="1:8" x14ac:dyDescent="0.15">
      <c r="A14" s="120"/>
      <c r="B14" s="121"/>
      <c r="C14" s="122"/>
      <c r="D14" s="123">
        <v>10881</v>
      </c>
      <c r="E14" s="124"/>
      <c r="F14" s="125">
        <v>28778</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6.53</v>
      </c>
      <c r="C19" s="134">
        <f>ROUND(VALUE(SUBSTITUTE(実質収支比率等に係る経年分析!G$48,"▲","-")),2)</f>
        <v>5.47</v>
      </c>
      <c r="D19" s="134">
        <f>ROUND(VALUE(SUBSTITUTE(実質収支比率等に係る経年分析!H$48,"▲","-")),2)</f>
        <v>3.5</v>
      </c>
      <c r="E19" s="134">
        <f>ROUND(VALUE(SUBSTITUTE(実質収支比率等に係る経年分析!I$48,"▲","-")),2)</f>
        <v>2.92</v>
      </c>
      <c r="F19" s="134">
        <f>ROUND(VALUE(SUBSTITUTE(実質収支比率等に係る経年分析!J$48,"▲","-")),2)</f>
        <v>1.65</v>
      </c>
    </row>
    <row r="20" spans="1:11" x14ac:dyDescent="0.15">
      <c r="A20" s="134" t="s">
        <v>42</v>
      </c>
      <c r="B20" s="134">
        <f>ROUND(VALUE(SUBSTITUTE(実質収支比率等に係る経年分析!F$47,"▲","-")),2)</f>
        <v>3.93</v>
      </c>
      <c r="C20" s="134">
        <f>ROUND(VALUE(SUBSTITUTE(実質収支比率等に係る経年分析!G$47,"▲","-")),2)</f>
        <v>4.0599999999999996</v>
      </c>
      <c r="D20" s="134">
        <f>ROUND(VALUE(SUBSTITUTE(実質収支比率等に係る経年分析!H$47,"▲","-")),2)</f>
        <v>4.08</v>
      </c>
      <c r="E20" s="134">
        <f>ROUND(VALUE(SUBSTITUTE(実質収支比率等に係る経年分析!I$47,"▲","-")),2)</f>
        <v>4.1399999999999997</v>
      </c>
      <c r="F20" s="134">
        <f>ROUND(VALUE(SUBSTITUTE(実質収支比率等に係る経年分析!J$47,"▲","-")),2)</f>
        <v>4.09</v>
      </c>
    </row>
    <row r="21" spans="1:11" x14ac:dyDescent="0.15">
      <c r="A21" s="134" t="s">
        <v>43</v>
      </c>
      <c r="B21" s="134">
        <f>IF(ISNUMBER(VALUE(SUBSTITUTE(実質収支比率等に係る経年分析!F$49,"▲","-"))),ROUND(VALUE(SUBSTITUTE(実質収支比率等に係る経年分析!F$49,"▲","-")),2),NA())</f>
        <v>2.06</v>
      </c>
      <c r="C21" s="134">
        <f>IF(ISNUMBER(VALUE(SUBSTITUTE(実質収支比率等に係る経年分析!G$49,"▲","-"))),ROUND(VALUE(SUBSTITUTE(実質収支比率等に係る経年分析!G$49,"▲","-")),2),NA())</f>
        <v>-0.3</v>
      </c>
      <c r="D21" s="134">
        <f>IF(ISNUMBER(VALUE(SUBSTITUTE(実質収支比率等に係る経年分析!H$49,"▲","-"))),ROUND(VALUE(SUBSTITUTE(実質収支比率等に係る経年分析!H$49,"▲","-")),2),NA())</f>
        <v>-0.32</v>
      </c>
      <c r="E21" s="134">
        <f>IF(ISNUMBER(VALUE(SUBSTITUTE(実質収支比率等に係る経年分析!I$49,"▲","-"))),ROUND(VALUE(SUBSTITUTE(実質収支比率等に係る経年分析!I$49,"▲","-")),2),NA())</f>
        <v>9.6999999999999993</v>
      </c>
      <c r="F21" s="134">
        <f>IF(ISNUMBER(VALUE(SUBSTITUTE(実質収支比率等に係る経年分析!J$49,"▲","-"))),ROUND(VALUE(SUBSTITUTE(実質収支比率等に係る経年分析!J$49,"▲","-")),2),NA())</f>
        <v>1.87</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8.0399999999999991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7.73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13.35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介護保険</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0.62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国民健康保険</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x14ac:dyDescent="0.15">
      <c r="A32" s="135" t="str">
        <f>IF(連結実質赤字比率に係る赤字・黒字の構成分析!C$38="",NA(),連結実質赤字比率に係る赤字・黒字の構成分析!C$38)</f>
        <v>電気事業</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x14ac:dyDescent="0.15">
      <c r="A33" s="135" t="str">
        <f>IF(連結実質赤字比率に係る赤字・黒字の構成分析!C$37="",NA(),連結実質赤字比率に係る赤字・黒字の構成分析!C$37)</f>
        <v>宅地造成事業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1.21</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1.65</v>
      </c>
    </row>
    <row r="35" spans="1:16" x14ac:dyDescent="0.15">
      <c r="A35" s="135" t="str">
        <f>IF(連結実質赤字比率に係る赤字・黒字の構成分析!C$35="",NA(),連結実質赤字比率に係る赤字・黒字の構成分析!C$35)</f>
        <v>下水道事業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1.84</v>
      </c>
    </row>
    <row r="36" spans="1:16" x14ac:dyDescent="0.15">
      <c r="A36" s="135" t="str">
        <f>IF(連結実質赤字比率に係る赤字・黒字の構成分析!C$34="",NA(),連結実質赤字比率に係る赤字・黒字の構成分析!C$34)</f>
        <v>工業団地事業</v>
      </c>
      <c r="B36" s="135">
        <f>IF(ROUND(VALUE(SUBSTITUTE(連結実質赤字比率に係る赤字・黒字の構成分析!F$34,"▲", "-")), 2) &lt; 0, ABS(ROUND(VALUE(SUBSTITUTE(連結実質赤字比率に係る赤字・黒字の構成分析!F$34,"▲", "-")), 2)), NA())</f>
        <v>0.7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0.02</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3629</v>
      </c>
      <c r="E42" s="136"/>
      <c r="F42" s="136"/>
      <c r="G42" s="136">
        <f>'実質公債費比率（分子）の構造'!L$52</f>
        <v>3629</v>
      </c>
      <c r="H42" s="136"/>
      <c r="I42" s="136"/>
      <c r="J42" s="136">
        <f>'実質公債費比率（分子）の構造'!M$52</f>
        <v>3630</v>
      </c>
      <c r="K42" s="136"/>
      <c r="L42" s="136"/>
      <c r="M42" s="136">
        <f>'実質公債費比率（分子）の構造'!N$52</f>
        <v>3657</v>
      </c>
      <c r="N42" s="136"/>
      <c r="O42" s="136"/>
      <c r="P42" s="136">
        <f>'実質公債費比率（分子）の構造'!O$52</f>
        <v>3522</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156</v>
      </c>
      <c r="C44" s="136"/>
      <c r="D44" s="136"/>
      <c r="E44" s="136">
        <f>'実質公債費比率（分子）の構造'!L$50</f>
        <v>125</v>
      </c>
      <c r="F44" s="136"/>
      <c r="G44" s="136"/>
      <c r="H44" s="136">
        <f>'実質公債費比率（分子）の構造'!M$50</f>
        <v>110</v>
      </c>
      <c r="I44" s="136"/>
      <c r="J44" s="136"/>
      <c r="K44" s="136">
        <f>'実質公債費比率（分子）の構造'!N$50</f>
        <v>80</v>
      </c>
      <c r="L44" s="136"/>
      <c r="M44" s="136"/>
      <c r="N44" s="136">
        <f>'実質公債費比率（分子）の構造'!O$50</f>
        <v>65</v>
      </c>
      <c r="O44" s="136"/>
      <c r="P44" s="136"/>
    </row>
    <row r="45" spans="1:16" x14ac:dyDescent="0.15">
      <c r="A45" s="136" t="s">
        <v>53</v>
      </c>
      <c r="B45" s="136">
        <f>'実質公債費比率（分子）の構造'!K$49</f>
        <v>57</v>
      </c>
      <c r="C45" s="136"/>
      <c r="D45" s="136"/>
      <c r="E45" s="136">
        <f>'実質公債費比率（分子）の構造'!L$49</f>
        <v>56</v>
      </c>
      <c r="F45" s="136"/>
      <c r="G45" s="136"/>
      <c r="H45" s="136">
        <f>'実質公債費比率（分子）の構造'!M$49</f>
        <v>46</v>
      </c>
      <c r="I45" s="136"/>
      <c r="J45" s="136"/>
      <c r="K45" s="136">
        <f>'実質公債費比率（分子）の構造'!N$49</f>
        <v>70</v>
      </c>
      <c r="L45" s="136"/>
      <c r="M45" s="136"/>
      <c r="N45" s="136">
        <f>'実質公債費比率（分子）の構造'!O$49</f>
        <v>62</v>
      </c>
      <c r="O45" s="136"/>
      <c r="P45" s="136"/>
    </row>
    <row r="46" spans="1:16" x14ac:dyDescent="0.15">
      <c r="A46" s="136" t="s">
        <v>54</v>
      </c>
      <c r="B46" s="136">
        <f>'実質公債費比率（分子）の構造'!K$48</f>
        <v>1532</v>
      </c>
      <c r="C46" s="136"/>
      <c r="D46" s="136"/>
      <c r="E46" s="136">
        <f>'実質公債費比率（分子）の構造'!L$48</f>
        <v>1667</v>
      </c>
      <c r="F46" s="136"/>
      <c r="G46" s="136"/>
      <c r="H46" s="136">
        <f>'実質公債費比率（分子）の構造'!M$48</f>
        <v>2151</v>
      </c>
      <c r="I46" s="136"/>
      <c r="J46" s="136"/>
      <c r="K46" s="136">
        <f>'実質公債費比率（分子）の構造'!N$48</f>
        <v>1824</v>
      </c>
      <c r="L46" s="136"/>
      <c r="M46" s="136"/>
      <c r="N46" s="136">
        <f>'実質公債費比率（分子）の構造'!O$48</f>
        <v>1742</v>
      </c>
      <c r="O46" s="136"/>
      <c r="P46" s="136"/>
    </row>
    <row r="47" spans="1:16" x14ac:dyDescent="0.15">
      <c r="A47" s="136" t="s">
        <v>55</v>
      </c>
      <c r="B47" s="136">
        <f>'実質公債費比率（分子）の構造'!K$47</f>
        <v>33</v>
      </c>
      <c r="C47" s="136"/>
      <c r="D47" s="136"/>
      <c r="E47" s="136">
        <f>'実質公債費比率（分子）の構造'!L$47</f>
        <v>27</v>
      </c>
      <c r="F47" s="136"/>
      <c r="G47" s="136"/>
      <c r="H47" s="136">
        <f>'実質公債費比率（分子）の構造'!M$47</f>
        <v>17</v>
      </c>
      <c r="I47" s="136"/>
      <c r="J47" s="136"/>
      <c r="K47" s="136">
        <f>'実質公債費比率（分子）の構造'!N$47</f>
        <v>10</v>
      </c>
      <c r="L47" s="136"/>
      <c r="M47" s="136"/>
      <c r="N47" s="136">
        <f>'実質公債費比率（分子）の構造'!O$47</f>
        <v>5</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4881</v>
      </c>
      <c r="C49" s="136"/>
      <c r="D49" s="136"/>
      <c r="E49" s="136">
        <f>'実質公債費比率（分子）の構造'!L$45</f>
        <v>4932</v>
      </c>
      <c r="F49" s="136"/>
      <c r="G49" s="136"/>
      <c r="H49" s="136">
        <f>'実質公債費比率（分子）の構造'!M$45</f>
        <v>4407</v>
      </c>
      <c r="I49" s="136"/>
      <c r="J49" s="136"/>
      <c r="K49" s="136">
        <f>'実質公債費比率（分子）の構造'!N$45</f>
        <v>4538</v>
      </c>
      <c r="L49" s="136"/>
      <c r="M49" s="136"/>
      <c r="N49" s="136">
        <f>'実質公債費比率（分子）の構造'!O$45</f>
        <v>4590</v>
      </c>
      <c r="O49" s="136"/>
      <c r="P49" s="136"/>
    </row>
    <row r="50" spans="1:16" x14ac:dyDescent="0.15">
      <c r="A50" s="136" t="s">
        <v>58</v>
      </c>
      <c r="B50" s="136" t="e">
        <f>NA()</f>
        <v>#N/A</v>
      </c>
      <c r="C50" s="136">
        <f>IF(ISNUMBER('実質公債費比率（分子）の構造'!K$53),'実質公債費比率（分子）の構造'!K$53,NA())</f>
        <v>3030</v>
      </c>
      <c r="D50" s="136" t="e">
        <f>NA()</f>
        <v>#N/A</v>
      </c>
      <c r="E50" s="136" t="e">
        <f>NA()</f>
        <v>#N/A</v>
      </c>
      <c r="F50" s="136">
        <f>IF(ISNUMBER('実質公債費比率（分子）の構造'!L$53),'実質公債費比率（分子）の構造'!L$53,NA())</f>
        <v>3178</v>
      </c>
      <c r="G50" s="136" t="e">
        <f>NA()</f>
        <v>#N/A</v>
      </c>
      <c r="H50" s="136" t="e">
        <f>NA()</f>
        <v>#N/A</v>
      </c>
      <c r="I50" s="136">
        <f>IF(ISNUMBER('実質公債費比率（分子）の構造'!M$53),'実質公債費比率（分子）の構造'!M$53,NA())</f>
        <v>3101</v>
      </c>
      <c r="J50" s="136" t="e">
        <f>NA()</f>
        <v>#N/A</v>
      </c>
      <c r="K50" s="136" t="e">
        <f>NA()</f>
        <v>#N/A</v>
      </c>
      <c r="L50" s="136">
        <f>IF(ISNUMBER('実質公債費比率（分子）の構造'!N$53),'実質公債費比率（分子）の構造'!N$53,NA())</f>
        <v>2865</v>
      </c>
      <c r="M50" s="136" t="e">
        <f>NA()</f>
        <v>#N/A</v>
      </c>
      <c r="N50" s="136" t="e">
        <f>NA()</f>
        <v>#N/A</v>
      </c>
      <c r="O50" s="136">
        <f>IF(ISNUMBER('実質公債費比率（分子）の構造'!O$53),'実質公債費比率（分子）の構造'!O$53,NA())</f>
        <v>2942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40807</v>
      </c>
      <c r="E56" s="135"/>
      <c r="F56" s="135"/>
      <c r="G56" s="135">
        <f>'将来負担比率（分子）の構造'!J$51</f>
        <v>40876</v>
      </c>
      <c r="H56" s="135"/>
      <c r="I56" s="135"/>
      <c r="J56" s="135">
        <f>'将来負担比率（分子）の構造'!K$51</f>
        <v>40029</v>
      </c>
      <c r="K56" s="135"/>
      <c r="L56" s="135"/>
      <c r="M56" s="135">
        <f>'将来負担比率（分子）の構造'!L$51</f>
        <v>39320</v>
      </c>
      <c r="N56" s="135"/>
      <c r="O56" s="135"/>
      <c r="P56" s="135">
        <f>'将来負担比率（分子）の構造'!M$51</f>
        <v>38775</v>
      </c>
    </row>
    <row r="57" spans="1:16" x14ac:dyDescent="0.15">
      <c r="A57" s="135" t="s">
        <v>34</v>
      </c>
      <c r="B57" s="135"/>
      <c r="C57" s="135"/>
      <c r="D57" s="135">
        <f>'将来負担比率（分子）の構造'!I$50</f>
        <v>1568</v>
      </c>
      <c r="E57" s="135"/>
      <c r="F57" s="135"/>
      <c r="G57" s="135">
        <f>'将来負担比率（分子）の構造'!J$50</f>
        <v>1340</v>
      </c>
      <c r="H57" s="135"/>
      <c r="I57" s="135"/>
      <c r="J57" s="135">
        <f>'将来負担比率（分子）の構造'!K$50</f>
        <v>1198</v>
      </c>
      <c r="K57" s="135"/>
      <c r="L57" s="135"/>
      <c r="M57" s="135">
        <f>'将来負担比率（分子）の構造'!L$50</f>
        <v>1063</v>
      </c>
      <c r="N57" s="135"/>
      <c r="O57" s="135"/>
      <c r="P57" s="135">
        <f>'将来負担比率（分子）の構造'!M$50</f>
        <v>1001</v>
      </c>
    </row>
    <row r="58" spans="1:16" x14ac:dyDescent="0.15">
      <c r="A58" s="135" t="s">
        <v>33</v>
      </c>
      <c r="B58" s="135"/>
      <c r="C58" s="135"/>
      <c r="D58" s="135">
        <f>'将来負担比率（分子）の構造'!I$49</f>
        <v>7143</v>
      </c>
      <c r="E58" s="135"/>
      <c r="F58" s="135"/>
      <c r="G58" s="135">
        <f>'将来負担比率（分子）の構造'!J$49</f>
        <v>8429</v>
      </c>
      <c r="H58" s="135"/>
      <c r="I58" s="135"/>
      <c r="J58" s="135">
        <f>'将来負担比率（分子）の構造'!K$49</f>
        <v>7811</v>
      </c>
      <c r="K58" s="135"/>
      <c r="L58" s="135"/>
      <c r="M58" s="135">
        <f>'将来負担比率（分子）の構造'!L$49</f>
        <v>7391</v>
      </c>
      <c r="N58" s="135"/>
      <c r="O58" s="135"/>
      <c r="P58" s="135">
        <f>'将来負担比率（分子）の構造'!M$49</f>
        <v>4447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5298</v>
      </c>
      <c r="C62" s="135"/>
      <c r="D62" s="135"/>
      <c r="E62" s="135">
        <f>'将来負担比率（分子）の構造'!J$45</f>
        <v>5041</v>
      </c>
      <c r="F62" s="135"/>
      <c r="G62" s="135"/>
      <c r="H62" s="135">
        <f>'将来負担比率（分子）の構造'!K$45</f>
        <v>4405</v>
      </c>
      <c r="I62" s="135"/>
      <c r="J62" s="135"/>
      <c r="K62" s="135">
        <f>'将来負担比率（分子）の構造'!L$45</f>
        <v>3989</v>
      </c>
      <c r="L62" s="135"/>
      <c r="M62" s="135"/>
      <c r="N62" s="135">
        <f>'将来負担比率（分子）の構造'!M$45</f>
        <v>3765</v>
      </c>
      <c r="O62" s="135"/>
      <c r="P62" s="135"/>
    </row>
    <row r="63" spans="1:16" x14ac:dyDescent="0.15">
      <c r="A63" s="135" t="s">
        <v>27</v>
      </c>
      <c r="B63" s="135">
        <f>'将来負担比率（分子）の構造'!I$44</f>
        <v>700</v>
      </c>
      <c r="C63" s="135"/>
      <c r="D63" s="135"/>
      <c r="E63" s="135">
        <f>'将来負担比率（分子）の構造'!J$44</f>
        <v>691</v>
      </c>
      <c r="F63" s="135"/>
      <c r="G63" s="135"/>
      <c r="H63" s="135">
        <f>'将来負担比率（分子）の構造'!K$44</f>
        <v>762</v>
      </c>
      <c r="I63" s="135"/>
      <c r="J63" s="135"/>
      <c r="K63" s="135">
        <f>'将来負担比率（分子）の構造'!L$44</f>
        <v>725</v>
      </c>
      <c r="L63" s="135"/>
      <c r="M63" s="135"/>
      <c r="N63" s="135">
        <f>'将来負担比率（分子）の構造'!M$44</f>
        <v>1090</v>
      </c>
      <c r="O63" s="135"/>
      <c r="P63" s="135"/>
    </row>
    <row r="64" spans="1:16" x14ac:dyDescent="0.15">
      <c r="A64" s="135" t="s">
        <v>26</v>
      </c>
      <c r="B64" s="135">
        <f>'将来負担比率（分子）の構造'!I$43</f>
        <v>23330</v>
      </c>
      <c r="C64" s="135"/>
      <c r="D64" s="135"/>
      <c r="E64" s="135">
        <f>'将来負担比率（分子）の構造'!J$43</f>
        <v>23201</v>
      </c>
      <c r="F64" s="135"/>
      <c r="G64" s="135"/>
      <c r="H64" s="135">
        <f>'将来負担比率（分子）の構造'!K$43</f>
        <v>22801</v>
      </c>
      <c r="I64" s="135"/>
      <c r="J64" s="135"/>
      <c r="K64" s="135">
        <f>'将来負担比率（分子）の構造'!L$43</f>
        <v>22390</v>
      </c>
      <c r="L64" s="135"/>
      <c r="M64" s="135"/>
      <c r="N64" s="135">
        <f>'将来負担比率（分子）の構造'!M$43</f>
        <v>21774</v>
      </c>
      <c r="O64" s="135"/>
      <c r="P64" s="135"/>
    </row>
    <row r="65" spans="1:16" x14ac:dyDescent="0.15">
      <c r="A65" s="135" t="s">
        <v>25</v>
      </c>
      <c r="B65" s="135">
        <f>'将来負担比率（分子）の構造'!I$42</f>
        <v>627</v>
      </c>
      <c r="C65" s="135"/>
      <c r="D65" s="135"/>
      <c r="E65" s="135">
        <f>'将来負担比率（分子）の構造'!J$42</f>
        <v>543</v>
      </c>
      <c r="F65" s="135"/>
      <c r="G65" s="135"/>
      <c r="H65" s="135">
        <f>'将来負担比率（分子）の構造'!K$42</f>
        <v>443</v>
      </c>
      <c r="I65" s="135"/>
      <c r="J65" s="135"/>
      <c r="K65" s="135">
        <f>'将来負担比率（分子）の構造'!L$42</f>
        <v>370</v>
      </c>
      <c r="L65" s="135"/>
      <c r="M65" s="135"/>
      <c r="N65" s="135">
        <f>'将来負担比率（分子）の構造'!M$42</f>
        <v>312</v>
      </c>
      <c r="O65" s="135"/>
      <c r="P65" s="135"/>
    </row>
    <row r="66" spans="1:16" x14ac:dyDescent="0.15">
      <c r="A66" s="135" t="s">
        <v>24</v>
      </c>
      <c r="B66" s="135">
        <f>'将来負担比率（分子）の構造'!I$41</f>
        <v>47163</v>
      </c>
      <c r="C66" s="135"/>
      <c r="D66" s="135"/>
      <c r="E66" s="135">
        <f>'将来負担比率（分子）の構造'!J$41</f>
        <v>44936</v>
      </c>
      <c r="F66" s="135"/>
      <c r="G66" s="135"/>
      <c r="H66" s="135">
        <f>'将来負担比率（分子）の構造'!K$41</f>
        <v>43350</v>
      </c>
      <c r="I66" s="135"/>
      <c r="J66" s="135"/>
      <c r="K66" s="135">
        <f>'将来負担比率（分子）の構造'!L$41</f>
        <v>39674</v>
      </c>
      <c r="L66" s="135"/>
      <c r="M66" s="135"/>
      <c r="N66" s="135">
        <f>'将来負担比率（分子）の構造'!M$41</f>
        <v>37416</v>
      </c>
      <c r="O66" s="135"/>
      <c r="P66" s="135"/>
    </row>
    <row r="67" spans="1:16" x14ac:dyDescent="0.15">
      <c r="A67" s="135" t="s">
        <v>62</v>
      </c>
      <c r="B67" s="135" t="e">
        <f>NA()</f>
        <v>#N/A</v>
      </c>
      <c r="C67" s="135">
        <f>IF(ISNUMBER('将来負担比率（分子）の構造'!I$52), IF('将来負担比率（分子）の構造'!I$52 &lt; 0, 0, '将来負担比率（分子）の構造'!I$52), NA())</f>
        <v>27600</v>
      </c>
      <c r="D67" s="135" t="e">
        <f>NA()</f>
        <v>#N/A</v>
      </c>
      <c r="E67" s="135" t="e">
        <f>NA()</f>
        <v>#N/A</v>
      </c>
      <c r="F67" s="135">
        <f>IF(ISNUMBER('将来負担比率（分子）の構造'!J$52), IF('将来負担比率（分子）の構造'!J$52 &lt; 0, 0, '将来負担比率（分子）の構造'!J$52), NA())</f>
        <v>23767</v>
      </c>
      <c r="G67" s="135" t="e">
        <f>NA()</f>
        <v>#N/A</v>
      </c>
      <c r="H67" s="135" t="e">
        <f>NA()</f>
        <v>#N/A</v>
      </c>
      <c r="I67" s="135">
        <f>IF(ISNUMBER('将来負担比率（分子）の構造'!K$52), IF('将来負担比率（分子）の構造'!K$52 &lt; 0, 0, '将来負担比率（分子）の構造'!K$52), NA())</f>
        <v>22723</v>
      </c>
      <c r="J67" s="135" t="e">
        <f>NA()</f>
        <v>#N/A</v>
      </c>
      <c r="K67" s="135" t="e">
        <f>NA()</f>
        <v>#N/A</v>
      </c>
      <c r="L67" s="135">
        <f>IF(ISNUMBER('将来負担比率（分子）の構造'!L$52), IF('将来負担比率（分子）の構造'!L$52 &lt; 0, 0, '将来負担比率（分子）の構造'!L$52), NA())</f>
        <v>19373</v>
      </c>
      <c r="M67" s="135" t="e">
        <f>NA()</f>
        <v>#N/A</v>
      </c>
      <c r="N67" s="135" t="e">
        <f>NA()</f>
        <v>#N/A</v>
      </c>
      <c r="O67" s="135">
        <f>IF(ISNUMBER('将来負担比率（分子）の構造'!M$52), IF('将来負担比率（分子）の構造'!M$52 &lt; 0, 0, '将来負担比率（分子）の構造'!M$52), NA())</f>
        <v>20133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2023-11-07T07:53:30Z</dcterms:modified>
</cp:coreProperties>
</file>