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20\Desktop\HP公開用\"/>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69" i="12"/>
  <c r="AA68" i="12"/>
  <c r="AA23" i="12" l="1"/>
  <c r="AA36" i="12"/>
  <c r="AA35" i="12"/>
  <c r="AA34" i="12"/>
  <c r="AA33" i="12"/>
  <c r="AA32" i="12"/>
  <c r="AA31" i="12"/>
  <c r="AA30" i="12"/>
  <c r="AA29" i="12"/>
  <c r="AA28" i="12"/>
  <c r="AA8" i="12"/>
  <c r="AA7"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<sst xmlns="http://schemas.openxmlformats.org/spreadsheetml/2006/main" count="1063" uniqueCount="618">
  <si>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</si>
  <si>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</si>
  <si>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</si>
  <si>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</si>
  <si>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</si>
  <si>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</si>
  <si>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</si>
  <si>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</si>
  <si>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</si>
  <si>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</si>
  <si>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</si>
  <si>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</si>
  <si>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</si>
  <si>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</si>
  <si>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</si>
  <si>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</si>
  <si>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</si>
  <si>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</si>
  <si>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</si>
  <si>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</si>
  <si>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</si>
  <si>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</si>
  <si>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</si>
  <si>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</si>
  <si>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</si>
  <si>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</si>
  <si>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</si>
  <si>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</si>
  <si>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</si>
  <si>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</si>
  <si>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</si>
  <si>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</si>
  <si>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</si>
  <si>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</si>
  <si>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</si>
  <si>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</si>
  <si>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</si>
  <si>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</si>
  <si>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</si>
  <si>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</si>
  <si>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</si>
  <si>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</si>
  <si>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</si>
  <si>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</si>
  <si>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</si>
  <si>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</si>
  <si>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</si>
  <si>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</si>
  <si>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</si>
  <si>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</si>
  <si>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</si>
  <si>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</si>
  <si>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</si>
  <si>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</si>
  <si>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</si>
  <si>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</si>
  <si>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</si>
  <si>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</si>
  <si>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</si>
  <si>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</si>
  <si>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</si>
  <si>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</si>
  <si>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</si>
  <si>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</si>
  <si>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</si>
  <si>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</si>
  <si>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</si>
  <si>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</si>
  <si>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</si>
  <si>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</si>
  <si>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</si>
  <si>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</si>
  <si>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</si>
  <si>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</si>
  <si>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</si>
  <si>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</si>
  <si>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</si>
  <si>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</si>
  <si>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</si>
  <si>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</si>
  <si>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</si>
  <si>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</si>
  <si>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</si>
  <si>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</si>
  <si>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</si>
  <si>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</si>
  <si>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</si>
  <si>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</si>
  <si>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</si>
  <si>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</si>
  <si>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</si>
  <si>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</si>
  <si>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</si>
  <si>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</si>
  <si>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</si>
  <si>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</si>
  <si>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</si>
  <si>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</si>
  <si>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</si>
  <si>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</si>
  <si>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</si>
  <si>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</si>
  <si>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</si>
  <si>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</si>
  <si>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</si>
  <si>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</si>
  <si>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</si>
  <si>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</si>
  <si>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</si>
  <si>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</si>
  <si>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</si>
  <si>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</si>
  <si>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</si>
  <si>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</si>
  <si>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</si>
  <si>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</si>
  <si>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</si>
  <si>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</si>
  <si>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</si>
  <si>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</si>
  <si>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</si>
  <si>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</si>
  <si>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</si>
  <si>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</si>
  <si>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</si>
  <si>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</si>
  <si>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</si>
  <si>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</si>
  <si>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</si>
  <si>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</si>
  <si>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</si>
  <si>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</si>
  <si>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</si>
  <si>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</si>
  <si>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</si>
  <si>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</si>
  <si>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</si>
  <si>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</si>
  <si>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</si>
  <si>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</si>
  <si>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</si>
  <si>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</si>
  <si>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</si>
  <si>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</si>
  <si>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</si>
  <si>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</si>
  <si>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</si>
  <si>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</si>
  <si>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</si>
  <si>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</si>
  <si>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</si>
  <si>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</si>
  <si>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</si>
  <si>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</si>
  <si>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</si>
  <si>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</si>
  <si>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</si>
  <si>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</si>
  <si>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</si>
  <si>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</si>
  <si>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</si>
  <si>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</si>
  <si>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</si>
  <si>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</si>
  <si>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</si>
  <si>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</si>
  <si>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</si>
  <si>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</si>
  <si>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</si>
  <si>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</si>
  <si>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</si>
  <si>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</si>
  <si>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</si>
  <si>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</si>
  <si>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</si>
  <si>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</si>
  <si>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</si>
  <si>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</si>
  <si>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</si>
  <si>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</si>
  <si>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</si>
  <si>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</si>
  <si>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</si>
  <si>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</si>
  <si>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</si>
  <si>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</si>
  <si>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</si>
  <si>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</si>
  <si>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</si>
  <si>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</si>
  <si>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</si>
  <si>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</si>
  <si>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</si>
  <si>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</si>
  <si>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</si>
  <si>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</si>
  <si>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</si>
  <si>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</si>
  <si>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</si>
  <si>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</si>
  <si>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</si>
  <si>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</si>
  <si>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</si>
  <si>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</si>
  <si>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</si>
  <si>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</si>
  <si>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</si>
  <si>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</si>
  <si>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</si>
  <si>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</si>
  <si>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岩手県北上市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</si>
  <si>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</si>
  <si>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</si>
  <si>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</si>
  <si>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</si>
  <si>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</si>
  <si>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</si>
  <si>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</si>
  <si>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</si>
  <si>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</si>
  <si>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</si>
  <si>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</si>
  <si>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</si>
  <si>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</si>
  <si>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</si>
  <si>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</si>
  <si>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</si>
  <si>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</si>
  <si>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</si>
  <si>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</si>
  <si>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</si>
  <si>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</si>
  <si>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</si>
  <si>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</si>
  <si>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</si>
  <si>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</si>
  <si>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</si>
  <si>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</si>
  <si>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</si>
  <si>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</si>
  <si>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</si>
  <si>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</si>
  <si>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</si>
  <si>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</si>
  <si>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</si>
  <si>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</si>
  <si>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</si>
  <si>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</si>
  <si>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</si>
  <si>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</si>
  <si>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</si>
  <si>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</si>
  <si>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</si>
  <si>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</si>
  <si>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</si>
  <si>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</si>
  <si>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</si>
  <si>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</si>
  <si>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</si>
  <si>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</si>
  <si>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</si>
  <si>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</si>
  <si>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</si>
  <si>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</si>
  <si>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</si>
  <si>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</si>
  <si>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</si>
  <si>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</si>
  <si>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</si>
  <si>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</si>
  <si>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</si>
  <si>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</si>
  <si>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</si>
  <si>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</si>
  <si>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</si>
  <si>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</si>
  <si>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</si>
  <si>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</si>
  <si>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</si>
  <si>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</si>
  <si>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</si>
  <si>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</si>
  <si>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</si>
  <si>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</si>
  <si>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</si>
  <si>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</si>
  <si>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</si>
  <si>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</si>
  <si>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</si>
  <si>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</si>
  <si>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</si>
  <si>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</si>
  <si>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</si>
  <si>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</si>
  <si>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</si>
  <si>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</si>
  <si>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</si>
  <si>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</si>
  <si>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</si>
  <si>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</si>
  <si>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</si>
  <si>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</si>
  <si>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</si>
  <si>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</si>
  <si>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</si>
  <si>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</si>
  <si>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</si>
  <si>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</si>
  <si>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</si>
  <si>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</si>
  <si>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</si>
  <si>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</si>
  <si>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</si>
  <si>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</si>
  <si>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</si>
  <si>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</si>
  <si>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</si>
  <si>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</si>
  <si>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</si>
  <si>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</si>
  <si>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</si>
  <si>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</si>
  <si>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</si>
  <si>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</si>
  <si>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</si>
  <si>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</si>
  <si>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</si>
  <si>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</si>
  <si>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</si>
  <si>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</si>
  <si>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</si>
  <si>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</si>
  <si>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</si>
  <si>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</si>
  <si>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</si>
  <si>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</si>
  <si>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</si>
  <si>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</si>
  <si>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</si>
  <si>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</si>
  <si>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</si>
  <si>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</si>
  <si>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</si>
  <si>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</si>
  <si>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</si>
  <si>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</si>
  <si>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</si>
  <si>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</si>
  <si>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</si>
  <si>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</si>
  <si>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</si>
  <si>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</si>
  <si>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</si>
  <si>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</si>
  <si>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</si>
  <si>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</si>
  <si>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</si>
  <si>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</si>
  <si>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</si>
  <si>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</si>
  <si>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岩手県北上市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</si>
  <si>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</si>
  <si>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</si>
  <si>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</si>
  <si>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</si>
  <si>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</si>
  <si>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</si>
  <si>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</si>
  <si>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</si>
  <si>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</si>
  <si>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</si>
  <si>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</si>
  <si>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</si>
  <si>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</si>
  <si>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</si>
  <si>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</si>
  <si>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</si>
  <si>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</si>
  <si>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</si>
  <si>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</si>
  <si>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</si>
  <si>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</si>
  <si>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</si>
  <si>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</si>
  <si>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</si>
  <si>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</si>
  <si>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</si>
  <si>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</si>
  <si>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</si>
  <si>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</si>
  <si>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</si>
  <si>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</si>
  <si>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</si>
  <si>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</si>
  <si>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</si>
  <si>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</si>
  <si>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</si>
  <si>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</si>
  <si>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</si>
  <si>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</si>
  <si>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下水道事業</t>
    <phoneticPr fontId="5"/>
  </si>
  <si>
    <t>法適用企業</t>
    <phoneticPr fontId="5"/>
  </si>
  <si>
    <t>農業集落排水事業</t>
    <phoneticPr fontId="5"/>
  </si>
  <si>
    <t>法非適用企業</t>
    <phoneticPr fontId="5"/>
  </si>
  <si>
    <t>電気事業</t>
    <phoneticPr fontId="5"/>
  </si>
  <si>
    <t>法非適用企業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</si>
  <si>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</si>
  <si>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</si>
  <si>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</si>
  <si>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</si>
  <si>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</si>
  <si>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</si>
  <si>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</si>
  <si>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</si>
  <si>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</si>
  <si>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</si>
  <si>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</si>
  <si>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</si>
  <si>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</si>
  <si>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</si>
  <si>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</si>
  <si>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</si>
  <si>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</si>
  <si>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</si>
  <si>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</si>
  <si>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</si>
  <si>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</si>
  <si>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</si>
  <si>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</si>
  <si>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</si>
  <si>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</si>
  <si>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</si>
  <si>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</si>
  <si>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</si>
  <si>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</si>
  <si>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</si>
  <si>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</si>
  <si>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</si>
  <si>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</si>
  <si>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</si>
  <si>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</si>
  <si>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</si>
  <si>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</si>
  <si>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</si>
  <si>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</si>
  <si>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</si>
  <si>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</si>
  <si>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</si>
  <si>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</si>
  <si>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</si>
  <si>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</si>
  <si>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</si>
  <si>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</si>
  <si>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</si>
  <si>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</si>
  <si>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</si>
  <si>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</si>
  <si>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</si>
  <si>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</si>
  <si>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</si>
  <si>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</si>
  <si>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</si>
  <si>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</si>
  <si>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</si>
  <si>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</si>
  <si>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</si>
  <si>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</si>
  <si>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</si>
  <si>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</si>
  <si>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</si>
  <si>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</si>
  <si>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</si>
  <si>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</si>
  <si>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</si>
  <si>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</si>
  <si>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</si>
  <si>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</si>
  <si>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</si>
  <si>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</si>
  <si>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</si>
  <si>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</si>
  <si>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</si>
  <si>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</si>
  <si>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</si>
  <si>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</si>
  <si>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</si>
  <si>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</si>
  <si>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</si>
  <si>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</si>
  <si>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</si>
  <si>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</si>
  <si>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</si>
  <si>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</si>
  <si>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</si>
  <si>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</si>
  <si>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</si>
  <si>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</si>
  <si>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</si>
  <si>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</si>
  <si>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</si>
  <si>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</si>
  <si>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</si>
  <si>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</si>
  <si>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</si>
  <si>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</si>
  <si>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</si>
  <si>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</si>
  <si>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</si>
  <si>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</si>
  <si>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</si>
  <si>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</si>
  <si>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</si>
  <si>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</si>
  <si>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</si>
  <si>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</si>
  <si>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</si>
  <si>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</si>
  <si>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</si>
  <si>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</si>
  <si>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</si>
  <si>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</si>
  <si>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</si>
  <si>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</si>
  <si>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</si>
  <si>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</si>
  <si>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</si>
  <si>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</si>
  <si>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</si>
  <si>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</si>
  <si>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</si>
  <si>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</si>
  <si>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</si>
  <si>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</si>
  <si>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</si>
  <si>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</si>
  <si>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</si>
  <si>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</si>
  <si>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</si>
  <si>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</si>
  <si>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</si>
  <si>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</si>
  <si>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</si>
  <si>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</si>
  <si>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</si>
  <si>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</si>
  <si>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</si>
  <si>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</si>
  <si>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</si>
  <si>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</si>
  <si>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</si>
  <si>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</si>
  <si>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</si>
  <si>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</si>
  <si>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</si>
  <si>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</si>
  <si>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</si>
  <si>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</si>
  <si>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0.32</t>
  </si>
  <si>
    <t>▲ 0.07</t>
  </si>
  <si>
    <t>工業団地事業</t>
  </si>
  <si>
    <t>下水道事業</t>
  </si>
  <si>
    <t>一般会計</t>
  </si>
  <si>
    <t>宅地造成事業</t>
  </si>
  <si>
    <t>国民健康保険</t>
  </si>
  <si>
    <t>電気事業</t>
  </si>
  <si>
    <t>介護保険</t>
  </si>
  <si>
    <t>後期高齢者医療</t>
  </si>
  <si>
    <t>その他会計（赤字）</t>
  </si>
  <si>
    <t>その他会計（黒字）</t>
  </si>
  <si>
    <t>-</t>
    <phoneticPr fontId="2"/>
  </si>
  <si>
    <t>-</t>
    <phoneticPr fontId="2"/>
  </si>
  <si>
    <t>-</t>
    <phoneticPr fontId="2"/>
  </si>
  <si>
    <t>-</t>
    <phoneticPr fontId="2"/>
  </si>
  <si>
    <t>-</t>
    <phoneticPr fontId="2"/>
  </si>
  <si>
    <t>-</t>
    <phoneticPr fontId="2"/>
  </si>
  <si>
    <t>北上地区消防組合</t>
    <rPh sb="0" eb="2">
      <t>キタカミ</t>
    </rPh>
    <rPh sb="2" eb="4">
      <t>チク</t>
    </rPh>
    <rPh sb="4" eb="6">
      <t>ショウボウ</t>
    </rPh>
    <rPh sb="6" eb="8">
      <t>クミアイ</t>
    </rPh>
    <phoneticPr fontId="11"/>
  </si>
  <si>
    <t>北上地区広域行政組合</t>
    <rPh sb="0" eb="2">
      <t>キタカミ</t>
    </rPh>
    <rPh sb="2" eb="4">
      <t>チク</t>
    </rPh>
    <rPh sb="4" eb="6">
      <t>コウイキ</t>
    </rPh>
    <rPh sb="6" eb="8">
      <t>ギョウセイ</t>
    </rPh>
    <rPh sb="8" eb="10">
      <t>クミアイ</t>
    </rPh>
    <phoneticPr fontId="11"/>
  </si>
  <si>
    <t>岩手中部広域行政組合</t>
    <rPh sb="0" eb="2">
      <t>イワテ</t>
    </rPh>
    <rPh sb="2" eb="4">
      <t>チュウブ</t>
    </rPh>
    <rPh sb="4" eb="6">
      <t>コウイキ</t>
    </rPh>
    <rPh sb="6" eb="8">
      <t>ギョウセイ</t>
    </rPh>
    <rPh sb="8" eb="10">
      <t>クミアイ</t>
    </rPh>
    <phoneticPr fontId="11"/>
  </si>
  <si>
    <t>岩手中部広域水道企業団</t>
    <rPh sb="0" eb="2">
      <t>イワテ</t>
    </rPh>
    <rPh sb="2" eb="4">
      <t>チュウブ</t>
    </rPh>
    <rPh sb="4" eb="6">
      <t>コウイキ</t>
    </rPh>
    <rPh sb="6" eb="8">
      <t>スイドウ</t>
    </rPh>
    <rPh sb="8" eb="10">
      <t>キギョウ</t>
    </rPh>
    <rPh sb="10" eb="11">
      <t>ダン</t>
    </rPh>
    <phoneticPr fontId="11"/>
  </si>
  <si>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1"/>
  </si>
  <si>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1"/>
  </si>
  <si>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1"/>
  </si>
  <si>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1"/>
  </si>
  <si>
    <t>-</t>
    <phoneticPr fontId="2"/>
  </si>
  <si>
    <t>-</t>
    <phoneticPr fontId="2"/>
  </si>
  <si>
    <t>-</t>
    <phoneticPr fontId="2"/>
  </si>
  <si>
    <t>-</t>
    <phoneticPr fontId="2"/>
  </si>
  <si>
    <t>-</t>
    <phoneticPr fontId="2"/>
  </si>
  <si>
    <t>-</t>
    <phoneticPr fontId="2"/>
  </si>
  <si>
    <t>-</t>
    <phoneticPr fontId="2"/>
  </si>
  <si>
    <t>-</t>
    <phoneticPr fontId="2"/>
  </si>
  <si>
    <t>(一財)きたかみ地域振興財団</t>
    <rPh sb="1" eb="2">
      <t>イチ</t>
    </rPh>
    <rPh sb="2" eb="3">
      <t>ザイ</t>
    </rPh>
    <rPh sb="8" eb="10">
      <t>チイキ</t>
    </rPh>
    <rPh sb="10" eb="12">
      <t>シンコウ</t>
    </rPh>
    <rPh sb="12" eb="14">
      <t>ザイダン</t>
    </rPh>
    <phoneticPr fontId="33"/>
  </si>
  <si>
    <t>(公財)和賀町福祉等基金</t>
    <rPh sb="1" eb="2">
      <t>コウ</t>
    </rPh>
    <rPh sb="2" eb="3">
      <t>ザイ</t>
    </rPh>
    <rPh sb="4" eb="6">
      <t>ワガ</t>
    </rPh>
    <rPh sb="6" eb="7">
      <t>チョウ</t>
    </rPh>
    <rPh sb="7" eb="9">
      <t>フクシ</t>
    </rPh>
    <rPh sb="9" eb="10">
      <t>トウ</t>
    </rPh>
    <rPh sb="10" eb="12">
      <t>キキン</t>
    </rPh>
    <phoneticPr fontId="33"/>
  </si>
  <si>
    <t>(公財)北上市体育協会</t>
    <rPh sb="4" eb="7">
      <t>キタカミシ</t>
    </rPh>
    <rPh sb="7" eb="9">
      <t>タイイク</t>
    </rPh>
    <rPh sb="9" eb="11">
      <t>キョウカイ</t>
    </rPh>
    <phoneticPr fontId="33"/>
  </si>
  <si>
    <t>(公財)江釣子福祉基金</t>
    <rPh sb="4" eb="7">
      <t>エヅリコ</t>
    </rPh>
    <rPh sb="7" eb="9">
      <t>フクシ</t>
    </rPh>
    <rPh sb="9" eb="11">
      <t>キキン</t>
    </rPh>
    <phoneticPr fontId="33"/>
  </si>
  <si>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3"/>
  </si>
  <si>
    <t>北上開発ビル管理(株)</t>
    <rPh sb="0" eb="2">
      <t>キタカミ</t>
    </rPh>
    <rPh sb="2" eb="4">
      <t>カイハツ</t>
    </rPh>
    <rPh sb="6" eb="8">
      <t>カンリ</t>
    </rPh>
    <rPh sb="8" eb="11">
      <t>カブ</t>
    </rPh>
    <phoneticPr fontId="33"/>
  </si>
  <si>
    <t>(株)北上ケーブルテレビ</t>
    <rPh sb="0" eb="3">
      <t>カブ</t>
    </rPh>
    <rPh sb="3" eb="5">
      <t>キタカミ</t>
    </rPh>
    <phoneticPr fontId="33"/>
  </si>
  <si>
    <t>(一財)北上市文化創造</t>
    <rPh sb="4" eb="7">
      <t>キタカミシ</t>
    </rPh>
    <rPh sb="7" eb="9">
      <t>ブンカ</t>
    </rPh>
    <rPh sb="9" eb="11">
      <t>ソウゾウ</t>
    </rPh>
    <phoneticPr fontId="11"/>
  </si>
  <si>
    <t>地域振興基金</t>
    <rPh sb="0" eb="2">
      <t>チイキ</t>
    </rPh>
    <rPh sb="2" eb="4">
      <t>シンコウ</t>
    </rPh>
    <rPh sb="4" eb="6">
      <t>キキン</t>
    </rPh>
    <phoneticPr fontId="11"/>
  </si>
  <si>
    <t>庁舎建設基金</t>
    <rPh sb="0" eb="2">
      <t>チョウシャ</t>
    </rPh>
    <rPh sb="2" eb="4">
      <t>ケンセツ</t>
    </rPh>
    <rPh sb="4" eb="6">
      <t>キキン</t>
    </rPh>
    <phoneticPr fontId="11"/>
  </si>
  <si>
    <t>日本現代詩歌文学館基金</t>
    <rPh sb="0" eb="2">
      <t>ニホン</t>
    </rPh>
    <rPh sb="2" eb="4">
      <t>ゲンダイ</t>
    </rPh>
    <rPh sb="4" eb="6">
      <t>シイカ</t>
    </rPh>
    <rPh sb="6" eb="9">
      <t>ブンガクカン</t>
    </rPh>
    <rPh sb="9" eb="11">
      <t>キキン</t>
    </rPh>
    <phoneticPr fontId="11"/>
  </si>
  <si>
    <t>がん対策金</t>
    <rPh sb="2" eb="4">
      <t>タイサク</t>
    </rPh>
    <rPh sb="4" eb="5">
      <t>キン</t>
    </rPh>
    <phoneticPr fontId="11"/>
  </si>
  <si>
    <t>教育施設設備整備基金</t>
    <rPh sb="0" eb="2">
      <t>キョウイク</t>
    </rPh>
    <rPh sb="2" eb="4">
      <t>シセツ</t>
    </rPh>
    <rPh sb="4" eb="6">
      <t>セツビ</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</si>
  <si>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</si>
  <si>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</si>
  <si>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</si>
  <si>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年度を跨ぐ基金の繰替運用をやめたことにより充当財源が増え、Ｈ28年度で大幅に改善した。Ｈ29年度も下水道事業（公共）における一般会計からの繰入金の減などにより、前年度比減となったが、依然、類似団体よりも高い比率となっている。
また、有形固定資産原価償却率はＨ28年度比で増となったが、公共施設等の個別施設計画の策定を進め、当該計画に基づいた施設の維持管理の適正化に取り組んでいく。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</si>
  <si>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</si>
  <si>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</si>
  <si>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</si>
  <si>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</si>
  <si>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</si>
  <si>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</si>
  <si>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となったが、実質公債費比率については横ばいとなった。ともに類似団体と比較して高い水準となっており、大規模な建設事業借入れによる償還が平成30年度で終了するが、今後新たな建設事業による地方債発行額の増加が見込まれるため計画的な借入れ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</si>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</sst>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4DBD-4886-A570-F477DD2510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39173</c:v>
                </c:pt>
                <c:pt idx="1">
                  <c:v>42335</c:v>
                </c:pt>
                <c:pt idx="2">
                  <c:v>34172</c:v>
                </c:pt>
                <c:pt idx="3">
                  <c:v>33160</c:v>
                </c:pt>
                <c:pt idx="4">
                  <c:v>48158</c:v>
                </c:pt>
              </c:numCache>
            </c:numRef>
          </c:val>
          <c:smooth val="0"/>
          <c:extLst>
            <c:ext xmlns:c16="http://schemas.microsoft.com/office/drawing/2014/chart" uri="{C3380CC4-5D6E-409C-BE32-E72D297353CC}">
              <c16:uniqueId val="{00000001-4DBD-4886-A570-F477DD251034}"/>
            </c:ext>
          </c:extLst>
        </c:ser>
        <c:dLbls>
          <c:showLegendKey val="0"/>
          <c:showVal val="0"/>
          <c:showCatName val="0"/>
          <c:showSerName val="0"/>
          <c:showPercent val="0"/>
          <c:showBubbleSize val="0"/>
        </c:dLbls>
        <c:marker val="1"/>
        <c:smooth val="0"/>
        <c:axId val="178306432"/>
        <c:axId val="178320896"/>
      </c:lineChart>
      <c:catAx>
        <c:axId val="17830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320896"/>
        <c:crosses val="autoZero"/>
        <c:auto val="1"/>
        <c:lblAlgn val="ctr"/>
        <c:lblOffset val="100"/>
        <c:tickLblSkip val="1"/>
        <c:tickMarkSkip val="1"/>
        <c:noMultiLvlLbl val="0"/>
      </c:catAx>
      <c:valAx>
        <c:axId val="178320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30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c:v>
                </c:pt>
                <c:pt idx="1">
                  <c:v>2.92</c:v>
                </c:pt>
                <c:pt idx="2">
                  <c:v>1.65</c:v>
                </c:pt>
                <c:pt idx="3">
                  <c:v>1.41</c:v>
                </c:pt>
                <c:pt idx="4">
                  <c:v>1.77</c:v>
                </c:pt>
              </c:numCache>
            </c:numRef>
          </c:val>
          <c:extLst>
            <c:ext xmlns:c16="http://schemas.microsoft.com/office/drawing/2014/chart" uri="{C3380CC4-5D6E-409C-BE32-E72D297353CC}">
              <c16:uniqueId val="{00000000-9843-4605-BB37-1EE7E707D1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4.08</c:v>
                </c:pt>
                <c:pt idx="1">
                  <c:v>4.1399999999999997</c:v>
                </c:pt>
                <c:pt idx="2">
                  <c:v>4.09</c:v>
                </c:pt>
                <c:pt idx="3">
                  <c:v>4.0599999999999996</c:v>
                </c:pt>
                <c:pt idx="4">
                  <c:v>4.09</c:v>
                </c:pt>
              </c:numCache>
            </c:numRef>
          </c:val>
          <c:extLst>
            <c:ext xmlns:c16="http://schemas.microsoft.com/office/drawing/2014/chart" uri="{C3380CC4-5D6E-409C-BE32-E72D297353CC}">
              <c16:uniqueId val="{00000001-9843-4605-BB37-1EE7E707D111}"/>
            </c:ext>
          </c:extLst>
        </c:ser>
        <c:dLbls>
          <c:showLegendKey val="0"/>
          <c:showVal val="0"/>
          <c:showCatName val="0"/>
          <c:showSerName val="0"/>
          <c:showPercent val="0"/>
          <c:showBubbleSize val="0"/>
        </c:dLbls>
        <c:gapWidth val="250"/>
        <c:overlap val="100"/>
        <c:axId val="223990528"/>
        <c:axId val="22399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-0.32</c:v>
                </c:pt>
                <c:pt idx="1">
                  <c:v>9.6999999999999993</c:v>
                </c:pt>
                <c:pt idx="2">
                  <c:v>1.87</c:v>
                </c:pt>
                <c:pt idx="3">
                  <c:v>-7.0000000000000007E-2</c:v>
                </c:pt>
                <c:pt idx="4">
                  <c:v>0.36</c:v>
                </c:pt>
              </c:numCache>
            </c:numRef>
          </c:val>
          <c:smooth val="0"/>
          <c:extLst>
            <c:ext xmlns:c16="http://schemas.microsoft.com/office/drawing/2014/chart" uri="{C3380CC4-5D6E-409C-BE32-E72D297353CC}">
              <c16:uniqueId val="{00000002-9843-4605-BB37-1EE7E707D111}"/>
            </c:ext>
          </c:extLst>
        </c:ser>
        <c:dLbls>
          <c:showLegendKey val="0"/>
          <c:showVal val="0"/>
          <c:showCatName val="0"/>
          <c:showSerName val="0"/>
          <c:showPercent val="0"/>
          <c:showBubbleSize val="0"/>
        </c:dLbls>
        <c:marker val="1"/>
        <c:smooth val="0"/>
        <c:axId val="223990528"/>
        <c:axId val="223992448"/>
      </c:lineChart>
      <c:catAx>
        <c:axId val="2239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92448"/>
        <c:crosses val="autoZero"/>
        <c:auto val="1"/>
        <c:lblAlgn val="ctr"/>
        <c:lblOffset val="100"/>
        <c:tickLblSkip val="1"/>
        <c:tickMarkSkip val="1"/>
        <c:noMultiLvlLbl val="0"/>
      </c:catAx>
      <c:valAx>
        <c:axId val="22399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13.35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10-40A7-B188-C0844A0EB1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0-40A7-B188-C0844A0EB1E1}"/>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10-40A7-B188-C0844A0EB1E1}"/>
            </c:ext>
          </c:extLst>
        </c:ser>
        <c:ser>
          <c:idx val="3"/>
          <c:order val="3"/>
          <c:tx>
            <c:strRef>
              <c:f>データシート!$A$30</c:f>
              <c:strCache>
                <c:ptCount val="1"/>
                <c:pt idx="0">
                  <c:v>介護保険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0.51</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7310-40A7-B188-C0844A0EB1E1}"/>
            </c:ext>
          </c:extLst>
        </c:ser>
        <c:ser>
          <c:idx val="4"/>
          <c:order val="4"/>
          <c:tx>
            <c:strRef>
              <c:f>データシート!$A$31</c:f>
              <c:strCache>
                <c:ptCount val="1"/>
                <c:pt idx="0">
                  <c:v>電気事業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0.7</c:v>
                </c:pt>
                <c:pt idx="4">
                  <c:v>#N/A</c:v>
                </c:pt>
                <c:pt idx="5">
                  <c:v>0.6</c:v>
                </c:pt>
                <c:pt idx="6">
                  <c:v>#N/A</c:v>
                </c:pt>
                <c:pt idx="7">
                  <c:v>0.15</c:v>
                </c:pt>
                <c:pt idx="8">
                  <c:v>#N/A</c:v>
                </c:pt>
                <c:pt idx="9">
                  <c:v>0.1</c:v>
                </c:pt>
              </c:numCache>
            </c:numRef>
          </c:val>
          <c:extLst>
            <c:ext xmlns:c16="http://schemas.microsoft.com/office/drawing/2014/chart" uri="{C3380CC4-5D6E-409C-BE32-E72D297353CC}">
              <c16:uniqueId val="{00000004-7310-40A7-B188-C0844A0EB1E1}"/>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0.43</c:v>
                </c:pt>
                <c:pt idx="4">
                  <c:v>#N/A</c:v>
                </c:pt>
                <c:pt idx="5">
                  <c:v>0.23</c:v>
                </c:pt>
                <c:pt idx="6">
                  <c:v>#N/A</c:v>
                </c:pt>
                <c:pt idx="7">
                  <c:v>0.03</c:v>
                </c:pt>
                <c:pt idx="8">
                  <c:v>#N/A</c:v>
                </c:pt>
                <c:pt idx="9">
                  <c:v>0.42</c:v>
                </c:pt>
              </c:numCache>
            </c:numRef>
          </c:val>
          <c:extLst>
            <c:ext xmlns:c16="http://schemas.microsoft.com/office/drawing/2014/chart" uri="{C3380CC4-5D6E-409C-BE32-E72D297353CC}">
              <c16:uniqueId val="{00000005-7310-40A7-B188-C0844A0EB1E1}"/>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1.21</c:v>
                </c:pt>
                <c:pt idx="4">
                  <c:v>#N/A</c:v>
                </c:pt>
                <c:pt idx="5">
                  <c:v>1.21</c:v>
                </c:pt>
                <c:pt idx="6">
                  <c:v>#N/A</c:v>
                </c:pt>
                <c:pt idx="7">
                  <c:v>1.07</c:v>
                </c:pt>
                <c:pt idx="8">
                  <c:v>#N/A</c:v>
                </c:pt>
                <c:pt idx="9">
                  <c:v>0.91</c:v>
                </c:pt>
              </c:numCache>
            </c:numRef>
          </c:val>
          <c:extLst>
            <c:ext xmlns:c16="http://schemas.microsoft.com/office/drawing/2014/chart" uri="{C3380CC4-5D6E-409C-BE32-E72D297353CC}">
              <c16:uniqueId val="{00000006-7310-40A7-B188-C0844A0EB1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c:v>
                </c:pt>
                <c:pt idx="2">
                  <c:v>#N/A</c:v>
                </c:pt>
                <c:pt idx="3">
                  <c:v>2.91</c:v>
                </c:pt>
                <c:pt idx="4">
                  <c:v>#N/A</c:v>
                </c:pt>
                <c:pt idx="5">
                  <c:v>1.65</c:v>
                </c:pt>
                <c:pt idx="6">
                  <c:v>#N/A</c:v>
                </c:pt>
                <c:pt idx="7">
                  <c:v>1.41</c:v>
                </c:pt>
                <c:pt idx="8">
                  <c:v>#N/A</c:v>
                </c:pt>
                <c:pt idx="9">
                  <c:v>1.77</c:v>
                </c:pt>
              </c:numCache>
            </c:numRef>
          </c:val>
          <c:extLst>
            <c:ext xmlns:c16="http://schemas.microsoft.com/office/drawing/2014/chart" uri="{C3380CC4-5D6E-409C-BE32-E72D297353CC}">
              <c16:uniqueId val="{00000007-7310-40A7-B188-C0844A0EB1E1}"/>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c:v>
                </c:pt>
                <c:pt idx="2">
                  <c:v>#N/A</c:v>
                </c:pt>
                <c:pt idx="3">
                  <c:v>1.73</c:v>
                </c:pt>
                <c:pt idx="4">
                  <c:v>#N/A</c:v>
                </c:pt>
                <c:pt idx="5">
                  <c:v>1.84</c:v>
                </c:pt>
                <c:pt idx="6">
                  <c:v>#N/A</c:v>
                </c:pt>
                <c:pt idx="7">
                  <c:v>3.05</c:v>
                </c:pt>
                <c:pt idx="8">
                  <c:v>#N/A</c:v>
                </c:pt>
                <c:pt idx="9">
                  <c:v>2.91</c:v>
                </c:pt>
              </c:numCache>
            </c:numRef>
          </c:val>
          <c:extLst>
            <c:ext xmlns:c16="http://schemas.microsoft.com/office/drawing/2014/chart" uri="{C3380CC4-5D6E-409C-BE32-E72D297353CC}">
              <c16:uniqueId val="{00000008-7310-40A7-B188-C0844A0EB1E1}"/>
            </c:ext>
          </c:extLst>
        </c:ser>
        <c:ser>
          <c:idx val="9"/>
          <c:order val="9"/>
          <c:tx>
            <c:strRef>
              <c:f>データシート!$A$36</c:f>
              <c:strCache>
                <c:ptCount val="1"/>
                <c:pt idx="0">
                  <c:v>工業団地事業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6.01</c:v>
                </c:pt>
                <c:pt idx="6">
                  <c:v>#N/A</c:v>
                </c:pt>
                <c:pt idx="7">
                  <c:v>6.65</c:v>
                </c:pt>
                <c:pt idx="8">
                  <c:v>#N/A</c:v>
                </c:pt>
                <c:pt idx="9">
                  <c:v>7.03</c:v>
                </c:pt>
              </c:numCache>
            </c:numRef>
          </c:val>
          <c:extLst>
            <c:ext xmlns:c16="http://schemas.microsoft.com/office/drawing/2014/chart" uri="{C3380CC4-5D6E-409C-BE32-E72D297353CC}">
              <c16:uniqueId val="{00000009-7310-40A7-B188-C0844A0EB1E1}"/>
            </c:ext>
          </c:extLst>
        </c:ser>
        <c:dLbls>
          <c:showLegendKey val="0"/>
          <c:showVal val="0"/>
          <c:showCatName val="0"/>
          <c:showSerName val="0"/>
          <c:showPercent val="0"/>
          <c:showBubbleSize val="0"/>
        </c:dLbls>
        <c:gapWidth val="150"/>
        <c:overlap val="100"/>
        <c:axId val="224496256"/>
        <c:axId val="224514432"/>
      </c:barChart>
      <c:catAx>
        <c:axId val="2244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514432"/>
        <c:crosses val="autoZero"/>
        <c:auto val="1"/>
        <c:lblAlgn val="ctr"/>
        <c:lblOffset val="100"/>
        <c:tickLblSkip val="1"/>
        <c:tickMarkSkip val="1"/>
        <c:noMultiLvlLbl val="0"/>
      </c:catAx>
      <c:valAx>
        <c:axId val="22451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9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3630</c:v>
                </c:pt>
                <c:pt idx="5">
                  <c:v>3657</c:v>
                </c:pt>
                <c:pt idx="8">
                  <c:v>3522</c:v>
                </c:pt>
                <c:pt idx="11">
                  <c:v>3533</c:v>
                </c:pt>
                <c:pt idx="14">
                  <c:v>3481</c:v>
                </c:pt>
              </c:numCache>
            </c:numRef>
          </c:val>
          <c:extLst>
            <c:ext xmlns:c16="http://schemas.microsoft.com/office/drawing/2014/chart" uri="{C3380CC4-5D6E-409C-BE32-E72D297353CC}">
              <c16:uniqueId val="{00000000-8DDB-454E-81A9-8866EE77E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DDB-454E-81A9-8866EE77E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110</c:v>
                </c:pt>
                <c:pt idx="3">
                  <c:v>80</c:v>
                </c:pt>
                <c:pt idx="6">
                  <c:v>65</c:v>
                </c:pt>
                <c:pt idx="9">
                  <c:v>59</c:v>
                </c:pt>
                <c:pt idx="12">
                  <c:v>649</c:v>
                </c:pt>
              </c:numCache>
            </c:numRef>
          </c:val>
          <c:extLst>
            <c:ext xmlns:c16="http://schemas.microsoft.com/office/drawing/2014/chart" uri="{C3380CC4-5D6E-409C-BE32-E72D297353CC}">
              <c16:uniqueId val="{00000002-8DDB-454E-81A9-8866EE77E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70</c:v>
                </c:pt>
                <c:pt idx="6">
                  <c:v>62</c:v>
                </c:pt>
                <c:pt idx="9">
                  <c:v>50</c:v>
                </c:pt>
                <c:pt idx="12">
                  <c:v>104</c:v>
                </c:pt>
              </c:numCache>
            </c:numRef>
          </c:val>
          <c:extLst>
            <c:ext xmlns:c16="http://schemas.microsoft.com/office/drawing/2014/chart" uri="{C3380CC4-5D6E-409C-BE32-E72D297353CC}">
              <c16:uniqueId val="{00000003-8DDB-454E-81A9-8866EE77E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2151</c:v>
                </c:pt>
                <c:pt idx="3">
                  <c:v>1824</c:v>
                </c:pt>
                <c:pt idx="6">
                  <c:v>1742</c:v>
                </c:pt>
                <c:pt idx="9">
                  <c:v>1681</c:v>
                </c:pt>
                <c:pt idx="12">
                  <c:v>1283</c:v>
                </c:pt>
              </c:numCache>
            </c:numRef>
          </c:val>
          <c:extLst>
            <c:ext xmlns:c16="http://schemas.microsoft.com/office/drawing/2014/chart" uri="{C3380CC4-5D6E-409C-BE32-E72D297353CC}">
              <c16:uniqueId val="{00000004-8DDB-454E-81A9-8866EE77E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10</c:v>
                </c:pt>
                <c:pt idx="6">
                  <c:v>5</c:v>
                </c:pt>
                <c:pt idx="9">
                  <c:v>0</c:v>
                </c:pt>
                <c:pt idx="12">
                  <c:v>0</c:v>
                </c:pt>
              </c:numCache>
            </c:numRef>
          </c:val>
          <c:extLst>
            <c:ext xmlns:c16="http://schemas.microsoft.com/office/drawing/2014/chart" uri="{C3380CC4-5D6E-409C-BE32-E72D297353CC}">
              <c16:uniqueId val="{00000005-8DDB-454E-81A9-8866EE77E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B-454E-81A9-8866EE77E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4407</c:v>
                </c:pt>
                <c:pt idx="3">
                  <c:v>4538</c:v>
                </c:pt>
                <c:pt idx="6">
                  <c:v>4590</c:v>
                </c:pt>
                <c:pt idx="9">
                  <c:v>4560</c:v>
                </c:pt>
                <c:pt idx="12">
                  <c:v>4381</c:v>
                </c:pt>
              </c:numCache>
            </c:numRef>
          </c:val>
          <c:extLst>
            <c:ext xmlns:c16="http://schemas.microsoft.com/office/drawing/2014/chart" uri="{C3380CC4-5D6E-409C-BE32-E72D297353CC}">
              <c16:uniqueId val="{00000007-8DDB-454E-81A9-8866EE77EEB3}"/>
            </c:ext>
          </c:extLst>
        </c:ser>
        <c:dLbls>
          <c:showLegendKey val="0"/>
          <c:showVal val="0"/>
          <c:showCatName val="0"/>
          <c:showSerName val="0"/>
          <c:showPercent val="0"/>
          <c:showBubbleSize val="0"/>
        </c:dLbls>
        <c:gapWidth val="100"/>
        <c:overlap val="100"/>
        <c:axId val="221665152"/>
        <c:axId val="22167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3101</c:v>
                </c:pt>
                <c:pt idx="2">
                  <c:v>#N/A</c:v>
                </c:pt>
                <c:pt idx="3">
                  <c:v>#N/A</c:v>
                </c:pt>
                <c:pt idx="4">
                  <c:v>2865</c:v>
                </c:pt>
                <c:pt idx="5">
                  <c:v>#N/A</c:v>
                </c:pt>
                <c:pt idx="6">
                  <c:v>#N/A</c:v>
                </c:pt>
                <c:pt idx="7">
                  <c:v>2942</c:v>
                </c:pt>
                <c:pt idx="8">
                  <c:v>#N/A</c:v>
                </c:pt>
                <c:pt idx="9">
                  <c:v>#N/A</c:v>
                </c:pt>
                <c:pt idx="10">
                  <c:v>2817</c:v>
                </c:pt>
                <c:pt idx="11">
                  <c:v>#N/A</c:v>
                </c:pt>
                <c:pt idx="12">
                  <c:v>#N/A</c:v>
                </c:pt>
                <c:pt idx="13">
                  <c:v>2937</c:v>
                </c:pt>
                <c:pt idx="14">
                  <c:v>#N/A</c:v>
                </c:pt>
              </c:numCache>
            </c:numRef>
          </c:val>
          <c:smooth val="0"/>
          <c:extLst>
            <c:ext xmlns:c16="http://schemas.microsoft.com/office/drawing/2014/chart" uri="{C3380CC4-5D6E-409C-BE32-E72D297353CC}">
              <c16:uniqueId val="{00000008-8DDB-454E-81A9-8866EE77EEB3}"/>
            </c:ext>
          </c:extLst>
        </c:ser>
        <c:dLbls>
          <c:showLegendKey val="0"/>
          <c:showVal val="0"/>
          <c:showCatName val="0"/>
          <c:showSerName val="0"/>
          <c:showPercent val="0"/>
          <c:showBubbleSize val="0"/>
        </c:dLbls>
        <c:marker val="1"/>
        <c:smooth val="0"/>
        <c:axId val="221665152"/>
        <c:axId val="221675520"/>
      </c:lineChart>
      <c:catAx>
        <c:axId val="2216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75520"/>
        <c:crosses val="autoZero"/>
        <c:auto val="1"/>
        <c:lblAlgn val="ctr"/>
        <c:lblOffset val="100"/>
        <c:tickLblSkip val="1"/>
        <c:tickMarkSkip val="1"/>
        <c:noMultiLvlLbl val="0"/>
      </c:catAx>
      <c:valAx>
        <c:axId val="22167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40029</c:v>
                </c:pt>
                <c:pt idx="5">
                  <c:v>39320</c:v>
                </c:pt>
                <c:pt idx="8">
                  <c:v>38775</c:v>
                </c:pt>
                <c:pt idx="11">
                  <c:v>37715</c:v>
                </c:pt>
                <c:pt idx="14">
                  <c:v>36687</c:v>
                </c:pt>
              </c:numCache>
            </c:numRef>
          </c:val>
          <c:extLst>
            <c:ext xmlns:c16="http://schemas.microsoft.com/office/drawing/2014/chart" uri="{C3380CC4-5D6E-409C-BE32-E72D297353CC}">
              <c16:uniqueId val="{00000000-E1AC-4F85-BAAD-9ACB29EC0B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1198</c:v>
                </c:pt>
                <c:pt idx="5">
                  <c:v>1063</c:v>
                </c:pt>
                <c:pt idx="8">
                  <c:v>1001</c:v>
                </c:pt>
                <c:pt idx="11">
                  <c:v>947</c:v>
                </c:pt>
                <c:pt idx="14">
                  <c:v>840</c:v>
                </c:pt>
              </c:numCache>
            </c:numRef>
          </c:val>
          <c:extLst>
            <c:ext xmlns:c16="http://schemas.microsoft.com/office/drawing/2014/chart" uri="{C3380CC4-5D6E-409C-BE32-E72D297353CC}">
              <c16:uniqueId val="{00000001-E1AC-4F85-BAAD-9ACB29EC0B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7811</c:v>
                </c:pt>
                <c:pt idx="5">
                  <c:v>7391</c:v>
                </c:pt>
                <c:pt idx="8">
                  <c:v>4447</c:v>
                </c:pt>
                <c:pt idx="11">
                  <c:v>8293</c:v>
                </c:pt>
                <c:pt idx="14">
                  <c:v>8356</c:v>
                </c:pt>
              </c:numCache>
            </c:numRef>
          </c:val>
          <c:extLst>
            <c:ext xmlns:c16="http://schemas.microsoft.com/office/drawing/2014/chart" uri="{C3380CC4-5D6E-409C-BE32-E72D297353CC}">
              <c16:uniqueId val="{00000002-E1AC-4F85-BAAD-9ACB29EC0B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AC-4F85-BAAD-9ACB29EC0B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AC-4F85-BAAD-9ACB29EC0B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C-4F85-BAAD-9ACB29EC0B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4405</c:v>
                </c:pt>
                <c:pt idx="3">
                  <c:v>3989</c:v>
                </c:pt>
                <c:pt idx="6">
                  <c:v>3765</c:v>
                </c:pt>
                <c:pt idx="9">
                  <c:v>3737</c:v>
                </c:pt>
                <c:pt idx="12">
                  <c:v>3728</c:v>
                </c:pt>
              </c:numCache>
            </c:numRef>
          </c:val>
          <c:extLst>
            <c:ext xmlns:c16="http://schemas.microsoft.com/office/drawing/2014/chart" uri="{C3380CC4-5D6E-409C-BE32-E72D297353CC}">
              <c16:uniqueId val="{00000006-E1AC-4F85-BAAD-9ACB29EC0B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762</c:v>
                </c:pt>
                <c:pt idx="3">
                  <c:v>725</c:v>
                </c:pt>
                <c:pt idx="6">
                  <c:v>1090</c:v>
                </c:pt>
                <c:pt idx="9">
                  <c:v>618</c:v>
                </c:pt>
                <c:pt idx="12">
                  <c:v>561</c:v>
                </c:pt>
              </c:numCache>
            </c:numRef>
          </c:val>
          <c:extLst>
            <c:ext xmlns:c16="http://schemas.microsoft.com/office/drawing/2014/chart" uri="{C3380CC4-5D6E-409C-BE32-E72D297353CC}">
              <c16:uniqueId val="{00000007-E1AC-4F85-BAAD-9ACB29EC0B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22801</c:v>
                </c:pt>
                <c:pt idx="3">
                  <c:v>22390</c:v>
                </c:pt>
                <c:pt idx="6">
                  <c:v>21774</c:v>
                </c:pt>
                <c:pt idx="9">
                  <c:v>18681</c:v>
                </c:pt>
                <c:pt idx="12">
                  <c:v>16790</c:v>
                </c:pt>
              </c:numCache>
            </c:numRef>
          </c:val>
          <c:extLst>
            <c:ext xmlns:c16="http://schemas.microsoft.com/office/drawing/2014/chart" uri="{C3380CC4-5D6E-409C-BE32-E72D297353CC}">
              <c16:uniqueId val="{00000008-E1AC-4F85-BAAD-9ACB29EC0B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443</c:v>
                </c:pt>
                <c:pt idx="3">
                  <c:v>370</c:v>
                </c:pt>
                <c:pt idx="6">
                  <c:v>312</c:v>
                </c:pt>
                <c:pt idx="9">
                  <c:v>258</c:v>
                </c:pt>
                <c:pt idx="12">
                  <c:v>205</c:v>
                </c:pt>
              </c:numCache>
            </c:numRef>
          </c:val>
          <c:extLst>
            <c:ext xmlns:c16="http://schemas.microsoft.com/office/drawing/2014/chart" uri="{C3380CC4-5D6E-409C-BE32-E72D297353CC}">
              <c16:uniqueId val="{00000009-E1AC-4F85-BAAD-9ACB29EC0B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43350</c:v>
                </c:pt>
                <c:pt idx="3">
                  <c:v>39674</c:v>
                </c:pt>
                <c:pt idx="6">
                  <c:v>37416</c:v>
                </c:pt>
                <c:pt idx="9">
                  <c:v>35557</c:v>
                </c:pt>
                <c:pt idx="12">
                  <c:v>34556</c:v>
                </c:pt>
              </c:numCache>
            </c:numRef>
          </c:val>
          <c:extLst>
            <c:ext xmlns:c16="http://schemas.microsoft.com/office/drawing/2014/chart" uri="{C3380CC4-5D6E-409C-BE32-E72D297353CC}">
              <c16:uniqueId val="{0000000A-E1AC-4F85-BAAD-9ACB29EC0BB1}"/>
            </c:ext>
          </c:extLst>
        </c:ser>
        <c:dLbls>
          <c:showLegendKey val="0"/>
          <c:showVal val="0"/>
          <c:showCatName val="0"/>
          <c:showSerName val="0"/>
          <c:showPercent val="0"/>
          <c:showBubbleSize val="0"/>
        </c:dLbls>
        <c:gapWidth val="100"/>
        <c:overlap val="100"/>
        <c:axId val="225137408"/>
        <c:axId val="22513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22723</c:v>
                </c:pt>
                <c:pt idx="2">
                  <c:v>#N/A</c:v>
                </c:pt>
                <c:pt idx="3">
                  <c:v>#N/A</c:v>
                </c:pt>
                <c:pt idx="4">
                  <c:v>19373</c:v>
                </c:pt>
                <c:pt idx="5">
                  <c:v>#N/A</c:v>
                </c:pt>
                <c:pt idx="6">
                  <c:v>#N/A</c:v>
                </c:pt>
                <c:pt idx="7">
                  <c:v>20133</c:v>
                </c:pt>
                <c:pt idx="8">
                  <c:v>#N/A</c:v>
                </c:pt>
                <c:pt idx="9">
                  <c:v>#N/A</c:v>
                </c:pt>
                <c:pt idx="10">
                  <c:v>11896</c:v>
                </c:pt>
                <c:pt idx="11">
                  <c:v>#N/A</c:v>
                </c:pt>
                <c:pt idx="12">
                  <c:v>#N/A</c:v>
                </c:pt>
                <c:pt idx="13">
                  <c:v>9958</c:v>
                </c:pt>
                <c:pt idx="14">
                  <c:v>#N/A</c:v>
                </c:pt>
              </c:numCache>
            </c:numRef>
          </c:val>
          <c:smooth val="0"/>
          <c:extLst>
            <c:ext xmlns:c16="http://schemas.microsoft.com/office/drawing/2014/chart" uri="{C3380CC4-5D6E-409C-BE32-E72D297353CC}">
              <c16:uniqueId val="{0000000B-E1AC-4F85-BAAD-9ACB29EC0BB1}"/>
            </c:ext>
          </c:extLst>
        </c:ser>
        <c:dLbls>
          <c:showLegendKey val="0"/>
          <c:showVal val="0"/>
          <c:showCatName val="0"/>
          <c:showSerName val="0"/>
          <c:showPercent val="0"/>
          <c:showBubbleSize val="0"/>
        </c:dLbls>
        <c:marker val="1"/>
        <c:smooth val="0"/>
        <c:axId val="225137408"/>
        <c:axId val="225139328"/>
      </c:lineChart>
      <c:catAx>
        <c:axId val="2251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39328"/>
        <c:crosses val="autoZero"/>
        <c:auto val="1"/>
        <c:lblAlgn val="ctr"/>
        <c:lblOffset val="100"/>
        <c:tickLblSkip val="1"/>
        <c:tickMarkSkip val="1"/>
        <c:noMultiLvlLbl val="0"/>
      </c:catAx>
      <c:valAx>
        <c:axId val="2251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3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898</c:v>
                </c:pt>
                <c:pt idx="1">
                  <c:v>899</c:v>
                </c:pt>
                <c:pt idx="2">
                  <c:v>900</c:v>
                </c:pt>
              </c:numCache>
            </c:numRef>
          </c:val>
          <c:extLst>
            <c:ext xmlns:c16="http://schemas.microsoft.com/office/drawing/2014/chart" uri="{C3380CC4-5D6E-409C-BE32-E72D297353CC}">
              <c16:uniqueId val="{00000000-45A3-4072-A94F-EF801D43F4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4113</c:v>
                </c:pt>
                <c:pt idx="1">
                  <c:v>4020</c:v>
                </c:pt>
                <c:pt idx="2">
                  <c:v>3747</c:v>
                </c:pt>
              </c:numCache>
            </c:numRef>
          </c:val>
          <c:extLst>
            <c:ext xmlns:c16="http://schemas.microsoft.com/office/drawing/2014/chart" uri="{C3380CC4-5D6E-409C-BE32-E72D297353CC}">
              <c16:uniqueId val="{00000001-45A3-4072-A94F-EF801D43F4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1628</c:v>
                </c:pt>
                <c:pt idx="1">
                  <c:v>1821</c:v>
                </c:pt>
                <c:pt idx="2">
                  <c:v>2158</c:v>
                </c:pt>
              </c:numCache>
            </c:numRef>
          </c:val>
          <c:extLst>
            <c:ext xmlns:c16="http://schemas.microsoft.com/office/drawing/2014/chart" uri="{C3380CC4-5D6E-409C-BE32-E72D297353CC}">
              <c16:uniqueId val="{00000002-45A3-4072-A94F-EF801D43F4BF}"/>
            </c:ext>
          </c:extLst>
        </c:ser>
        <c:dLbls>
          <c:showLegendKey val="0"/>
          <c:showVal val="0"/>
          <c:showCatName val="0"/>
          <c:showSerName val="0"/>
          <c:showPercent val="0"/>
          <c:showBubbleSize val="0"/>
        </c:dLbls>
        <c:gapWidth val="120"/>
        <c:overlap val="100"/>
        <c:axId val="224620544"/>
        <c:axId val="224622080"/>
      </c:barChart>
      <c:catAx>
        <c:axId val="2246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622080"/>
        <c:crosses val="autoZero"/>
        <c:auto val="1"/>
        <c:lblAlgn val="ctr"/>
        <c:lblOffset val="100"/>
        <c:tickLblSkip val="1"/>
        <c:tickMarkSkip val="1"/>
        <c:noMultiLvlLbl val="0"/>
      </c:catAx>
      <c:valAx>
        <c:axId val="22462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62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{0CE57AEF-33F4-4307-8E01-C33BFEFBFB37}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082-4DC8-8BED-7B8DC6D385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{F9BED72D-200D-4033-BEBC-6F66BC2EABD0}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2-4DC8-8BED-7B8DC6D385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{C367B203-2865-4D63-8C21-F378FD84C378}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2-4DC8-8BED-7B8DC6D385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{9A6BEEE1-2952-42A0-852A-57F010AFD64B}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2-4DC8-8BED-7B8DC6D385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{4F636A82-2326-4897-9786-9BA9B1EBFD06}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2-4DC8-8BED-7B8DC6D385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{F9F9FE54-7D40-426D-A0B2-57E202194DD2}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082-4DC8-8BED-7B8DC6D3851A}"/>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{70289E77-F103-43E2-B298-9E1BA8186F27}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082-4DC8-8BED-7B8DC6D3851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{4EA0858E-9A31-430F-9571-864EAB7CB47A}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082-4DC8-8BED-7B8DC6D3851A}"/>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{5A6C274A-4E55-47C3-BA4A-ECF312E8C729}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082-4DC8-8BED-7B8DC6D385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62.4</c:v>
                </c:pt>
                <c:pt idx="24">
                  <c:v>61</c:v>
                </c:pt>
                <c:pt idx="32">
                  <c:v>62.3</c:v>
                </c:pt>
              </c:numCache>
            </c:numRef>
          </c:xVal>
          <c:yVal>
            <c:numRef>
              <c:f>公会計指標分析・財政指標組合せ分析表!$BP$51:$DC$51</c:f>
              <c:numCache>
                <c:formatCode>#,##0.0;"▲ "#,##0.0</c:formatCode>
                <c:ptCount val="40"/>
                <c:pt idx="16">
                  <c:v>108.5</c:v>
                </c:pt>
                <c:pt idx="24">
                  <c:v>63.6</c:v>
                </c:pt>
                <c:pt idx="32">
                  <c:v>53.5</c:v>
                </c:pt>
              </c:numCache>
            </c:numRef>
          </c:yVal>
          <c:smooth val="0"/>
          <c:extLst>
            <c:ext xmlns:c16="http://schemas.microsoft.com/office/drawing/2014/chart" uri="{C3380CC4-5D6E-409C-BE32-E72D297353CC}">
              <c16:uniqueId val="{00000009-2082-4DC8-8BED-7B8DC6D385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{F7D1F432-AE77-4C63-BDFD-2E84AC160BB4}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082-4DC8-8BED-7B8DC6D385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{847CE83C-23A4-45E8-902B-ED50C0A12203}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2-4DC8-8BED-7B8DC6D385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{89F7E717-EB86-4A31-A063-0525248F2389}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2-4DC8-8BED-7B8DC6D385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{DF85EF9E-727E-4D93-B678-4F29FE63D7AA}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2-4DC8-8BED-7B8DC6D385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{9DF8D69E-0C51-4F77-83D5-81B8CD4FEA66}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2-4DC8-8BED-7B8DC6D385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{E5A758A4-8261-441E-A6EF-D59655554E9B}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082-4DC8-8BED-7B8DC6D3851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{F557AF9B-BC14-4941-91AF-97F1ED379196}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082-4DC8-8BED-7B8DC6D3851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{7E1A0C0A-2CE3-4774-BFD6-FDC433458B8A}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082-4DC8-8BED-7B8DC6D3851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{AE445F21-4584-44B6-B0E7-B92450A33CE1}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082-4DC8-8BED-7B8DC6D385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2082-4DC8-8BED-7B8DC6D3851A}"/>
            </c:ext>
          </c:extLst>
        </c:ser>
        <c:dLbls>
          <c:showLegendKey val="0"/>
          <c:showVal val="1"/>
          <c:showCatName val="0"/>
          <c:showSerName val="0"/>
          <c:showPercent val="0"/>
          <c:showBubbleSize val="0"/>
        </c:dLbls>
        <c:axId val="132332544"/>
        <c:axId val="132338432"/>
      </c:scatterChart>
      <c:valAx>
        <c:axId val="132332544"/>
        <c:scaling>
          <c:orientation val="minMax"/>
          <c:max val="63"/>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38432"/>
        <c:crosses val="autoZero"/>
        <c:crossBetween val="midCat"/>
      </c:valAx>
      <c:valAx>
        <c:axId val="132338432"/>
        <c:scaling>
          <c:orientation val="minMax"/>
          <c:max val="12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33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{72E22F5A-6E40-4FC8-AE63-62672FCDD990}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28-4422-AAB7-D3C75FFD37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{68DEF2CA-C764-4408-9FB5-4CA470CB4366}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28-4422-AAB7-D3C75FFD37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{9D803534-F2EE-493D-B7C0-83B0A1CCBFA6}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28-4422-AAB7-D3C75FFD37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{7E0C1253-C8D9-4A24-BA47-63E571105048}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28-4422-AAB7-D3C75FFD37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{9DD270FF-18C2-40D7-9D64-4C03AA7EFBC1}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28-4422-AAB7-D3C75FFD379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{B1845D3A-66BE-4F1E-82B8-8FEBA08BC4C7}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28-4422-AAB7-D3C75FFD379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{7DB7CDC3-542D-4C29-8BA2-F7645F7A556D}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28-4422-AAB7-D3C75FFD379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{F6D37D00-A4F3-44C5-B6F7-C10A71D89F99}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28-4422-AAB7-D3C75FFD379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{EC5B3DBA-E5E3-4B13-9C25-BE04B757A11C}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28-4422-AAB7-D3C75FFD37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16.600000000000001</c:v>
                </c:pt>
                <c:pt idx="16">
                  <c:v>16.100000000000001</c:v>
                </c:pt>
                <c:pt idx="24">
                  <c:v>15.5</c:v>
                </c:pt>
                <c:pt idx="32">
                  <c:v>15.5</c:v>
                </c:pt>
              </c:numCache>
            </c:numRef>
          </c:xVal>
          <c:yVal>
            <c:numRef>
              <c:f>公会計指標分析・財政指標組合せ分析表!$BP$73:$DC$73</c:f>
              <c:numCache>
                <c:formatCode>#,##0.0;"▲ "#,##0.0</c:formatCode>
                <c:ptCount val="40"/>
                <c:pt idx="0">
                  <c:v>122.9</c:v>
                </c:pt>
                <c:pt idx="8">
                  <c:v>106.8</c:v>
                </c:pt>
                <c:pt idx="16">
                  <c:v>108.5</c:v>
                </c:pt>
                <c:pt idx="24">
                  <c:v>63.6</c:v>
                </c:pt>
                <c:pt idx="32">
                  <c:v>53.5</c:v>
                </c:pt>
              </c:numCache>
            </c:numRef>
          </c:yVal>
          <c:smooth val="0"/>
          <c:extLst>
            <c:ext xmlns:c16="http://schemas.microsoft.com/office/drawing/2014/chart" uri="{C3380CC4-5D6E-409C-BE32-E72D297353CC}">
              <c16:uniqueId val="{00000009-FD28-4422-AAB7-D3C75FFD37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{B62F2E7F-3409-4C75-A0EB-1245CCDF5CA8}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28-4422-AAB7-D3C75FFD37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{1BCC54A5-51F4-425F-9DD9-7AA7ECF64010}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28-4422-AAB7-D3C75FFD37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{5E839090-CD99-42A4-9897-4D491CFD4670}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28-4422-AAB7-D3C75FFD37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{5F22631B-C9C0-4EE0-B998-9AD8967EA97F}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28-4422-AAB7-D3C75FFD37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{3AF235E6-4A76-495D-A9AC-E0DA59EB8FFB}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28-4422-AAB7-D3C75FFD37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{ADBBFBE9-1AEC-43BC-8E5E-DCE8D4368EA1}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28-4422-AAB7-D3C75FFD3797}"/>
                </c:ext>
              </c:extLst>
            </c:dLbl>
            <c:dLbl>
              <c:idx val="16"/>
              <c:layout>
                <c:manualLayout>
                  <c:x val="-2.979295033495988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{80F760DF-BE65-468C-A3BE-92D2ECD7DCEB}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28-4422-AAB7-D3C75FFD3797}"/>
                </c:ext>
              </c:extLst>
            </c:dLbl>
            <c:dLbl>
              <c:idx val="24"/>
              <c:layout>
                <c:manualLayout>
                  <c:x val="-3.360303290326138E-2"/>
                  <c:y val="-7.544453174072046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{7162C23F-776B-4EEA-A8F0-24D05BBC43B2}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28-4422-AAB7-D3C75FFD3797}"/>
                </c:ext>
              </c:extLst>
            </c:dLbl>
            <c:dLbl>
              <c:idx val="32"/>
              <c:layout>
                <c:manualLayout>
                  <c:x val="-3.1697991619110633E-2"/>
                  <c:y val="-4.93884199472980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{2AA9ACA5-8B63-4CA2-AF4F-1247D4936980}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28-4422-AAB7-D3C75FFD37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FD28-4422-AAB7-D3C75FFD3797}"/>
            </c:ext>
          </c:extLst>
        </c:ser>
        <c:dLbls>
          <c:showLegendKey val="0"/>
          <c:showVal val="1"/>
          <c:showCatName val="0"/>
          <c:showSerName val="0"/>
          <c:showPercent val="0"/>
          <c:showBubbleSize val="0"/>
        </c:dLbls>
        <c:axId val="132683648"/>
        <c:axId val="132468736"/>
      </c:scatterChart>
      <c:valAx>
        <c:axId val="132683648"/>
        <c:scaling>
          <c:orientation val="minMax"/>
          <c:max val="17.60000000000000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68736"/>
        <c:crosses val="autoZero"/>
        <c:crossBetween val="midCat"/>
      </c:valAx>
      <c:valAx>
        <c:axId val="132468736"/>
        <c:scaling>
          <c:orientation val="minMax"/>
          <c:max val="13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83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企業の業績が好調を維持していることにより法人市民税均等割</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及び法人税割</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が増加していること、また、景気回復により個人市民税所得割も増加しており、基準財政収入額が前年度に比べて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千万円程増加した。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今後も、安定した税収の確保と更なる基盤強化に努める。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xdr:cNvCxnSpPr/>
      </xdr:nvCxnSpPr>
      <xdr:spPr>
        <a:xfrm flipV="1">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歳出に係る経常経費充当一般財源は▲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312,378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千円で減少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、歳入に係る経常一般財源が前年度▲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43,689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千円となり、経常収支比率は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歳出に係る経常経費充当一般財源の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減の要因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は、国県支出金や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増加が挙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、扶助費は増加の傾向にあり、安定した財源の確保と義務的経費の削減に努める。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80772</xdr:rowOff>
    </xdr:to>
    <xdr:cxnSp macro="">
      <xdr:nvCxnSpPr>
        <xdr:cNvPr id="130" name="直線コネクタ 129"/>
        <xdr:cNvCxnSpPr/>
      </xdr:nvCxnSpPr>
      <xdr:spPr>
        <a:xfrm flipV="1">
          <a:off x="4114800" y="1048131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80772</xdr:rowOff>
    </xdr:to>
    <xdr:cxnSp macro="">
      <xdr:nvCxnSpPr>
        <xdr:cNvPr id="133" name="直線コネクタ 132"/>
        <xdr:cNvCxnSpPr/>
      </xdr:nvCxnSpPr>
      <xdr:spPr>
        <a:xfrm>
          <a:off x="3225800" y="105295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71120</xdr:rowOff>
    </xdr:to>
    <xdr:cxnSp macro="">
      <xdr:nvCxnSpPr>
        <xdr:cNvPr id="136" name="直線コネクタ 135"/>
        <xdr:cNvCxnSpPr/>
      </xdr:nvCxnSpPr>
      <xdr:spPr>
        <a:xfrm>
          <a:off x="2336800" y="1048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61</xdr:row>
      <xdr:rowOff>22860</xdr:rowOff>
    </xdr:to>
    <xdr:cxnSp macro="">
      <xdr:nvCxnSpPr>
        <xdr:cNvPr id="139" name="直線コネクタ 138"/>
        <xdr:cNvCxnSpPr/>
      </xdr:nvCxnSpPr>
      <xdr:spPr>
        <a:xfrm>
          <a:off x="1447800" y="103510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149,119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千円の一方、物件費は前年度比＋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227,692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256,686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千円の増となった。その結果、人口１人当たりの人件費・物件費等決算額は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前年度比増となった主な要因は、物件費においてはふるさと寄附金にかかる返戻品や発送等事務委託料経費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及び放課後児童にかかる健全育成事業委託料が増加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したこと、また、維持補修費においては除雪委託料の増加が挙げられる。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157214</xdr:rowOff>
    </xdr:from>
    <xdr:to>
      <xdr:col>23</xdr:col>
      <xdr:colOff>133350</xdr:colOff>
      <xdr:row>81</xdr:row>
      <xdr:rowOff>459</xdr:rowOff>
    </xdr:to>
    <xdr:cxnSp macro="">
      <xdr:nvCxnSpPr>
        <xdr:cNvPr id="193" name="直線コネクタ 192"/>
        <xdr:cNvCxnSpPr/>
      </xdr:nvCxnSpPr>
      <xdr:spPr>
        <a:xfrm>
          <a:off x="4114800" y="1387321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145841</xdr:rowOff>
    </xdr:from>
    <xdr:to>
      <xdr:col>19</xdr:col>
      <xdr:colOff>133350</xdr:colOff>
      <xdr:row>80</xdr:row>
      <xdr:rowOff>157214</xdr:rowOff>
    </xdr:to>
    <xdr:cxnSp macro="">
      <xdr:nvCxnSpPr>
        <xdr:cNvPr id="196" name="直線コネクタ 195"/>
        <xdr:cNvCxnSpPr/>
      </xdr:nvCxnSpPr>
      <xdr:spPr>
        <a:xfrm>
          <a:off x="3225800" y="1386184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140311</xdr:rowOff>
    </xdr:from>
    <xdr:to>
      <xdr:col>15</xdr:col>
      <xdr:colOff>82550</xdr:colOff>
      <xdr:row>80</xdr:row>
      <xdr:rowOff>145841</xdr:rowOff>
    </xdr:to>
    <xdr:cxnSp macro="">
      <xdr:nvCxnSpPr>
        <xdr:cNvPr id="199" name="直線コネクタ 198"/>
        <xdr:cNvCxnSpPr/>
      </xdr:nvCxnSpPr>
      <xdr:spPr>
        <a:xfrm>
          <a:off x="2336800" y="13856311"/>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140311</xdr:rowOff>
    </xdr:from>
    <xdr:to>
      <xdr:col>11</xdr:col>
      <xdr:colOff>31750</xdr:colOff>
      <xdr:row>80</xdr:row>
      <xdr:rowOff>152653</xdr:rowOff>
    </xdr:to>
    <xdr:cxnSp macro="">
      <xdr:nvCxnSpPr>
        <xdr:cNvPr id="202" name="直線コネクタ 201"/>
        <xdr:cNvCxnSpPr/>
      </xdr:nvCxnSpPr>
      <xdr:spPr>
        <a:xfrm flipV="1">
          <a:off x="1447800" y="13856311"/>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121109</xdr:rowOff>
    </xdr:from>
    <xdr:to>
      <xdr:col>23</xdr:col>
      <xdr:colOff>184150</xdr:colOff>
      <xdr:row>81</xdr:row>
      <xdr:rowOff>51259</xdr:rowOff>
    </xdr:to>
    <xdr:sp macro="" textlink="">
      <xdr:nvSpPr>
        <xdr:cNvPr id="212" name="楕円 211"/>
        <xdr:cNvSpPr/>
      </xdr:nvSpPr>
      <xdr:spPr>
        <a:xfrm>
          <a:off x="4902200" y="138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137636</xdr:rowOff>
    </xdr:from>
    <xdr:ext cx="762000" cy="259045"/>
    <xdr:sp macro="" textlink="">
      <xdr:nvSpPr>
        <xdr:cNvPr id="213" name="人件費・物件費等の状況該当値テキスト"/>
        <xdr:cNvSpPr txBox="1"/>
      </xdr:nvSpPr>
      <xdr:spPr>
        <a:xfrm>
          <a:off x="5041900" y="136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106414</xdr:rowOff>
    </xdr:from>
    <xdr:to>
      <xdr:col>19</xdr:col>
      <xdr:colOff>184150</xdr:colOff>
      <xdr:row>81</xdr:row>
      <xdr:rowOff>36564</xdr:rowOff>
    </xdr:to>
    <xdr:sp macro="" textlink="">
      <xdr:nvSpPr>
        <xdr:cNvPr id="214" name="楕円 213"/>
        <xdr:cNvSpPr/>
      </xdr:nvSpPr>
      <xdr:spPr>
        <a:xfrm>
          <a:off x="4064000" y="13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46741</xdr:rowOff>
    </xdr:from>
    <xdr:ext cx="736600" cy="259045"/>
    <xdr:sp macro="" textlink="">
      <xdr:nvSpPr>
        <xdr:cNvPr id="215" name="テキスト ボックス 214"/>
        <xdr:cNvSpPr txBox="1"/>
      </xdr:nvSpPr>
      <xdr:spPr>
        <a:xfrm>
          <a:off x="3733800" y="135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95041</xdr:rowOff>
    </xdr:from>
    <xdr:to>
      <xdr:col>15</xdr:col>
      <xdr:colOff>133350</xdr:colOff>
      <xdr:row>81</xdr:row>
      <xdr:rowOff>25191</xdr:rowOff>
    </xdr:to>
    <xdr:sp macro="" textlink="">
      <xdr:nvSpPr>
        <xdr:cNvPr id="216" name="楕円 215"/>
        <xdr:cNvSpPr/>
      </xdr:nvSpPr>
      <xdr:spPr>
        <a:xfrm>
          <a:off x="3175000" y="13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35368</xdr:rowOff>
    </xdr:from>
    <xdr:ext cx="762000" cy="259045"/>
    <xdr:sp macro="" textlink="">
      <xdr:nvSpPr>
        <xdr:cNvPr id="217" name="テキスト ボックス 216"/>
        <xdr:cNvSpPr txBox="1"/>
      </xdr:nvSpPr>
      <xdr:spPr>
        <a:xfrm>
          <a:off x="2844800" y="1357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89511</xdr:rowOff>
    </xdr:from>
    <xdr:to>
      <xdr:col>11</xdr:col>
      <xdr:colOff>82550</xdr:colOff>
      <xdr:row>81</xdr:row>
      <xdr:rowOff>19661</xdr:rowOff>
    </xdr:to>
    <xdr:sp macro="" textlink="">
      <xdr:nvSpPr>
        <xdr:cNvPr id="218" name="楕円 217"/>
        <xdr:cNvSpPr/>
      </xdr:nvSpPr>
      <xdr:spPr>
        <a:xfrm>
          <a:off x="2286000" y="13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29838</xdr:rowOff>
    </xdr:from>
    <xdr:ext cx="762000" cy="259045"/>
    <xdr:sp macro="" textlink="">
      <xdr:nvSpPr>
        <xdr:cNvPr id="219" name="テキスト ボックス 218"/>
        <xdr:cNvSpPr txBox="1"/>
      </xdr:nvSpPr>
      <xdr:spPr>
        <a:xfrm>
          <a:off x="1955800" y="135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101853</xdr:rowOff>
    </xdr:from>
    <xdr:to>
      <xdr:col>7</xdr:col>
      <xdr:colOff>31750</xdr:colOff>
      <xdr:row>81</xdr:row>
      <xdr:rowOff>32003</xdr:rowOff>
    </xdr:to>
    <xdr:sp macro="" textlink="">
      <xdr:nvSpPr>
        <xdr:cNvPr id="220" name="楕円 219"/>
        <xdr:cNvSpPr/>
      </xdr:nvSpPr>
      <xdr:spPr>
        <a:xfrm>
          <a:off x="1397000" y="138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42180</xdr:rowOff>
    </xdr:from>
    <xdr:ext cx="762000" cy="259045"/>
    <xdr:sp macro="" textlink="">
      <xdr:nvSpPr>
        <xdr:cNvPr id="221" name="テキスト ボックス 220"/>
        <xdr:cNvSpPr txBox="1"/>
      </xdr:nvSpPr>
      <xdr:spPr>
        <a:xfrm>
          <a:off x="1066800" y="135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当市では岩手県に準拠した給与改定を行っている。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上回り、全国市平均も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上回っている。今後も地域の民間給与の状況を踏まえながら住民サービスを低下させることなく、給与の適正化に努めていく。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なお、当該資料作成時点（平成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年１月末日時点）において地方公務員給与実態調査の調査結果が未公表であるため、前年度の数値を引用している。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101600</xdr:rowOff>
    </xdr:to>
    <xdr:cxnSp macro="">
      <xdr:nvCxnSpPr>
        <xdr:cNvPr id="258" name="直線コネクタ 257"/>
        <xdr:cNvCxnSpPr/>
      </xdr:nvCxnSpPr>
      <xdr:spPr>
        <a:xfrm>
          <a:off x="15290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1" name="直線コネクタ 260"/>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86</xdr:row>
      <xdr:rowOff>21166</xdr:rowOff>
    </xdr:to>
    <xdr:cxnSp macro="">
      <xdr:nvCxnSpPr>
        <xdr:cNvPr id="264" name="直線コネクタ 263"/>
        <xdr:cNvCxnSpPr/>
      </xdr:nvCxnSpPr>
      <xdr:spPr>
        <a:xfrm>
          <a:off x="13512800" y="145647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ポイントの微増であった。主な要因としては、新工場建設支援室の立ち上げに伴う任期付職員の採用が挙げられる。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類似団体比較、全国平均及び岩手県平均のいずれと比較しても下回っており、適正な定員管理を実施している。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14817</xdr:rowOff>
    </xdr:to>
    <xdr:cxnSp macro="">
      <xdr:nvCxnSpPr>
        <xdr:cNvPr id="318" name="直線コネクタ 317"/>
        <xdr:cNvCxnSpPr/>
      </xdr:nvCxnSpPr>
      <xdr:spPr>
        <a:xfrm>
          <a:off x="16179800" y="104692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40957</xdr:rowOff>
    </xdr:to>
    <xdr:cxnSp macro="">
      <xdr:nvCxnSpPr>
        <xdr:cNvPr id="321" name="直線コネクタ 320"/>
        <xdr:cNvCxnSpPr/>
      </xdr:nvCxnSpPr>
      <xdr:spPr>
        <a:xfrm flipV="1">
          <a:off x="15290800" y="104692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42969</xdr:rowOff>
    </xdr:to>
    <xdr:cxnSp macro="">
      <xdr:nvCxnSpPr>
        <xdr:cNvPr id="324" name="直線コネクタ 323"/>
        <xdr:cNvCxnSpPr/>
      </xdr:nvCxnSpPr>
      <xdr:spPr>
        <a:xfrm flipV="1">
          <a:off x="14401800" y="1049940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42969</xdr:rowOff>
    </xdr:to>
    <xdr:cxnSp macro="">
      <xdr:nvCxnSpPr>
        <xdr:cNvPr id="327" name="直線コネクタ 326"/>
        <xdr:cNvCxnSpPr/>
      </xdr:nvCxnSpPr>
      <xdr:spPr>
        <a:xfrm>
          <a:off x="13512800" y="1045315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37" name="楕円 336"/>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38"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39" name="楕円 338"/>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0" name="テキスト ボックス 339"/>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161607</xdr:rowOff>
    </xdr:from>
    <xdr:to>
      <xdr:col>73</xdr:col>
      <xdr:colOff>44450</xdr:colOff>
      <xdr:row>61</xdr:row>
      <xdr:rowOff>91757</xdr:rowOff>
    </xdr:to>
    <xdr:sp macro="" textlink="">
      <xdr:nvSpPr>
        <xdr:cNvPr id="341" name="楕円 340"/>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101934</xdr:rowOff>
    </xdr:from>
    <xdr:ext cx="762000" cy="259045"/>
    <xdr:sp macro="" textlink="">
      <xdr:nvSpPr>
        <xdr:cNvPr id="342" name="テキスト ボックス 341"/>
        <xdr:cNvSpPr txBox="1"/>
      </xdr:nvSpPr>
      <xdr:spPr>
        <a:xfrm>
          <a:off x="14909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3" name="楕円 342"/>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4" name="テキスト ボックス 343"/>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5" name="楕円 344"/>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6" name="テキスト ボックス 34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年度は前年度と変わらず横ばいと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回っている状況である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大規模な建設事業借入れによる償還が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今後新たな建設事業による地方債発行額の増加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計画的な借入れに努める。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43</xdr:row>
      <xdr:rowOff>164193</xdr:rowOff>
    </xdr:to>
    <xdr:cxnSp macro="">
      <xdr:nvCxnSpPr>
        <xdr:cNvPr id="381" name="直線コネクタ 380"/>
        <xdr:cNvCxnSpPr/>
      </xdr:nvCxnSpPr>
      <xdr:spPr>
        <a:xfrm>
          <a:off x="16179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34109</xdr:rowOff>
    </xdr:to>
    <xdr:cxnSp macro="">
      <xdr:nvCxnSpPr>
        <xdr:cNvPr id="384" name="直線コネクタ 383"/>
        <xdr:cNvCxnSpPr/>
      </xdr:nvCxnSpPr>
      <xdr:spPr>
        <a:xfrm flipV="1">
          <a:off x="15290800" y="75365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34109</xdr:rowOff>
    </xdr:from>
    <xdr:to>
      <xdr:col>72</xdr:col>
      <xdr:colOff>203200</xdr:colOff>
      <xdr:row>44</xdr:row>
      <xdr:rowOff>68580</xdr:rowOff>
    </xdr:to>
    <xdr:cxnSp macro="">
      <xdr:nvCxnSpPr>
        <xdr:cNvPr id="387" name="直線コネクタ 386"/>
        <xdr:cNvCxnSpPr/>
      </xdr:nvCxnSpPr>
      <xdr:spPr>
        <a:xfrm flipV="1">
          <a:off x="14401800" y="75779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82369</xdr:rowOff>
    </xdr:to>
    <xdr:cxnSp macro="">
      <xdr:nvCxnSpPr>
        <xdr:cNvPr id="390" name="直線コネクタ 389"/>
        <xdr:cNvCxnSpPr/>
      </xdr:nvCxnSpPr>
      <xdr:spPr>
        <a:xfrm flipV="1">
          <a:off x="13512800" y="76123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0" name="楕円 399"/>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1" name="公債費負担の状況該当値テキスト"/>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2" name="楕円 401"/>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3" name="テキスト ボックス 402"/>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154759</xdr:rowOff>
    </xdr:from>
    <xdr:to>
      <xdr:col>73</xdr:col>
      <xdr:colOff>44450</xdr:colOff>
      <xdr:row>44</xdr:row>
      <xdr:rowOff>84909</xdr:rowOff>
    </xdr:to>
    <xdr:sp macro="" textlink="">
      <xdr:nvSpPr>
        <xdr:cNvPr id="404" name="楕円 403"/>
        <xdr:cNvSpPr/>
      </xdr:nvSpPr>
      <xdr:spPr>
        <a:xfrm>
          <a:off x="15240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69686</xdr:rowOff>
    </xdr:from>
    <xdr:ext cx="762000" cy="259045"/>
    <xdr:sp macro="" textlink="">
      <xdr:nvSpPr>
        <xdr:cNvPr id="405" name="テキスト ボックス 404"/>
        <xdr:cNvSpPr txBox="1"/>
      </xdr:nvSpPr>
      <xdr:spPr>
        <a:xfrm>
          <a:off x="14909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6" name="楕円 405"/>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7" name="テキスト ボックス 406"/>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31569</xdr:rowOff>
    </xdr:from>
    <xdr:to>
      <xdr:col>64</xdr:col>
      <xdr:colOff>152400</xdr:colOff>
      <xdr:row>44</xdr:row>
      <xdr:rowOff>133169</xdr:rowOff>
    </xdr:to>
    <xdr:sp macro="" textlink="">
      <xdr:nvSpPr>
        <xdr:cNvPr id="408" name="楕円 407"/>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117946</xdr:rowOff>
    </xdr:from>
    <xdr:ext cx="762000" cy="259045"/>
    <xdr:sp macro="" textlink="">
      <xdr:nvSpPr>
        <xdr:cNvPr id="409" name="テキスト ボックス 408"/>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下水道事業（公共）において、一般会計からの繰入金が大幅に減少したこと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しかし、類似団体平均をまだ下回っている状況である。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残高は過去に発行した建設事業債の償還が進んでいることから減少傾向にあるが、今後新たな建設事業による地方債発行額の増加や、それに伴う債務負担行為支出額の増加による比率の上昇が見込まれることから、今後はなお事業実施の適正化を図り、財政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57785</xdr:rowOff>
    </xdr:from>
    <xdr:to>
      <xdr:col>81</xdr:col>
      <xdr:colOff>44450</xdr:colOff>
      <xdr:row>16</xdr:row>
      <xdr:rowOff>139023</xdr:rowOff>
    </xdr:to>
    <xdr:cxnSp macro="">
      <xdr:nvCxnSpPr>
        <xdr:cNvPr id="443" name="直線コネクタ 442"/>
        <xdr:cNvCxnSpPr/>
      </xdr:nvCxnSpPr>
      <xdr:spPr>
        <a:xfrm flipV="1">
          <a:off x="16179800" y="2800985"/>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139023</xdr:rowOff>
    </xdr:from>
    <xdr:to>
      <xdr:col>77</xdr:col>
      <xdr:colOff>44450</xdr:colOff>
      <xdr:row>18</xdr:row>
      <xdr:rowOff>157268</xdr:rowOff>
    </xdr:to>
    <xdr:cxnSp macro="">
      <xdr:nvCxnSpPr>
        <xdr:cNvPr id="446" name="直線コネクタ 445"/>
        <xdr:cNvCxnSpPr/>
      </xdr:nvCxnSpPr>
      <xdr:spPr>
        <a:xfrm flipV="1">
          <a:off x="15290800" y="2882223"/>
          <a:ext cx="889000" cy="3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143595</xdr:rowOff>
    </xdr:from>
    <xdr:to>
      <xdr:col>72</xdr:col>
      <xdr:colOff>203200</xdr:colOff>
      <xdr:row>18</xdr:row>
      <xdr:rowOff>157268</xdr:rowOff>
    </xdr:to>
    <xdr:cxnSp macro="">
      <xdr:nvCxnSpPr>
        <xdr:cNvPr id="449" name="直線コネクタ 448"/>
        <xdr:cNvCxnSpPr/>
      </xdr:nvCxnSpPr>
      <xdr:spPr>
        <a:xfrm>
          <a:off x="14401800" y="322969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143595</xdr:rowOff>
    </xdr:from>
    <xdr:to>
      <xdr:col>68</xdr:col>
      <xdr:colOff>152400</xdr:colOff>
      <xdr:row>19</xdr:row>
      <xdr:rowOff>101642</xdr:rowOff>
    </xdr:to>
    <xdr:cxnSp macro="">
      <xdr:nvCxnSpPr>
        <xdr:cNvPr id="452" name="直線コネクタ 451"/>
        <xdr:cNvCxnSpPr/>
      </xdr:nvCxnSpPr>
      <xdr:spPr>
        <a:xfrm flipV="1">
          <a:off x="13512800" y="3229695"/>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6985</xdr:rowOff>
    </xdr:from>
    <xdr:to>
      <xdr:col>81</xdr:col>
      <xdr:colOff>95250</xdr:colOff>
      <xdr:row>16</xdr:row>
      <xdr:rowOff>108585</xdr:rowOff>
    </xdr:to>
    <xdr:sp macro="" textlink="">
      <xdr:nvSpPr>
        <xdr:cNvPr id="462" name="楕円 461"/>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150512</xdr:rowOff>
    </xdr:from>
    <xdr:ext cx="762000" cy="259045"/>
    <xdr:sp macro="" textlink="">
      <xdr:nvSpPr>
        <xdr:cNvPr id="463" name="将来負担の状況該当値テキスト"/>
        <xdr:cNvSpPr txBox="1"/>
      </xdr:nvSpPr>
      <xdr:spPr>
        <a:xfrm>
          <a:off x="17106900" y="27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88223</xdr:rowOff>
    </xdr:from>
    <xdr:to>
      <xdr:col>77</xdr:col>
      <xdr:colOff>95250</xdr:colOff>
      <xdr:row>17</xdr:row>
      <xdr:rowOff>18373</xdr:rowOff>
    </xdr:to>
    <xdr:sp macro="" textlink="">
      <xdr:nvSpPr>
        <xdr:cNvPr id="464" name="楕円 463"/>
        <xdr:cNvSpPr/>
      </xdr:nvSpPr>
      <xdr:spPr>
        <a:xfrm>
          <a:off x="16129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3150</xdr:rowOff>
    </xdr:from>
    <xdr:ext cx="736600" cy="259045"/>
    <xdr:sp macro="" textlink="">
      <xdr:nvSpPr>
        <xdr:cNvPr id="465" name="テキスト ボックス 464"/>
        <xdr:cNvSpPr txBox="1"/>
      </xdr:nvSpPr>
      <xdr:spPr>
        <a:xfrm>
          <a:off x="15798800" y="291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106468</xdr:rowOff>
    </xdr:from>
    <xdr:to>
      <xdr:col>73</xdr:col>
      <xdr:colOff>44450</xdr:colOff>
      <xdr:row>19</xdr:row>
      <xdr:rowOff>36618</xdr:rowOff>
    </xdr:to>
    <xdr:sp macro="" textlink="">
      <xdr:nvSpPr>
        <xdr:cNvPr id="466" name="楕円 465"/>
        <xdr:cNvSpPr/>
      </xdr:nvSpPr>
      <xdr:spPr>
        <a:xfrm>
          <a:off x="15240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21395</xdr:rowOff>
    </xdr:from>
    <xdr:ext cx="762000" cy="259045"/>
    <xdr:sp macro="" textlink="">
      <xdr:nvSpPr>
        <xdr:cNvPr id="467" name="テキスト ボックス 466"/>
        <xdr:cNvSpPr txBox="1"/>
      </xdr:nvSpPr>
      <xdr:spPr>
        <a:xfrm>
          <a:off x="14909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92795</xdr:rowOff>
    </xdr:from>
    <xdr:to>
      <xdr:col>68</xdr:col>
      <xdr:colOff>203200</xdr:colOff>
      <xdr:row>19</xdr:row>
      <xdr:rowOff>22945</xdr:rowOff>
    </xdr:to>
    <xdr:sp macro="" textlink="">
      <xdr:nvSpPr>
        <xdr:cNvPr id="468" name="楕円 467"/>
        <xdr:cNvSpPr/>
      </xdr:nvSpPr>
      <xdr:spPr>
        <a:xfrm>
          <a:off x="14351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7722</xdr:rowOff>
    </xdr:from>
    <xdr:ext cx="762000" cy="259045"/>
    <xdr:sp macro="" textlink="">
      <xdr:nvSpPr>
        <xdr:cNvPr id="469" name="テキスト ボックス 468"/>
        <xdr:cNvSpPr txBox="1"/>
      </xdr:nvSpPr>
      <xdr:spPr>
        <a:xfrm>
          <a:off x="14020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50842</xdr:rowOff>
    </xdr:from>
    <xdr:to>
      <xdr:col>64</xdr:col>
      <xdr:colOff>152400</xdr:colOff>
      <xdr:row>19</xdr:row>
      <xdr:rowOff>152442</xdr:rowOff>
    </xdr:to>
    <xdr:sp macro="" textlink="">
      <xdr:nvSpPr>
        <xdr:cNvPr id="470" name="楕円 469"/>
        <xdr:cNvSpPr/>
      </xdr:nvSpPr>
      <xdr:spPr>
        <a:xfrm>
          <a:off x="13462000" y="33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137219</xdr:rowOff>
    </xdr:from>
    <xdr:ext cx="762000" cy="259045"/>
    <xdr:sp macro="" textlink="">
      <xdr:nvSpPr>
        <xdr:cNvPr id="471" name="テキスト ボックス 470"/>
        <xdr:cNvSpPr txBox="1"/>
      </xdr:nvSpPr>
      <xdr:spPr>
        <a:xfrm>
          <a:off x="13131800" y="33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、類似団体平均、全国平均及び岩手県平均を下回っている。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今後もより適正な人員配置と人件費管理に努める。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16510</xdr:rowOff>
    </xdr:to>
    <xdr:cxnSp macro="">
      <xdr:nvCxnSpPr>
        <xdr:cNvPr id="75" name="直線コネクタ 74"/>
        <xdr:cNvCxnSpPr/>
      </xdr:nvCxnSpPr>
      <xdr:spPr>
        <a:xfrm flipV="1">
          <a:off x="1320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物件費に係る経常収支比率は、対前年度比で</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ポイントの増となり、類似団体平均、全国平均及び岩手県平均を上回っている。</a:t>
          </a:r>
          <a:endParaRPr lang="ja-JP" altLang="ja-JP" sz="1200">
            <a:effectLst/>
          </a:endParaRPr>
        </a:p>
        <a:p>
          <a:r>
            <a:rPr kumimoji="1" lang="ja-JP" altLang="ja-JP" sz="1200">
              <a:solidFill>
                <a:schemeClr val="dk1"/>
              </a:solidFill>
              <a:effectLst/>
              <a:latin typeface="+mn-lt"/>
              <a:ea typeface="+mn-ea"/>
              <a:cs typeface="+mn-cs"/>
            </a:rPr>
            <a:t>　前年度比増の主な要因は、ふるさと寄附金の増に伴う返戻品や発送等業務委託料の増加</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放課後児童にかかる健全育成事業委託料が増加したことが挙げられる。</a:t>
          </a:r>
          <a:endParaRPr lang="ja-JP" altLang="ja-JP" sz="1200">
            <a:effectLst/>
          </a:endParaRPr>
        </a:p>
        <a:p>
          <a:r>
            <a:rPr kumimoji="1" lang="ja-JP" altLang="ja-JP" sz="1200">
              <a:solidFill>
                <a:schemeClr val="dk1"/>
              </a:solidFill>
              <a:effectLst/>
              <a:latin typeface="+mn-lt"/>
              <a:ea typeface="+mn-ea"/>
              <a:cs typeface="+mn-cs"/>
            </a:rPr>
            <a:t>　維持管理等にかかる経費は年々増加傾向にあることから、経費の節減に努めていく。</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43724</xdr:rowOff>
    </xdr:to>
    <xdr:cxnSp macro="">
      <xdr:nvCxnSpPr>
        <xdr:cNvPr id="129" name="直線コネクタ 128"/>
        <xdr:cNvCxnSpPr/>
      </xdr:nvCxnSpPr>
      <xdr:spPr>
        <a:xfrm>
          <a:off x="15671800" y="2925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11067</xdr:rowOff>
    </xdr:to>
    <xdr:cxnSp macro="">
      <xdr:nvCxnSpPr>
        <xdr:cNvPr id="132" name="直線コネクタ 131"/>
        <xdr:cNvCxnSpPr/>
      </xdr:nvCxnSpPr>
      <xdr:spPr>
        <a:xfrm>
          <a:off x="14782800" y="29191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4536</xdr:rowOff>
    </xdr:to>
    <xdr:cxnSp macro="">
      <xdr:nvCxnSpPr>
        <xdr:cNvPr id="135" name="直線コネクタ 134"/>
        <xdr:cNvCxnSpPr/>
      </xdr:nvCxnSpPr>
      <xdr:spPr>
        <a:xfrm>
          <a:off x="13893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4536</xdr:rowOff>
    </xdr:to>
    <xdr:cxnSp macro="">
      <xdr:nvCxnSpPr>
        <xdr:cNvPr id="138" name="直線コネクタ 137"/>
        <xdr:cNvCxnSpPr/>
      </xdr:nvCxnSpPr>
      <xdr:spPr>
        <a:xfrm>
          <a:off x="13004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8" name="楕円 147"/>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9"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ポイント増となったものの、依然として類似団体、全国平均及び岩手県平均を下回っている。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主な増加要因としては、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保育実施業務費（民間施設委託分）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の増加や、障がい者介護給付費の増加が挙げられる。共働き世帯や施設利用者が増えている背景を鑑み、今後も適正な対応に努める。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28702</xdr:rowOff>
    </xdr:from>
    <xdr:to>
      <xdr:col>24</xdr:col>
      <xdr:colOff>25400</xdr:colOff>
      <xdr:row>55</xdr:row>
      <xdr:rowOff>110998</xdr:rowOff>
    </xdr:to>
    <xdr:cxnSp macro="">
      <xdr:nvCxnSpPr>
        <xdr:cNvPr id="188" name="直線コネクタ 187"/>
        <xdr:cNvCxnSpPr/>
      </xdr:nvCxnSpPr>
      <xdr:spPr>
        <a:xfrm>
          <a:off x="3987800" y="9458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19558</xdr:rowOff>
    </xdr:from>
    <xdr:to>
      <xdr:col>19</xdr:col>
      <xdr:colOff>187325</xdr:colOff>
      <xdr:row>55</xdr:row>
      <xdr:rowOff>28702</xdr:rowOff>
    </xdr:to>
    <xdr:cxnSp macro="">
      <xdr:nvCxnSpPr>
        <xdr:cNvPr id="191" name="直線コネクタ 190"/>
        <xdr:cNvCxnSpPr/>
      </xdr:nvCxnSpPr>
      <xdr:spPr>
        <a:xfrm>
          <a:off x="3098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55</xdr:row>
      <xdr:rowOff>19558</xdr:rowOff>
    </xdr:to>
    <xdr:cxnSp macro="">
      <xdr:nvCxnSpPr>
        <xdr:cNvPr id="194" name="直線コネクタ 193"/>
        <xdr:cNvCxnSpPr/>
      </xdr:nvCxnSpPr>
      <xdr:spPr>
        <a:xfrm>
          <a:off x="2209800" y="9376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99568</xdr:rowOff>
    </xdr:from>
    <xdr:to>
      <xdr:col>11</xdr:col>
      <xdr:colOff>9525</xdr:colOff>
      <xdr:row>54</xdr:row>
      <xdr:rowOff>117856</xdr:rowOff>
    </xdr:to>
    <xdr:cxnSp macro="">
      <xdr:nvCxnSpPr>
        <xdr:cNvPr id="197" name="直線コネクタ 196"/>
        <xdr:cNvCxnSpPr/>
      </xdr:nvCxnSpPr>
      <xdr:spPr>
        <a:xfrm>
          <a:off x="1320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7" name="楕円 206"/>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8"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149352</xdr:rowOff>
    </xdr:from>
    <xdr:to>
      <xdr:col>20</xdr:col>
      <xdr:colOff>38100</xdr:colOff>
      <xdr:row>55</xdr:row>
      <xdr:rowOff>79502</xdr:rowOff>
    </xdr:to>
    <xdr:sp macro="" textlink="">
      <xdr:nvSpPr>
        <xdr:cNvPr id="209" name="楕円 208"/>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89679</xdr:rowOff>
    </xdr:from>
    <xdr:ext cx="736600" cy="259045"/>
    <xdr:sp macro="" textlink="">
      <xdr:nvSpPr>
        <xdr:cNvPr id="210" name="テキスト ボックス 209"/>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140208</xdr:rowOff>
    </xdr:from>
    <xdr:to>
      <xdr:col>15</xdr:col>
      <xdr:colOff>149225</xdr:colOff>
      <xdr:row>55</xdr:row>
      <xdr:rowOff>70358</xdr:rowOff>
    </xdr:to>
    <xdr:sp macro="" textlink="">
      <xdr:nvSpPr>
        <xdr:cNvPr id="211" name="楕円 210"/>
        <xdr:cNvSpPr/>
      </xdr:nvSpPr>
      <xdr:spPr>
        <a:xfrm>
          <a:off x="3048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80535</xdr:rowOff>
    </xdr:from>
    <xdr:ext cx="762000" cy="259045"/>
    <xdr:sp macro="" textlink="">
      <xdr:nvSpPr>
        <xdr:cNvPr id="212" name="テキスト ボックス 211"/>
        <xdr:cNvSpPr txBox="1"/>
      </xdr:nvSpPr>
      <xdr:spPr>
        <a:xfrm>
          <a:off x="2717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67056</xdr:rowOff>
    </xdr:from>
    <xdr:to>
      <xdr:col>11</xdr:col>
      <xdr:colOff>60325</xdr:colOff>
      <xdr:row>54</xdr:row>
      <xdr:rowOff>168656</xdr:rowOff>
    </xdr:to>
    <xdr:sp macro="" textlink="">
      <xdr:nvSpPr>
        <xdr:cNvPr id="213" name="楕円 212"/>
        <xdr:cNvSpPr/>
      </xdr:nvSpPr>
      <xdr:spPr>
        <a:xfrm>
          <a:off x="2159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7383</xdr:rowOff>
    </xdr:from>
    <xdr:ext cx="762000" cy="259045"/>
    <xdr:sp macro="" textlink="">
      <xdr:nvSpPr>
        <xdr:cNvPr id="214" name="テキスト ボックス 213"/>
        <xdr:cNvSpPr txBox="1"/>
      </xdr:nvSpPr>
      <xdr:spPr>
        <a:xfrm>
          <a:off x="1828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48768</xdr:rowOff>
    </xdr:from>
    <xdr:to>
      <xdr:col>6</xdr:col>
      <xdr:colOff>171450</xdr:colOff>
      <xdr:row>54</xdr:row>
      <xdr:rowOff>150368</xdr:rowOff>
    </xdr:to>
    <xdr:sp macro="" textlink="">
      <xdr:nvSpPr>
        <xdr:cNvPr id="215" name="楕円 214"/>
        <xdr:cNvSpPr/>
      </xdr:nvSpPr>
      <xdr:spPr>
        <a:xfrm>
          <a:off x="1270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160545</xdr:rowOff>
    </xdr:from>
    <xdr:ext cx="762000" cy="259045"/>
    <xdr:sp macro="" textlink="">
      <xdr:nvSpPr>
        <xdr:cNvPr id="216" name="テキスト ボックス 215"/>
        <xdr:cNvSpPr txBox="1"/>
      </xdr:nvSpPr>
      <xdr:spPr>
        <a:xfrm>
          <a:off x="939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となり、岩手県を上回ったものの、類似団体平均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及び全国平均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工業団地事業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など特別会計への繰出金の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が影響している。また、企業立地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促進</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補助金に該当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企業の立地がなかったことなどが挙げられる。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特別会計への繰出金については、適正な基準による運営を徹底するよう努める。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157480</xdr:rowOff>
    </xdr:to>
    <xdr:cxnSp macro="">
      <xdr:nvCxnSpPr>
        <xdr:cNvPr id="249" name="直線コネクタ 248"/>
        <xdr:cNvCxnSpPr/>
      </xdr:nvCxnSpPr>
      <xdr:spPr>
        <a:xfrm flipV="1">
          <a:off x="15671800" y="969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157480</xdr:rowOff>
    </xdr:to>
    <xdr:cxnSp macro="">
      <xdr:nvCxnSpPr>
        <xdr:cNvPr id="252" name="直線コネクタ 251"/>
        <xdr:cNvCxnSpPr/>
      </xdr:nvCxnSpPr>
      <xdr:spPr>
        <a:xfrm>
          <a:off x="14782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96520</xdr:rowOff>
    </xdr:to>
    <xdr:cxnSp macro="">
      <xdr:nvCxnSpPr>
        <xdr:cNvPr id="255" name="直線コネクタ 254"/>
        <xdr:cNvCxnSpPr/>
      </xdr:nvCxnSpPr>
      <xdr:spPr>
        <a:xfrm>
          <a:off x="13893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73660</xdr:rowOff>
    </xdr:to>
    <xdr:cxnSp macro="">
      <xdr:nvCxnSpPr>
        <xdr:cNvPr id="258" name="直線コネクタ 257"/>
        <xdr:cNvCxnSpPr/>
      </xdr:nvCxnSpPr>
      <xdr:spPr>
        <a:xfrm>
          <a:off x="13004800" y="951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岩手県平均以下であるものの、全国平均を上回っている。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前年度比減の主な要因は、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下水道会計補助金（基準内・外）の減などが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補助金交付基準の適正化を図り、不適当な補助金は見直しや廃止の検討を行いながら、更なる健全化に努める。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104140</xdr:rowOff>
    </xdr:from>
    <xdr:to>
      <xdr:col>82</xdr:col>
      <xdr:colOff>107950</xdr:colOff>
      <xdr:row>37</xdr:row>
      <xdr:rowOff>149860</xdr:rowOff>
    </xdr:to>
    <xdr:cxnSp macro="">
      <xdr:nvCxnSpPr>
        <xdr:cNvPr id="305" name="直線コネクタ 304"/>
        <xdr:cNvCxnSpPr/>
      </xdr:nvCxnSpPr>
      <xdr:spPr>
        <a:xfrm flipV="1">
          <a:off x="15671800" y="64477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149860</xdr:rowOff>
    </xdr:from>
    <xdr:to>
      <xdr:col>78</xdr:col>
      <xdr:colOff>69850</xdr:colOff>
      <xdr:row>38</xdr:row>
      <xdr:rowOff>46990</xdr:rowOff>
    </xdr:to>
    <xdr:cxnSp macro="">
      <xdr:nvCxnSpPr>
        <xdr:cNvPr id="308" name="直線コネクタ 307"/>
        <xdr:cNvCxnSpPr/>
      </xdr:nvCxnSpPr>
      <xdr:spPr>
        <a:xfrm flipV="1">
          <a:off x="14782800" y="64935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46990</xdr:rowOff>
    </xdr:to>
    <xdr:cxnSp macro="">
      <xdr:nvCxnSpPr>
        <xdr:cNvPr id="311" name="直線コネクタ 310"/>
        <xdr:cNvCxnSpPr/>
      </xdr:nvCxnSpPr>
      <xdr:spPr>
        <a:xfrm>
          <a:off x="13893800" y="6550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29845</xdr:rowOff>
    </xdr:from>
    <xdr:to>
      <xdr:col>69</xdr:col>
      <xdr:colOff>92075</xdr:colOff>
      <xdr:row>38</xdr:row>
      <xdr:rowOff>35560</xdr:rowOff>
    </xdr:to>
    <xdr:cxnSp macro="">
      <xdr:nvCxnSpPr>
        <xdr:cNvPr id="314" name="直線コネクタ 313"/>
        <xdr:cNvCxnSpPr/>
      </xdr:nvCxnSpPr>
      <xdr:spPr>
        <a:xfrm>
          <a:off x="13004800" y="6544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4" name="楕円 323"/>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69867</xdr:rowOff>
    </xdr:from>
    <xdr:ext cx="762000" cy="259045"/>
    <xdr:sp macro="" textlink="">
      <xdr:nvSpPr>
        <xdr:cNvPr id="325" name="補助費等該当値テキスト"/>
        <xdr:cNvSpPr txBox="1"/>
      </xdr:nvSpPr>
      <xdr:spPr>
        <a:xfrm>
          <a:off x="165989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99060</xdr:rowOff>
    </xdr:from>
    <xdr:to>
      <xdr:col>78</xdr:col>
      <xdr:colOff>120650</xdr:colOff>
      <xdr:row>38</xdr:row>
      <xdr:rowOff>29210</xdr:rowOff>
    </xdr:to>
    <xdr:sp macro="" textlink="">
      <xdr:nvSpPr>
        <xdr:cNvPr id="326" name="楕円 325"/>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13987</xdr:rowOff>
    </xdr:from>
    <xdr:ext cx="736600" cy="259045"/>
    <xdr:sp macro="" textlink="">
      <xdr:nvSpPr>
        <xdr:cNvPr id="327" name="テキスト ボックス 326"/>
        <xdr:cNvSpPr txBox="1"/>
      </xdr:nvSpPr>
      <xdr:spPr>
        <a:xfrm>
          <a:off x="15290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167640</xdr:rowOff>
    </xdr:from>
    <xdr:to>
      <xdr:col>74</xdr:col>
      <xdr:colOff>31750</xdr:colOff>
      <xdr:row>38</xdr:row>
      <xdr:rowOff>97790</xdr:rowOff>
    </xdr:to>
    <xdr:sp macro="" textlink="">
      <xdr:nvSpPr>
        <xdr:cNvPr id="328" name="楕円 327"/>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82567</xdr:rowOff>
    </xdr:from>
    <xdr:ext cx="762000" cy="259045"/>
    <xdr:sp macro="" textlink="">
      <xdr:nvSpPr>
        <xdr:cNvPr id="329" name="テキスト ボックス 328"/>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0" name="楕円 329"/>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1" name="テキスト ボックス 330"/>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150495</xdr:rowOff>
    </xdr:from>
    <xdr:to>
      <xdr:col>65</xdr:col>
      <xdr:colOff>53975</xdr:colOff>
      <xdr:row>38</xdr:row>
      <xdr:rowOff>80645</xdr:rowOff>
    </xdr:to>
    <xdr:sp macro="" textlink="">
      <xdr:nvSpPr>
        <xdr:cNvPr id="332" name="楕円 331"/>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65422</xdr:rowOff>
    </xdr:from>
    <xdr:ext cx="762000" cy="259045"/>
    <xdr:sp macro="" textlink="">
      <xdr:nvSpPr>
        <xdr:cNvPr id="333" name="テキスト ボックス 332"/>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公債費に係る経常収支比率は、対前年度比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今後、過去に発行した建設事業債の償還が平成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年度まで続く。また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地方債借入れの増加が見込まれる。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新規借入にあたっては、交付税措置の高い地方債を優先的に選択するなど、将来的に厳しい財政運営にならないよう努めていく。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122428</xdr:rowOff>
    </xdr:to>
    <xdr:cxnSp macro="">
      <xdr:nvCxnSpPr>
        <xdr:cNvPr id="363" name="直線コネクタ 362"/>
        <xdr:cNvCxnSpPr/>
      </xdr:nvCxnSpPr>
      <xdr:spPr>
        <a:xfrm flipV="1">
          <a:off x="3987800" y="134635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122428</xdr:rowOff>
    </xdr:to>
    <xdr:cxnSp macro="">
      <xdr:nvCxnSpPr>
        <xdr:cNvPr id="366" name="直線コネクタ 365"/>
        <xdr:cNvCxnSpPr/>
      </xdr:nvCxnSpPr>
      <xdr:spPr>
        <a:xfrm>
          <a:off x="3098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131572</xdr:rowOff>
    </xdr:to>
    <xdr:cxnSp macro="">
      <xdr:nvCxnSpPr>
        <xdr:cNvPr id="369" name="直線コネクタ 368"/>
        <xdr:cNvCxnSpPr/>
      </xdr:nvCxnSpPr>
      <xdr:spPr>
        <a:xfrm flipV="1">
          <a:off x="2209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131572</xdr:rowOff>
    </xdr:to>
    <xdr:cxnSp macro="">
      <xdr:nvCxnSpPr>
        <xdr:cNvPr id="372" name="直線コネクタ 371"/>
        <xdr:cNvCxnSpPr/>
      </xdr:nvCxnSpPr>
      <xdr:spPr>
        <a:xfrm>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84" name="楕円 383"/>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85" name="テキスト ボックス 384"/>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6" name="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8" name="楕円 387"/>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89" name="テキスト ボックス 38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0" name="楕円 389"/>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1" name="テキスト ボックス 390"/>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、類似団体平均、全国平均及び岩手県平均を下回っている。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人件費の節減や扶助費の抑制などにより各平均値を下回る状態を維持しているが、引き続き経費の削減を図り、財政の弾力性を高めるよう努める。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xdr:rowOff>
    </xdr:from>
    <xdr:to>
      <xdr:col>82</xdr:col>
      <xdr:colOff>107950</xdr:colOff>
      <xdr:row>75</xdr:row>
      <xdr:rowOff>24130</xdr:rowOff>
    </xdr:to>
    <xdr:cxnSp macro="">
      <xdr:nvCxnSpPr>
        <xdr:cNvPr id="424" name="直線コネクタ 423"/>
        <xdr:cNvCxnSpPr/>
      </xdr:nvCxnSpPr>
      <xdr:spPr>
        <a:xfrm flipV="1">
          <a:off x="15671800" y="12863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24130</xdr:rowOff>
    </xdr:to>
    <xdr:cxnSp macro="">
      <xdr:nvCxnSpPr>
        <xdr:cNvPr id="427" name="直線コネクタ 426"/>
        <xdr:cNvCxnSpPr/>
      </xdr:nvCxnSpPr>
      <xdr:spPr>
        <a:xfrm>
          <a:off x="14782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75</xdr:row>
      <xdr:rowOff>24130</xdr:rowOff>
    </xdr:to>
    <xdr:cxnSp macro="">
      <xdr:nvCxnSpPr>
        <xdr:cNvPr id="430" name="直線コネクタ 429"/>
        <xdr:cNvCxnSpPr/>
      </xdr:nvCxnSpPr>
      <xdr:spPr>
        <a:xfrm>
          <a:off x="13893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74</xdr:row>
      <xdr:rowOff>142240</xdr:rowOff>
    </xdr:to>
    <xdr:cxnSp macro="">
      <xdr:nvCxnSpPr>
        <xdr:cNvPr id="433" name="直線コネクタ 432"/>
        <xdr:cNvCxnSpPr/>
      </xdr:nvCxnSpPr>
      <xdr:spPr>
        <a:xfrm>
          <a:off x="13004800" y="12738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125730</xdr:rowOff>
    </xdr:from>
    <xdr:to>
      <xdr:col>82</xdr:col>
      <xdr:colOff>158750</xdr:colOff>
      <xdr:row>75</xdr:row>
      <xdr:rowOff>55880</xdr:rowOff>
    </xdr:to>
    <xdr:sp macro="" textlink="">
      <xdr:nvSpPr>
        <xdr:cNvPr id="443" name="楕円 442"/>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34307</xdr:rowOff>
    </xdr:from>
    <xdr:ext cx="762000" cy="259045"/>
    <xdr:sp macro="" textlink="">
      <xdr:nvSpPr>
        <xdr:cNvPr id="444" name="公債費以外該当値テキスト"/>
        <xdr:cNvSpPr txBox="1"/>
      </xdr:nvSpPr>
      <xdr:spPr>
        <a:xfrm>
          <a:off x="16598900" y="127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5" name="楕円 444"/>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6" name="テキスト ボックス 445"/>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7" name="楕円 446"/>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8" name="テキスト ボックス 447"/>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49" name="楕円 448"/>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0" name="テキスト ボックス 449"/>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51" name="楕円 450"/>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52" name="テキスト ボックス 451"/>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125990</xdr:rowOff>
    </xdr:from>
    <xdr:to>
      <xdr:col>29</xdr:col>
      <xdr:colOff>127000</xdr:colOff>
      <xdr:row>17</xdr:row>
      <xdr:rowOff>147212</xdr:rowOff>
    </xdr:to>
    <xdr:cxnSp macro="">
      <xdr:nvCxnSpPr>
        <xdr:cNvPr id="50" name="直線コネクタ 49"/>
        <xdr:cNvCxnSpPr/>
      </xdr:nvCxnSpPr>
      <xdr:spPr bwMode="auto">
        <a:xfrm>
          <a:off x="5003800" y="3088265"/>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125990</xdr:rowOff>
    </xdr:from>
    <xdr:to>
      <xdr:col>26</xdr:col>
      <xdr:colOff>50800</xdr:colOff>
      <xdr:row>17</xdr:row>
      <xdr:rowOff>128276</xdr:rowOff>
    </xdr:to>
    <xdr:cxnSp macro="">
      <xdr:nvCxnSpPr>
        <xdr:cNvPr id="53" name="直線コネクタ 52"/>
        <xdr:cNvCxnSpPr/>
      </xdr:nvCxnSpPr>
      <xdr:spPr bwMode="auto">
        <a:xfrm flipV="1">
          <a:off x="4305300" y="3088265"/>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128276</xdr:rowOff>
    </xdr:from>
    <xdr:to>
      <xdr:col>22</xdr:col>
      <xdr:colOff>114300</xdr:colOff>
      <xdr:row>17</xdr:row>
      <xdr:rowOff>168910</xdr:rowOff>
    </xdr:to>
    <xdr:cxnSp macro="">
      <xdr:nvCxnSpPr>
        <xdr:cNvPr id="56" name="直線コネクタ 55"/>
        <xdr:cNvCxnSpPr/>
      </xdr:nvCxnSpPr>
      <xdr:spPr bwMode="auto">
        <a:xfrm flipV="1">
          <a:off x="3606800" y="3090551"/>
          <a:ext cx="698500" cy="40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163214</xdr:rowOff>
    </xdr:from>
    <xdr:to>
      <xdr:col>18</xdr:col>
      <xdr:colOff>177800</xdr:colOff>
      <xdr:row>17</xdr:row>
      <xdr:rowOff>168910</xdr:rowOff>
    </xdr:to>
    <xdr:cxnSp macro="">
      <xdr:nvCxnSpPr>
        <xdr:cNvPr id="59" name="直線コネクタ 58"/>
        <xdr:cNvCxnSpPr/>
      </xdr:nvCxnSpPr>
      <xdr:spPr bwMode="auto">
        <a:xfrm>
          <a:off x="2908300" y="3125489"/>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96412</xdr:rowOff>
    </xdr:from>
    <xdr:to>
      <xdr:col>29</xdr:col>
      <xdr:colOff>177800</xdr:colOff>
      <xdr:row>18</xdr:row>
      <xdr:rowOff>26562</xdr:rowOff>
    </xdr:to>
    <xdr:sp macro="" textlink="">
      <xdr:nvSpPr>
        <xdr:cNvPr id="69" name="楕円 68"/>
        <xdr:cNvSpPr/>
      </xdr:nvSpPr>
      <xdr:spPr bwMode="auto">
        <a:xfrm>
          <a:off x="5600700" y="30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68489</xdr:rowOff>
    </xdr:from>
    <xdr:ext cx="762000" cy="259045"/>
    <xdr:sp macro="" textlink="">
      <xdr:nvSpPr>
        <xdr:cNvPr id="70" name="人口1人当たり決算額の推移該当値テキスト130"/>
        <xdr:cNvSpPr txBox="1"/>
      </xdr:nvSpPr>
      <xdr:spPr>
        <a:xfrm>
          <a:off x="5740400" y="30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75190</xdr:rowOff>
    </xdr:from>
    <xdr:to>
      <xdr:col>26</xdr:col>
      <xdr:colOff>101600</xdr:colOff>
      <xdr:row>18</xdr:row>
      <xdr:rowOff>5340</xdr:rowOff>
    </xdr:to>
    <xdr:sp macro="" textlink="">
      <xdr:nvSpPr>
        <xdr:cNvPr id="71" name="楕円 70"/>
        <xdr:cNvSpPr/>
      </xdr:nvSpPr>
      <xdr:spPr bwMode="auto">
        <a:xfrm>
          <a:off x="4953000" y="303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161567</xdr:rowOff>
    </xdr:from>
    <xdr:ext cx="736600" cy="259045"/>
    <xdr:sp macro="" textlink="">
      <xdr:nvSpPr>
        <xdr:cNvPr id="72" name="テキスト ボックス 71"/>
        <xdr:cNvSpPr txBox="1"/>
      </xdr:nvSpPr>
      <xdr:spPr>
        <a:xfrm>
          <a:off x="4622800" y="31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77476</xdr:rowOff>
    </xdr:from>
    <xdr:to>
      <xdr:col>22</xdr:col>
      <xdr:colOff>165100</xdr:colOff>
      <xdr:row>18</xdr:row>
      <xdr:rowOff>7626</xdr:rowOff>
    </xdr:to>
    <xdr:sp macro="" textlink="">
      <xdr:nvSpPr>
        <xdr:cNvPr id="73" name="楕円 72"/>
        <xdr:cNvSpPr/>
      </xdr:nvSpPr>
      <xdr:spPr bwMode="auto">
        <a:xfrm>
          <a:off x="4254500" y="303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163853</xdr:rowOff>
    </xdr:from>
    <xdr:ext cx="762000" cy="259045"/>
    <xdr:sp macro="" textlink="">
      <xdr:nvSpPr>
        <xdr:cNvPr id="74" name="テキスト ボックス 73"/>
        <xdr:cNvSpPr txBox="1"/>
      </xdr:nvSpPr>
      <xdr:spPr>
        <a:xfrm>
          <a:off x="3924300" y="312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118110</xdr:rowOff>
    </xdr:from>
    <xdr:to>
      <xdr:col>19</xdr:col>
      <xdr:colOff>38100</xdr:colOff>
      <xdr:row>18</xdr:row>
      <xdr:rowOff>48260</xdr:rowOff>
    </xdr:to>
    <xdr:sp macro="" textlink="">
      <xdr:nvSpPr>
        <xdr:cNvPr id="75" name="楕円 74"/>
        <xdr:cNvSpPr/>
      </xdr:nvSpPr>
      <xdr:spPr bwMode="auto">
        <a:xfrm>
          <a:off x="3556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33037</xdr:rowOff>
    </xdr:from>
    <xdr:ext cx="762000" cy="259045"/>
    <xdr:sp macro="" textlink="">
      <xdr:nvSpPr>
        <xdr:cNvPr id="76" name="テキスト ボックス 75"/>
        <xdr:cNvSpPr txBox="1"/>
      </xdr:nvSpPr>
      <xdr:spPr>
        <a:xfrm>
          <a:off x="3225800" y="31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112414</xdr:rowOff>
    </xdr:from>
    <xdr:to>
      <xdr:col>15</xdr:col>
      <xdr:colOff>101600</xdr:colOff>
      <xdr:row>18</xdr:row>
      <xdr:rowOff>42564</xdr:rowOff>
    </xdr:to>
    <xdr:sp macro="" textlink="">
      <xdr:nvSpPr>
        <xdr:cNvPr id="77" name="楕円 76"/>
        <xdr:cNvSpPr/>
      </xdr:nvSpPr>
      <xdr:spPr bwMode="auto">
        <a:xfrm>
          <a:off x="2857500" y="30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27341</xdr:rowOff>
    </xdr:from>
    <xdr:ext cx="762000" cy="259045"/>
    <xdr:sp macro="" textlink="">
      <xdr:nvSpPr>
        <xdr:cNvPr id="78" name="テキスト ボックス 77"/>
        <xdr:cNvSpPr txBox="1"/>
      </xdr:nvSpPr>
      <xdr:spPr>
        <a:xfrm>
          <a:off x="2527300" y="316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327188</xdr:rowOff>
    </xdr:from>
    <xdr:to>
      <xdr:col>29</xdr:col>
      <xdr:colOff>127000</xdr:colOff>
      <xdr:row>34</xdr:row>
      <xdr:rowOff>30237</xdr:rowOff>
    </xdr:to>
    <xdr:cxnSp macro="">
      <xdr:nvCxnSpPr>
        <xdr:cNvPr id="113" name="直線コネクタ 112"/>
        <xdr:cNvCxnSpPr/>
      </xdr:nvCxnSpPr>
      <xdr:spPr bwMode="auto">
        <a:xfrm flipV="1">
          <a:off x="5003800" y="6251738"/>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334601</xdr:rowOff>
    </xdr:from>
    <xdr:to>
      <xdr:col>26</xdr:col>
      <xdr:colOff>50800</xdr:colOff>
      <xdr:row>34</xdr:row>
      <xdr:rowOff>30237</xdr:rowOff>
    </xdr:to>
    <xdr:cxnSp macro="">
      <xdr:nvCxnSpPr>
        <xdr:cNvPr id="116" name="直線コネクタ 115"/>
        <xdr:cNvCxnSpPr/>
      </xdr:nvCxnSpPr>
      <xdr:spPr bwMode="auto">
        <a:xfrm>
          <a:off x="4305300" y="6259151"/>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334601</xdr:rowOff>
    </xdr:from>
    <xdr:to>
      <xdr:col>22</xdr:col>
      <xdr:colOff>114300</xdr:colOff>
      <xdr:row>34</xdr:row>
      <xdr:rowOff>18872</xdr:rowOff>
    </xdr:to>
    <xdr:cxnSp macro="">
      <xdr:nvCxnSpPr>
        <xdr:cNvPr id="119" name="直線コネクタ 118"/>
        <xdr:cNvCxnSpPr/>
      </xdr:nvCxnSpPr>
      <xdr:spPr bwMode="auto">
        <a:xfrm flipV="1">
          <a:off x="3606800" y="6259151"/>
          <a:ext cx="698500" cy="2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282252</xdr:rowOff>
    </xdr:from>
    <xdr:to>
      <xdr:col>18</xdr:col>
      <xdr:colOff>177800</xdr:colOff>
      <xdr:row>34</xdr:row>
      <xdr:rowOff>18872</xdr:rowOff>
    </xdr:to>
    <xdr:cxnSp macro="">
      <xdr:nvCxnSpPr>
        <xdr:cNvPr id="122" name="直線コネクタ 121"/>
        <xdr:cNvCxnSpPr/>
      </xdr:nvCxnSpPr>
      <xdr:spPr bwMode="auto">
        <a:xfrm>
          <a:off x="2908300" y="6206802"/>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276388</xdr:rowOff>
    </xdr:from>
    <xdr:to>
      <xdr:col>29</xdr:col>
      <xdr:colOff>177800</xdr:colOff>
      <xdr:row>34</xdr:row>
      <xdr:rowOff>35088</xdr:rowOff>
    </xdr:to>
    <xdr:sp macro="" textlink="">
      <xdr:nvSpPr>
        <xdr:cNvPr id="132" name="楕円 131"/>
        <xdr:cNvSpPr/>
      </xdr:nvSpPr>
      <xdr:spPr bwMode="auto">
        <a:xfrm>
          <a:off x="5600700" y="62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184965</xdr:rowOff>
    </xdr:from>
    <xdr:ext cx="762000" cy="259045"/>
    <xdr:sp macro="" textlink="">
      <xdr:nvSpPr>
        <xdr:cNvPr id="133" name="人口1人当たり決算額の推移該当値テキスト445"/>
        <xdr:cNvSpPr txBox="1"/>
      </xdr:nvSpPr>
      <xdr:spPr>
        <a:xfrm>
          <a:off x="5740400" y="61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322337</xdr:rowOff>
    </xdr:from>
    <xdr:to>
      <xdr:col>26</xdr:col>
      <xdr:colOff>101600</xdr:colOff>
      <xdr:row>34</xdr:row>
      <xdr:rowOff>81037</xdr:rowOff>
    </xdr:to>
    <xdr:sp macro="" textlink="">
      <xdr:nvSpPr>
        <xdr:cNvPr id="134" name="楕円 133"/>
        <xdr:cNvSpPr/>
      </xdr:nvSpPr>
      <xdr:spPr bwMode="auto">
        <a:xfrm>
          <a:off x="4953000" y="624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91214</xdr:rowOff>
    </xdr:from>
    <xdr:ext cx="736600" cy="259045"/>
    <xdr:sp macro="" textlink="">
      <xdr:nvSpPr>
        <xdr:cNvPr id="135" name="テキスト ボックス 134"/>
        <xdr:cNvSpPr txBox="1"/>
      </xdr:nvSpPr>
      <xdr:spPr>
        <a:xfrm>
          <a:off x="4622800" y="601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283801</xdr:rowOff>
    </xdr:from>
    <xdr:to>
      <xdr:col>22</xdr:col>
      <xdr:colOff>165100</xdr:colOff>
      <xdr:row>34</xdr:row>
      <xdr:rowOff>42501</xdr:rowOff>
    </xdr:to>
    <xdr:sp macro="" textlink="">
      <xdr:nvSpPr>
        <xdr:cNvPr id="136" name="楕円 135"/>
        <xdr:cNvSpPr/>
      </xdr:nvSpPr>
      <xdr:spPr bwMode="auto">
        <a:xfrm>
          <a:off x="4254500" y="62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52678</xdr:rowOff>
    </xdr:from>
    <xdr:ext cx="762000" cy="259045"/>
    <xdr:sp macro="" textlink="">
      <xdr:nvSpPr>
        <xdr:cNvPr id="137" name="テキスト ボックス 136"/>
        <xdr:cNvSpPr txBox="1"/>
      </xdr:nvSpPr>
      <xdr:spPr>
        <a:xfrm>
          <a:off x="3924300" y="59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310972</xdr:rowOff>
    </xdr:from>
    <xdr:to>
      <xdr:col>19</xdr:col>
      <xdr:colOff>38100</xdr:colOff>
      <xdr:row>34</xdr:row>
      <xdr:rowOff>69672</xdr:rowOff>
    </xdr:to>
    <xdr:sp macro="" textlink="">
      <xdr:nvSpPr>
        <xdr:cNvPr id="138" name="楕円 137"/>
        <xdr:cNvSpPr/>
      </xdr:nvSpPr>
      <xdr:spPr bwMode="auto">
        <a:xfrm>
          <a:off x="3556000" y="623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79849</xdr:rowOff>
    </xdr:from>
    <xdr:ext cx="762000" cy="259045"/>
    <xdr:sp macro="" textlink="">
      <xdr:nvSpPr>
        <xdr:cNvPr id="139" name="テキスト ボックス 138"/>
        <xdr:cNvSpPr txBox="1"/>
      </xdr:nvSpPr>
      <xdr:spPr>
        <a:xfrm>
          <a:off x="3225800" y="600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231452</xdr:rowOff>
    </xdr:from>
    <xdr:to>
      <xdr:col>15</xdr:col>
      <xdr:colOff>101600</xdr:colOff>
      <xdr:row>33</xdr:row>
      <xdr:rowOff>333052</xdr:rowOff>
    </xdr:to>
    <xdr:sp macro="" textlink="">
      <xdr:nvSpPr>
        <xdr:cNvPr id="140" name="楕円 139"/>
        <xdr:cNvSpPr/>
      </xdr:nvSpPr>
      <xdr:spPr bwMode="auto">
        <a:xfrm>
          <a:off x="2857500" y="615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329</xdr:rowOff>
    </xdr:from>
    <xdr:ext cx="762000" cy="259045"/>
    <xdr:sp macro="" textlink="">
      <xdr:nvSpPr>
        <xdr:cNvPr id="141" name="テキスト ボックス 140"/>
        <xdr:cNvSpPr txBox="1"/>
      </xdr:nvSpPr>
      <xdr:spPr>
        <a:xfrm>
          <a:off x="2527300" y="592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8941</xdr:rowOff>
    </xdr:from>
    <xdr:to>
      <xdr:col>24</xdr:col>
      <xdr:colOff>63500</xdr:colOff>
      <xdr:row>37</xdr:row>
      <xdr:rowOff>40968</xdr:rowOff>
    </xdr:to>
    <xdr:cxnSp macro="">
      <xdr:nvCxnSpPr>
        <xdr:cNvPr id="59" name="直線コネクタ 58"/>
        <xdr:cNvCxnSpPr/>
      </xdr:nvCxnSpPr>
      <xdr:spPr>
        <a:xfrm>
          <a:off x="3797300" y="6352591"/>
          <a:ext cx="8382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4026</xdr:rowOff>
    </xdr:from>
    <xdr:to>
      <xdr:col>19</xdr:col>
      <xdr:colOff>177800</xdr:colOff>
      <xdr:row>37</xdr:row>
      <xdr:rowOff>8941</xdr:rowOff>
    </xdr:to>
    <xdr:cxnSp macro="">
      <xdr:nvCxnSpPr>
        <xdr:cNvPr id="62" name="直線コネクタ 61"/>
        <xdr:cNvCxnSpPr/>
      </xdr:nvCxnSpPr>
      <xdr:spPr>
        <a:xfrm>
          <a:off x="2908300" y="634767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4026</xdr:rowOff>
    </xdr:from>
    <xdr:to>
      <xdr:col>15</xdr:col>
      <xdr:colOff>50800</xdr:colOff>
      <xdr:row>37</xdr:row>
      <xdr:rowOff>41379</xdr:rowOff>
    </xdr:to>
    <xdr:cxnSp macro="">
      <xdr:nvCxnSpPr>
        <xdr:cNvPr id="65" name="直線コネクタ 64"/>
        <xdr:cNvCxnSpPr/>
      </xdr:nvCxnSpPr>
      <xdr:spPr>
        <a:xfrm flipV="1">
          <a:off x="2019300" y="6347676"/>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38933</xdr:rowOff>
    </xdr:from>
    <xdr:to>
      <xdr:col>10</xdr:col>
      <xdr:colOff>114300</xdr:colOff>
      <xdr:row>37</xdr:row>
      <xdr:rowOff>41379</xdr:rowOff>
    </xdr:to>
    <xdr:cxnSp macro="">
      <xdr:nvCxnSpPr>
        <xdr:cNvPr id="68" name="直線コネクタ 67"/>
        <xdr:cNvCxnSpPr/>
      </xdr:nvCxnSpPr>
      <xdr:spPr>
        <a:xfrm>
          <a:off x="1130300" y="6382583"/>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161618</xdr:rowOff>
    </xdr:from>
    <xdr:to>
      <xdr:col>24</xdr:col>
      <xdr:colOff>114300</xdr:colOff>
      <xdr:row>37</xdr:row>
      <xdr:rowOff>91768</xdr:rowOff>
    </xdr:to>
    <xdr:sp macro="" textlink="">
      <xdr:nvSpPr>
        <xdr:cNvPr id="78" name="楕円 77"/>
        <xdr:cNvSpPr/>
      </xdr:nvSpPr>
      <xdr:spPr>
        <a:xfrm>
          <a:off x="4584700" y="63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140045</xdr:rowOff>
    </xdr:from>
    <xdr:ext cx="534377" cy="259045"/>
    <xdr:sp macro="" textlink="">
      <xdr:nvSpPr>
        <xdr:cNvPr id="79" name="人件費該当値テキスト"/>
        <xdr:cNvSpPr txBox="1"/>
      </xdr:nvSpPr>
      <xdr:spPr>
        <a:xfrm>
          <a:off x="4686300" y="63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129591</xdr:rowOff>
    </xdr:from>
    <xdr:to>
      <xdr:col>20</xdr:col>
      <xdr:colOff>38100</xdr:colOff>
      <xdr:row>37</xdr:row>
      <xdr:rowOff>59741</xdr:rowOff>
    </xdr:to>
    <xdr:sp macro="" textlink="">
      <xdr:nvSpPr>
        <xdr:cNvPr id="80" name="楕円 79"/>
        <xdr:cNvSpPr/>
      </xdr:nvSpPr>
      <xdr:spPr>
        <a:xfrm>
          <a:off x="3746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50868</xdr:rowOff>
    </xdr:from>
    <xdr:ext cx="534377" cy="259045"/>
    <xdr:sp macro="" textlink="">
      <xdr:nvSpPr>
        <xdr:cNvPr id="81" name="テキスト ボックス 80"/>
        <xdr:cNvSpPr txBox="1"/>
      </xdr:nvSpPr>
      <xdr:spPr>
        <a:xfrm>
          <a:off x="3530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124676</xdr:rowOff>
    </xdr:from>
    <xdr:to>
      <xdr:col>15</xdr:col>
      <xdr:colOff>101600</xdr:colOff>
      <xdr:row>37</xdr:row>
      <xdr:rowOff>54826</xdr:rowOff>
    </xdr:to>
    <xdr:sp macro="" textlink="">
      <xdr:nvSpPr>
        <xdr:cNvPr id="82" name="楕円 81"/>
        <xdr:cNvSpPr/>
      </xdr:nvSpPr>
      <xdr:spPr>
        <a:xfrm>
          <a:off x="2857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45953</xdr:rowOff>
    </xdr:from>
    <xdr:ext cx="534377" cy="259045"/>
    <xdr:sp macro="" textlink="">
      <xdr:nvSpPr>
        <xdr:cNvPr id="83" name="テキスト ボックス 82"/>
        <xdr:cNvSpPr txBox="1"/>
      </xdr:nvSpPr>
      <xdr:spPr>
        <a:xfrm>
          <a:off x="2641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162029</xdr:rowOff>
    </xdr:from>
    <xdr:to>
      <xdr:col>10</xdr:col>
      <xdr:colOff>165100</xdr:colOff>
      <xdr:row>37</xdr:row>
      <xdr:rowOff>92179</xdr:rowOff>
    </xdr:to>
    <xdr:sp macro="" textlink="">
      <xdr:nvSpPr>
        <xdr:cNvPr id="84" name="楕円 83"/>
        <xdr:cNvSpPr/>
      </xdr:nvSpPr>
      <xdr:spPr>
        <a:xfrm>
          <a:off x="1968500" y="63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83306</xdr:rowOff>
    </xdr:from>
    <xdr:ext cx="534377" cy="259045"/>
    <xdr:sp macro="" textlink="">
      <xdr:nvSpPr>
        <xdr:cNvPr id="85" name="テキスト ボックス 84"/>
        <xdr:cNvSpPr txBox="1"/>
      </xdr:nvSpPr>
      <xdr:spPr>
        <a:xfrm>
          <a:off x="1752111" y="642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159583</xdr:rowOff>
    </xdr:from>
    <xdr:to>
      <xdr:col>6</xdr:col>
      <xdr:colOff>38100</xdr:colOff>
      <xdr:row>37</xdr:row>
      <xdr:rowOff>89733</xdr:rowOff>
    </xdr:to>
    <xdr:sp macro="" textlink="">
      <xdr:nvSpPr>
        <xdr:cNvPr id="86" name="楕円 85"/>
        <xdr:cNvSpPr/>
      </xdr:nvSpPr>
      <xdr:spPr>
        <a:xfrm>
          <a:off x="1079500" y="6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80860</xdr:rowOff>
    </xdr:from>
    <xdr:ext cx="534377" cy="259045"/>
    <xdr:sp macro="" textlink="">
      <xdr:nvSpPr>
        <xdr:cNvPr id="87" name="テキスト ボックス 86"/>
        <xdr:cNvSpPr txBox="1"/>
      </xdr:nvSpPr>
      <xdr:spPr>
        <a:xfrm>
          <a:off x="863111" y="64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134427</xdr:rowOff>
    </xdr:from>
    <xdr:to>
      <xdr:col>24</xdr:col>
      <xdr:colOff>63500</xdr:colOff>
      <xdr:row>57</xdr:row>
      <xdr:rowOff>144695</xdr:rowOff>
    </xdr:to>
    <xdr:cxnSp macro="">
      <xdr:nvCxnSpPr>
        <xdr:cNvPr id="116" name="直線コネクタ 115"/>
        <xdr:cNvCxnSpPr/>
      </xdr:nvCxnSpPr>
      <xdr:spPr>
        <a:xfrm flipV="1">
          <a:off x="3797300" y="9907077"/>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144695</xdr:rowOff>
    </xdr:from>
    <xdr:to>
      <xdr:col>19</xdr:col>
      <xdr:colOff>177800</xdr:colOff>
      <xdr:row>57</xdr:row>
      <xdr:rowOff>153112</xdr:rowOff>
    </xdr:to>
    <xdr:cxnSp macro="">
      <xdr:nvCxnSpPr>
        <xdr:cNvPr id="119" name="直線コネクタ 118"/>
        <xdr:cNvCxnSpPr/>
      </xdr:nvCxnSpPr>
      <xdr:spPr>
        <a:xfrm flipV="1">
          <a:off x="2908300" y="9917345"/>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153112</xdr:rowOff>
    </xdr:from>
    <xdr:to>
      <xdr:col>15</xdr:col>
      <xdr:colOff>50800</xdr:colOff>
      <xdr:row>57</xdr:row>
      <xdr:rowOff>153930</xdr:rowOff>
    </xdr:to>
    <xdr:cxnSp macro="">
      <xdr:nvCxnSpPr>
        <xdr:cNvPr id="122" name="直線コネクタ 121"/>
        <xdr:cNvCxnSpPr/>
      </xdr:nvCxnSpPr>
      <xdr:spPr>
        <a:xfrm flipV="1">
          <a:off x="2019300" y="9925762"/>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139346</xdr:rowOff>
    </xdr:from>
    <xdr:to>
      <xdr:col>10</xdr:col>
      <xdr:colOff>114300</xdr:colOff>
      <xdr:row>57</xdr:row>
      <xdr:rowOff>153930</xdr:rowOff>
    </xdr:to>
    <xdr:cxnSp macro="">
      <xdr:nvCxnSpPr>
        <xdr:cNvPr id="125" name="直線コネクタ 124"/>
        <xdr:cNvCxnSpPr/>
      </xdr:nvCxnSpPr>
      <xdr:spPr>
        <a:xfrm>
          <a:off x="1130300" y="9911996"/>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83627</xdr:rowOff>
    </xdr:from>
    <xdr:to>
      <xdr:col>24</xdr:col>
      <xdr:colOff>114300</xdr:colOff>
      <xdr:row>58</xdr:row>
      <xdr:rowOff>13777</xdr:rowOff>
    </xdr:to>
    <xdr:sp macro="" textlink="">
      <xdr:nvSpPr>
        <xdr:cNvPr id="135" name="楕円 134"/>
        <xdr:cNvSpPr/>
      </xdr:nvSpPr>
      <xdr:spPr>
        <a:xfrm>
          <a:off x="4584700" y="98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43004</xdr:rowOff>
    </xdr:from>
    <xdr:ext cx="534377" cy="259045"/>
    <xdr:sp macro="" textlink="">
      <xdr:nvSpPr>
        <xdr:cNvPr id="136" name="物件費該当値テキスト"/>
        <xdr:cNvSpPr txBox="1"/>
      </xdr:nvSpPr>
      <xdr:spPr>
        <a:xfrm>
          <a:off x="4686300" y="96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93895</xdr:rowOff>
    </xdr:from>
    <xdr:to>
      <xdr:col>20</xdr:col>
      <xdr:colOff>38100</xdr:colOff>
      <xdr:row>58</xdr:row>
      <xdr:rowOff>24045</xdr:rowOff>
    </xdr:to>
    <xdr:sp macro="" textlink="">
      <xdr:nvSpPr>
        <xdr:cNvPr id="137" name="楕円 136"/>
        <xdr:cNvSpPr/>
      </xdr:nvSpPr>
      <xdr:spPr>
        <a:xfrm>
          <a:off x="3746500" y="98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15172</xdr:rowOff>
    </xdr:from>
    <xdr:ext cx="534377" cy="259045"/>
    <xdr:sp macro="" textlink="">
      <xdr:nvSpPr>
        <xdr:cNvPr id="138" name="テキスト ボックス 137"/>
        <xdr:cNvSpPr txBox="1"/>
      </xdr:nvSpPr>
      <xdr:spPr>
        <a:xfrm>
          <a:off x="3530111" y="99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102312</xdr:rowOff>
    </xdr:from>
    <xdr:to>
      <xdr:col>15</xdr:col>
      <xdr:colOff>101600</xdr:colOff>
      <xdr:row>58</xdr:row>
      <xdr:rowOff>32462</xdr:rowOff>
    </xdr:to>
    <xdr:sp macro="" textlink="">
      <xdr:nvSpPr>
        <xdr:cNvPr id="139" name="楕円 138"/>
        <xdr:cNvSpPr/>
      </xdr:nvSpPr>
      <xdr:spPr>
        <a:xfrm>
          <a:off x="2857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40" name="テキスト ボックス 139"/>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103130</xdr:rowOff>
    </xdr:from>
    <xdr:to>
      <xdr:col>10</xdr:col>
      <xdr:colOff>165100</xdr:colOff>
      <xdr:row>58</xdr:row>
      <xdr:rowOff>33280</xdr:rowOff>
    </xdr:to>
    <xdr:sp macro="" textlink="">
      <xdr:nvSpPr>
        <xdr:cNvPr id="141" name="楕円 140"/>
        <xdr:cNvSpPr/>
      </xdr:nvSpPr>
      <xdr:spPr>
        <a:xfrm>
          <a:off x="1968500" y="9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49807</xdr:rowOff>
    </xdr:from>
    <xdr:ext cx="534377" cy="259045"/>
    <xdr:sp macro="" textlink="">
      <xdr:nvSpPr>
        <xdr:cNvPr id="142" name="テキスト ボックス 141"/>
        <xdr:cNvSpPr txBox="1"/>
      </xdr:nvSpPr>
      <xdr:spPr>
        <a:xfrm>
          <a:off x="1752111" y="96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88546</xdr:rowOff>
    </xdr:from>
    <xdr:to>
      <xdr:col>6</xdr:col>
      <xdr:colOff>38100</xdr:colOff>
      <xdr:row>58</xdr:row>
      <xdr:rowOff>18696</xdr:rowOff>
    </xdr:to>
    <xdr:sp macro="" textlink="">
      <xdr:nvSpPr>
        <xdr:cNvPr id="143" name="楕円 142"/>
        <xdr:cNvSpPr/>
      </xdr:nvSpPr>
      <xdr:spPr>
        <a:xfrm>
          <a:off x="1079500" y="9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35223</xdr:rowOff>
    </xdr:from>
    <xdr:ext cx="534377" cy="259045"/>
    <xdr:sp macro="" textlink="">
      <xdr:nvSpPr>
        <xdr:cNvPr id="144" name="テキスト ボックス 143"/>
        <xdr:cNvSpPr txBox="1"/>
      </xdr:nvSpPr>
      <xdr:spPr>
        <a:xfrm>
          <a:off x="863111" y="96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54890</xdr:rowOff>
    </xdr:from>
    <xdr:to>
      <xdr:col>24</xdr:col>
      <xdr:colOff>63500</xdr:colOff>
      <xdr:row>75</xdr:row>
      <xdr:rowOff>165875</xdr:rowOff>
    </xdr:to>
    <xdr:cxnSp macro="">
      <xdr:nvCxnSpPr>
        <xdr:cNvPr id="169" name="直線コネクタ 168"/>
        <xdr:cNvCxnSpPr/>
      </xdr:nvCxnSpPr>
      <xdr:spPr>
        <a:xfrm flipV="1">
          <a:off x="3797300" y="12913640"/>
          <a:ext cx="8382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165875</xdr:rowOff>
    </xdr:from>
    <xdr:to>
      <xdr:col>19</xdr:col>
      <xdr:colOff>177800</xdr:colOff>
      <xdr:row>76</xdr:row>
      <xdr:rowOff>45402</xdr:rowOff>
    </xdr:to>
    <xdr:cxnSp macro="">
      <xdr:nvCxnSpPr>
        <xdr:cNvPr id="172" name="直線コネクタ 171"/>
        <xdr:cNvCxnSpPr/>
      </xdr:nvCxnSpPr>
      <xdr:spPr>
        <a:xfrm flipV="1">
          <a:off x="2908300" y="13024625"/>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160102</xdr:rowOff>
    </xdr:from>
    <xdr:to>
      <xdr:col>15</xdr:col>
      <xdr:colOff>50800</xdr:colOff>
      <xdr:row>76</xdr:row>
      <xdr:rowOff>45402</xdr:rowOff>
    </xdr:to>
    <xdr:cxnSp macro="">
      <xdr:nvCxnSpPr>
        <xdr:cNvPr id="175" name="直線コネクタ 174"/>
        <xdr:cNvCxnSpPr/>
      </xdr:nvCxnSpPr>
      <xdr:spPr>
        <a:xfrm>
          <a:off x="2019300" y="13018852"/>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160102</xdr:rowOff>
    </xdr:from>
    <xdr:to>
      <xdr:col>10</xdr:col>
      <xdr:colOff>114300</xdr:colOff>
      <xdr:row>76</xdr:row>
      <xdr:rowOff>10140</xdr:rowOff>
    </xdr:to>
    <xdr:cxnSp macro="">
      <xdr:nvCxnSpPr>
        <xdr:cNvPr id="178" name="直線コネクタ 177"/>
        <xdr:cNvCxnSpPr/>
      </xdr:nvCxnSpPr>
      <xdr:spPr>
        <a:xfrm flipV="1">
          <a:off x="1130300" y="1301885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4090</xdr:rowOff>
    </xdr:from>
    <xdr:to>
      <xdr:col>24</xdr:col>
      <xdr:colOff>114300</xdr:colOff>
      <xdr:row>75</xdr:row>
      <xdr:rowOff>105690</xdr:rowOff>
    </xdr:to>
    <xdr:sp macro="" textlink="">
      <xdr:nvSpPr>
        <xdr:cNvPr id="188" name="楕円 187"/>
        <xdr:cNvSpPr/>
      </xdr:nvSpPr>
      <xdr:spPr>
        <a:xfrm>
          <a:off x="4584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26967</xdr:rowOff>
    </xdr:from>
    <xdr:ext cx="469744" cy="259045"/>
    <xdr:sp macro="" textlink="">
      <xdr:nvSpPr>
        <xdr:cNvPr id="189" name="維持補修費該当値テキスト"/>
        <xdr:cNvSpPr txBox="1"/>
      </xdr:nvSpPr>
      <xdr:spPr>
        <a:xfrm>
          <a:off x="4686300" y="127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115074</xdr:rowOff>
    </xdr:from>
    <xdr:to>
      <xdr:col>20</xdr:col>
      <xdr:colOff>38100</xdr:colOff>
      <xdr:row>76</xdr:row>
      <xdr:rowOff>45225</xdr:rowOff>
    </xdr:to>
    <xdr:sp macro="" textlink="">
      <xdr:nvSpPr>
        <xdr:cNvPr id="190" name="楕円 189"/>
        <xdr:cNvSpPr/>
      </xdr:nvSpPr>
      <xdr:spPr>
        <a:xfrm>
          <a:off x="3746500" y="12973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61751</xdr:rowOff>
    </xdr:from>
    <xdr:ext cx="469744" cy="259045"/>
    <xdr:sp macro="" textlink="">
      <xdr:nvSpPr>
        <xdr:cNvPr id="191" name="テキスト ボックス 190"/>
        <xdr:cNvSpPr txBox="1"/>
      </xdr:nvSpPr>
      <xdr:spPr>
        <a:xfrm>
          <a:off x="3562428" y="12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166052</xdr:rowOff>
    </xdr:from>
    <xdr:to>
      <xdr:col>15</xdr:col>
      <xdr:colOff>101600</xdr:colOff>
      <xdr:row>76</xdr:row>
      <xdr:rowOff>96202</xdr:rowOff>
    </xdr:to>
    <xdr:sp macro="" textlink="">
      <xdr:nvSpPr>
        <xdr:cNvPr id="192" name="楕円 191"/>
        <xdr:cNvSpPr/>
      </xdr:nvSpPr>
      <xdr:spPr>
        <a:xfrm>
          <a:off x="2857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112730</xdr:rowOff>
    </xdr:from>
    <xdr:ext cx="469744" cy="259045"/>
    <xdr:sp macro="" textlink="">
      <xdr:nvSpPr>
        <xdr:cNvPr id="193" name="テキスト ボックス 192"/>
        <xdr:cNvSpPr txBox="1"/>
      </xdr:nvSpPr>
      <xdr:spPr>
        <a:xfrm>
          <a:off x="2673428"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109303</xdr:rowOff>
    </xdr:from>
    <xdr:to>
      <xdr:col>10</xdr:col>
      <xdr:colOff>165100</xdr:colOff>
      <xdr:row>76</xdr:row>
      <xdr:rowOff>39452</xdr:rowOff>
    </xdr:to>
    <xdr:sp macro="" textlink="">
      <xdr:nvSpPr>
        <xdr:cNvPr id="194" name="楕円 193"/>
        <xdr:cNvSpPr/>
      </xdr:nvSpPr>
      <xdr:spPr>
        <a:xfrm>
          <a:off x="1968500" y="12968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55980</xdr:rowOff>
    </xdr:from>
    <xdr:ext cx="469744" cy="259045"/>
    <xdr:sp macro="" textlink="">
      <xdr:nvSpPr>
        <xdr:cNvPr id="195" name="テキスト ボックス 194"/>
        <xdr:cNvSpPr txBox="1"/>
      </xdr:nvSpPr>
      <xdr:spPr>
        <a:xfrm>
          <a:off x="1784428" y="127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130791</xdr:rowOff>
    </xdr:from>
    <xdr:to>
      <xdr:col>6</xdr:col>
      <xdr:colOff>38100</xdr:colOff>
      <xdr:row>76</xdr:row>
      <xdr:rowOff>60942</xdr:rowOff>
    </xdr:to>
    <xdr:sp macro="" textlink="">
      <xdr:nvSpPr>
        <xdr:cNvPr id="196" name="楕円 195"/>
        <xdr:cNvSpPr/>
      </xdr:nvSpPr>
      <xdr:spPr>
        <a:xfrm>
          <a:off x="1079500" y="12989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77468</xdr:rowOff>
    </xdr:from>
    <xdr:ext cx="469744" cy="259045"/>
    <xdr:sp macro="" textlink="">
      <xdr:nvSpPr>
        <xdr:cNvPr id="197" name="テキスト ボックス 196"/>
        <xdr:cNvSpPr txBox="1"/>
      </xdr:nvSpPr>
      <xdr:spPr>
        <a:xfrm>
          <a:off x="895428" y="127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121552</xdr:rowOff>
    </xdr:from>
    <xdr:to>
      <xdr:col>24</xdr:col>
      <xdr:colOff>63500</xdr:colOff>
      <xdr:row>95</xdr:row>
      <xdr:rowOff>170599</xdr:rowOff>
    </xdr:to>
    <xdr:cxnSp macro="">
      <xdr:nvCxnSpPr>
        <xdr:cNvPr id="227" name="直線コネクタ 226"/>
        <xdr:cNvCxnSpPr/>
      </xdr:nvCxnSpPr>
      <xdr:spPr>
        <a:xfrm flipV="1">
          <a:off x="3797300" y="16409302"/>
          <a:ext cx="8382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170599</xdr:rowOff>
    </xdr:from>
    <xdr:to>
      <xdr:col>19</xdr:col>
      <xdr:colOff>177800</xdr:colOff>
      <xdr:row>96</xdr:row>
      <xdr:rowOff>62688</xdr:rowOff>
    </xdr:to>
    <xdr:cxnSp macro="">
      <xdr:nvCxnSpPr>
        <xdr:cNvPr id="230" name="直線コネクタ 229"/>
        <xdr:cNvCxnSpPr/>
      </xdr:nvCxnSpPr>
      <xdr:spPr>
        <a:xfrm flipV="1">
          <a:off x="2908300" y="16458349"/>
          <a:ext cx="8890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62688</xdr:rowOff>
    </xdr:from>
    <xdr:to>
      <xdr:col>15</xdr:col>
      <xdr:colOff>50800</xdr:colOff>
      <xdr:row>96</xdr:row>
      <xdr:rowOff>100864</xdr:rowOff>
    </xdr:to>
    <xdr:cxnSp macro="">
      <xdr:nvCxnSpPr>
        <xdr:cNvPr id="233" name="直線コネクタ 232"/>
        <xdr:cNvCxnSpPr/>
      </xdr:nvCxnSpPr>
      <xdr:spPr>
        <a:xfrm flipV="1">
          <a:off x="2019300" y="1652188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100864</xdr:rowOff>
    </xdr:from>
    <xdr:to>
      <xdr:col>10</xdr:col>
      <xdr:colOff>114300</xdr:colOff>
      <xdr:row>96</xdr:row>
      <xdr:rowOff>158508</xdr:rowOff>
    </xdr:to>
    <xdr:cxnSp macro="">
      <xdr:nvCxnSpPr>
        <xdr:cNvPr id="236" name="直線コネクタ 235"/>
        <xdr:cNvCxnSpPr/>
      </xdr:nvCxnSpPr>
      <xdr:spPr>
        <a:xfrm flipV="1">
          <a:off x="1130300" y="16560064"/>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70752</xdr:rowOff>
    </xdr:from>
    <xdr:to>
      <xdr:col>24</xdr:col>
      <xdr:colOff>114300</xdr:colOff>
      <xdr:row>96</xdr:row>
      <xdr:rowOff>902</xdr:rowOff>
    </xdr:to>
    <xdr:sp macro="" textlink="">
      <xdr:nvSpPr>
        <xdr:cNvPr id="246" name="楕円 245"/>
        <xdr:cNvSpPr/>
      </xdr:nvSpPr>
      <xdr:spPr>
        <a:xfrm>
          <a:off x="4584700" y="163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49179</xdr:rowOff>
    </xdr:from>
    <xdr:ext cx="534377" cy="259045"/>
    <xdr:sp macro="" textlink="">
      <xdr:nvSpPr>
        <xdr:cNvPr id="247" name="扶助費該当値テキスト"/>
        <xdr:cNvSpPr txBox="1"/>
      </xdr:nvSpPr>
      <xdr:spPr>
        <a:xfrm>
          <a:off x="4686300" y="163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119799</xdr:rowOff>
    </xdr:from>
    <xdr:to>
      <xdr:col>20</xdr:col>
      <xdr:colOff>38100</xdr:colOff>
      <xdr:row>96</xdr:row>
      <xdr:rowOff>49949</xdr:rowOff>
    </xdr:to>
    <xdr:sp macro="" textlink="">
      <xdr:nvSpPr>
        <xdr:cNvPr id="248" name="楕円 247"/>
        <xdr:cNvSpPr/>
      </xdr:nvSpPr>
      <xdr:spPr>
        <a:xfrm>
          <a:off x="37465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41076</xdr:rowOff>
    </xdr:from>
    <xdr:ext cx="534377" cy="259045"/>
    <xdr:sp macro="" textlink="">
      <xdr:nvSpPr>
        <xdr:cNvPr id="249" name="テキスト ボックス 248"/>
        <xdr:cNvSpPr txBox="1"/>
      </xdr:nvSpPr>
      <xdr:spPr>
        <a:xfrm>
          <a:off x="3530111" y="165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11888</xdr:rowOff>
    </xdr:from>
    <xdr:to>
      <xdr:col>15</xdr:col>
      <xdr:colOff>101600</xdr:colOff>
      <xdr:row>96</xdr:row>
      <xdr:rowOff>113488</xdr:rowOff>
    </xdr:to>
    <xdr:sp macro="" textlink="">
      <xdr:nvSpPr>
        <xdr:cNvPr id="250" name="楕円 249"/>
        <xdr:cNvSpPr/>
      </xdr:nvSpPr>
      <xdr:spPr>
        <a:xfrm>
          <a:off x="2857500" y="1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104615</xdr:rowOff>
    </xdr:from>
    <xdr:ext cx="534377" cy="259045"/>
    <xdr:sp macro="" textlink="">
      <xdr:nvSpPr>
        <xdr:cNvPr id="251" name="テキスト ボックス 250"/>
        <xdr:cNvSpPr txBox="1"/>
      </xdr:nvSpPr>
      <xdr:spPr>
        <a:xfrm>
          <a:off x="2641111" y="165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50064</xdr:rowOff>
    </xdr:from>
    <xdr:to>
      <xdr:col>10</xdr:col>
      <xdr:colOff>165100</xdr:colOff>
      <xdr:row>96</xdr:row>
      <xdr:rowOff>151664</xdr:rowOff>
    </xdr:to>
    <xdr:sp macro="" textlink="">
      <xdr:nvSpPr>
        <xdr:cNvPr id="252" name="楕円 251"/>
        <xdr:cNvSpPr/>
      </xdr:nvSpPr>
      <xdr:spPr>
        <a:xfrm>
          <a:off x="1968500" y="165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142791</xdr:rowOff>
    </xdr:from>
    <xdr:ext cx="534377" cy="259045"/>
    <xdr:sp macro="" textlink="">
      <xdr:nvSpPr>
        <xdr:cNvPr id="253" name="テキスト ボックス 252"/>
        <xdr:cNvSpPr txBox="1"/>
      </xdr:nvSpPr>
      <xdr:spPr>
        <a:xfrm>
          <a:off x="1752111" y="166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107708</xdr:rowOff>
    </xdr:from>
    <xdr:to>
      <xdr:col>6</xdr:col>
      <xdr:colOff>38100</xdr:colOff>
      <xdr:row>97</xdr:row>
      <xdr:rowOff>37858</xdr:rowOff>
    </xdr:to>
    <xdr:sp macro="" textlink="">
      <xdr:nvSpPr>
        <xdr:cNvPr id="254" name="楕円 253"/>
        <xdr:cNvSpPr/>
      </xdr:nvSpPr>
      <xdr:spPr>
        <a:xfrm>
          <a:off x="1079500" y="16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28985</xdr:rowOff>
    </xdr:from>
    <xdr:ext cx="534377" cy="259045"/>
    <xdr:sp macro="" textlink="">
      <xdr:nvSpPr>
        <xdr:cNvPr id="255" name="テキスト ボックス 254"/>
        <xdr:cNvSpPr txBox="1"/>
      </xdr:nvSpPr>
      <xdr:spPr>
        <a:xfrm>
          <a:off x="863111" y="166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56578</xdr:rowOff>
    </xdr:from>
    <xdr:to>
      <xdr:col>55</xdr:col>
      <xdr:colOff>0</xdr:colOff>
      <xdr:row>35</xdr:row>
      <xdr:rowOff>141376</xdr:rowOff>
    </xdr:to>
    <xdr:cxnSp macro="">
      <xdr:nvCxnSpPr>
        <xdr:cNvPr id="284" name="直線コネクタ 283"/>
        <xdr:cNvCxnSpPr/>
      </xdr:nvCxnSpPr>
      <xdr:spPr>
        <a:xfrm>
          <a:off x="9639300" y="6057328"/>
          <a:ext cx="838200" cy="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110325</xdr:rowOff>
    </xdr:from>
    <xdr:to>
      <xdr:col>50</xdr:col>
      <xdr:colOff>114300</xdr:colOff>
      <xdr:row>35</xdr:row>
      <xdr:rowOff>56578</xdr:rowOff>
    </xdr:to>
    <xdr:cxnSp macro="">
      <xdr:nvCxnSpPr>
        <xdr:cNvPr id="287" name="直線コネクタ 286"/>
        <xdr:cNvCxnSpPr/>
      </xdr:nvCxnSpPr>
      <xdr:spPr>
        <a:xfrm>
          <a:off x="8750300" y="5939625"/>
          <a:ext cx="889000" cy="1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96355</xdr:rowOff>
    </xdr:from>
    <xdr:to>
      <xdr:col>45</xdr:col>
      <xdr:colOff>177800</xdr:colOff>
      <xdr:row>34</xdr:row>
      <xdr:rowOff>110325</xdr:rowOff>
    </xdr:to>
    <xdr:cxnSp macro="">
      <xdr:nvCxnSpPr>
        <xdr:cNvPr id="290" name="直線コネクタ 289"/>
        <xdr:cNvCxnSpPr/>
      </xdr:nvCxnSpPr>
      <xdr:spPr>
        <a:xfrm>
          <a:off x="7861300" y="592565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96355</xdr:rowOff>
    </xdr:from>
    <xdr:to>
      <xdr:col>41</xdr:col>
      <xdr:colOff>50800</xdr:colOff>
      <xdr:row>35</xdr:row>
      <xdr:rowOff>28486</xdr:rowOff>
    </xdr:to>
    <xdr:cxnSp macro="">
      <xdr:nvCxnSpPr>
        <xdr:cNvPr id="293" name="直線コネクタ 292"/>
        <xdr:cNvCxnSpPr/>
      </xdr:nvCxnSpPr>
      <xdr:spPr>
        <a:xfrm flipV="1">
          <a:off x="6972300" y="5925655"/>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90576</xdr:rowOff>
    </xdr:from>
    <xdr:to>
      <xdr:col>55</xdr:col>
      <xdr:colOff>50800</xdr:colOff>
      <xdr:row>36</xdr:row>
      <xdr:rowOff>20726</xdr:rowOff>
    </xdr:to>
    <xdr:sp macro="" textlink="">
      <xdr:nvSpPr>
        <xdr:cNvPr id="303" name="楕円 302"/>
        <xdr:cNvSpPr/>
      </xdr:nvSpPr>
      <xdr:spPr>
        <a:xfrm>
          <a:off x="10426700" y="60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113453</xdr:rowOff>
    </xdr:from>
    <xdr:ext cx="534377" cy="259045"/>
    <xdr:sp macro="" textlink="">
      <xdr:nvSpPr>
        <xdr:cNvPr id="304" name="補助費等該当値テキスト"/>
        <xdr:cNvSpPr txBox="1"/>
      </xdr:nvSpPr>
      <xdr:spPr>
        <a:xfrm>
          <a:off x="10528300" y="59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5778</xdr:rowOff>
    </xdr:from>
    <xdr:to>
      <xdr:col>50</xdr:col>
      <xdr:colOff>165100</xdr:colOff>
      <xdr:row>35</xdr:row>
      <xdr:rowOff>107378</xdr:rowOff>
    </xdr:to>
    <xdr:sp macro="" textlink="">
      <xdr:nvSpPr>
        <xdr:cNvPr id="305" name="楕円 304"/>
        <xdr:cNvSpPr/>
      </xdr:nvSpPr>
      <xdr:spPr>
        <a:xfrm>
          <a:off x="9588500" y="60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123905</xdr:rowOff>
    </xdr:from>
    <xdr:ext cx="534377" cy="259045"/>
    <xdr:sp macro="" textlink="">
      <xdr:nvSpPr>
        <xdr:cNvPr id="306" name="テキスト ボックス 305"/>
        <xdr:cNvSpPr txBox="1"/>
      </xdr:nvSpPr>
      <xdr:spPr>
        <a:xfrm>
          <a:off x="9372111" y="57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59525</xdr:rowOff>
    </xdr:from>
    <xdr:to>
      <xdr:col>46</xdr:col>
      <xdr:colOff>38100</xdr:colOff>
      <xdr:row>34</xdr:row>
      <xdr:rowOff>161125</xdr:rowOff>
    </xdr:to>
    <xdr:sp macro="" textlink="">
      <xdr:nvSpPr>
        <xdr:cNvPr id="307" name="楕円 306"/>
        <xdr:cNvSpPr/>
      </xdr:nvSpPr>
      <xdr:spPr>
        <a:xfrm>
          <a:off x="8699500" y="5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6202</xdr:rowOff>
    </xdr:from>
    <xdr:ext cx="534377" cy="259045"/>
    <xdr:sp macro="" textlink="">
      <xdr:nvSpPr>
        <xdr:cNvPr id="308" name="テキスト ボックス 307"/>
        <xdr:cNvSpPr txBox="1"/>
      </xdr:nvSpPr>
      <xdr:spPr>
        <a:xfrm>
          <a:off x="8483111" y="56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45555</xdr:rowOff>
    </xdr:from>
    <xdr:to>
      <xdr:col>41</xdr:col>
      <xdr:colOff>101600</xdr:colOff>
      <xdr:row>34</xdr:row>
      <xdr:rowOff>147155</xdr:rowOff>
    </xdr:to>
    <xdr:sp macro="" textlink="">
      <xdr:nvSpPr>
        <xdr:cNvPr id="309" name="楕円 308"/>
        <xdr:cNvSpPr/>
      </xdr:nvSpPr>
      <xdr:spPr>
        <a:xfrm>
          <a:off x="7810500" y="58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163682</xdr:rowOff>
    </xdr:from>
    <xdr:ext cx="534377" cy="259045"/>
    <xdr:sp macro="" textlink="">
      <xdr:nvSpPr>
        <xdr:cNvPr id="310" name="テキスト ボックス 309"/>
        <xdr:cNvSpPr txBox="1"/>
      </xdr:nvSpPr>
      <xdr:spPr>
        <a:xfrm>
          <a:off x="7594111" y="56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149136</xdr:rowOff>
    </xdr:from>
    <xdr:to>
      <xdr:col>36</xdr:col>
      <xdr:colOff>165100</xdr:colOff>
      <xdr:row>35</xdr:row>
      <xdr:rowOff>79286</xdr:rowOff>
    </xdr:to>
    <xdr:sp macro="" textlink="">
      <xdr:nvSpPr>
        <xdr:cNvPr id="311" name="楕円 310"/>
        <xdr:cNvSpPr/>
      </xdr:nvSpPr>
      <xdr:spPr>
        <a:xfrm>
          <a:off x="6921500" y="59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95813</xdr:rowOff>
    </xdr:from>
    <xdr:ext cx="534377" cy="259045"/>
    <xdr:sp macro="" textlink="">
      <xdr:nvSpPr>
        <xdr:cNvPr id="312" name="テキスト ボックス 311"/>
        <xdr:cNvSpPr txBox="1"/>
      </xdr:nvSpPr>
      <xdr:spPr>
        <a:xfrm>
          <a:off x="6705111" y="57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124159</xdr:rowOff>
    </xdr:from>
    <xdr:to>
      <xdr:col>55</xdr:col>
      <xdr:colOff>0</xdr:colOff>
      <xdr:row>58</xdr:row>
      <xdr:rowOff>152730</xdr:rowOff>
    </xdr:to>
    <xdr:cxnSp macro="">
      <xdr:nvCxnSpPr>
        <xdr:cNvPr id="341" name="直線コネクタ 340"/>
        <xdr:cNvCxnSpPr/>
      </xdr:nvCxnSpPr>
      <xdr:spPr>
        <a:xfrm flipV="1">
          <a:off x="9639300" y="10068259"/>
          <a:ext cx="8382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150802</xdr:rowOff>
    </xdr:from>
    <xdr:to>
      <xdr:col>50</xdr:col>
      <xdr:colOff>114300</xdr:colOff>
      <xdr:row>58</xdr:row>
      <xdr:rowOff>152730</xdr:rowOff>
    </xdr:to>
    <xdr:cxnSp macro="">
      <xdr:nvCxnSpPr>
        <xdr:cNvPr id="344" name="直線コネクタ 343"/>
        <xdr:cNvCxnSpPr/>
      </xdr:nvCxnSpPr>
      <xdr:spPr>
        <a:xfrm>
          <a:off x="8750300" y="10094902"/>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135252</xdr:rowOff>
    </xdr:from>
    <xdr:to>
      <xdr:col>45</xdr:col>
      <xdr:colOff>177800</xdr:colOff>
      <xdr:row>58</xdr:row>
      <xdr:rowOff>150802</xdr:rowOff>
    </xdr:to>
    <xdr:cxnSp macro="">
      <xdr:nvCxnSpPr>
        <xdr:cNvPr id="347" name="直線コネクタ 346"/>
        <xdr:cNvCxnSpPr/>
      </xdr:nvCxnSpPr>
      <xdr:spPr>
        <a:xfrm>
          <a:off x="7861300" y="10079352"/>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135252</xdr:rowOff>
    </xdr:from>
    <xdr:to>
      <xdr:col>41</xdr:col>
      <xdr:colOff>50800</xdr:colOff>
      <xdr:row>58</xdr:row>
      <xdr:rowOff>141275</xdr:rowOff>
    </xdr:to>
    <xdr:cxnSp macro="">
      <xdr:nvCxnSpPr>
        <xdr:cNvPr id="350" name="直線コネクタ 349"/>
        <xdr:cNvCxnSpPr/>
      </xdr:nvCxnSpPr>
      <xdr:spPr>
        <a:xfrm flipV="1">
          <a:off x="6972300" y="10079352"/>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73359</xdr:rowOff>
    </xdr:from>
    <xdr:to>
      <xdr:col>55</xdr:col>
      <xdr:colOff>50800</xdr:colOff>
      <xdr:row>59</xdr:row>
      <xdr:rowOff>3509</xdr:rowOff>
    </xdr:to>
    <xdr:sp macro="" textlink="">
      <xdr:nvSpPr>
        <xdr:cNvPr id="360" name="楕円 359"/>
        <xdr:cNvSpPr/>
      </xdr:nvSpPr>
      <xdr:spPr>
        <a:xfrm>
          <a:off x="10426700" y="100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101930</xdr:rowOff>
    </xdr:from>
    <xdr:to>
      <xdr:col>50</xdr:col>
      <xdr:colOff>165100</xdr:colOff>
      <xdr:row>59</xdr:row>
      <xdr:rowOff>32080</xdr:rowOff>
    </xdr:to>
    <xdr:sp macro="" textlink="">
      <xdr:nvSpPr>
        <xdr:cNvPr id="362" name="楕円 361"/>
        <xdr:cNvSpPr/>
      </xdr:nvSpPr>
      <xdr:spPr>
        <a:xfrm>
          <a:off x="95885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23207</xdr:rowOff>
    </xdr:from>
    <xdr:ext cx="534377" cy="259045"/>
    <xdr:sp macro="" textlink="">
      <xdr:nvSpPr>
        <xdr:cNvPr id="363" name="テキスト ボックス 362"/>
        <xdr:cNvSpPr txBox="1"/>
      </xdr:nvSpPr>
      <xdr:spPr>
        <a:xfrm>
          <a:off x="9372111" y="101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100002</xdr:rowOff>
    </xdr:from>
    <xdr:to>
      <xdr:col>46</xdr:col>
      <xdr:colOff>38100</xdr:colOff>
      <xdr:row>59</xdr:row>
      <xdr:rowOff>30152</xdr:rowOff>
    </xdr:to>
    <xdr:sp macro="" textlink="">
      <xdr:nvSpPr>
        <xdr:cNvPr id="364" name="楕円 363"/>
        <xdr:cNvSpPr/>
      </xdr:nvSpPr>
      <xdr:spPr>
        <a:xfrm>
          <a:off x="8699500" y="100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21279</xdr:rowOff>
    </xdr:from>
    <xdr:ext cx="534377" cy="259045"/>
    <xdr:sp macro="" textlink="">
      <xdr:nvSpPr>
        <xdr:cNvPr id="365" name="テキスト ボックス 364"/>
        <xdr:cNvSpPr txBox="1"/>
      </xdr:nvSpPr>
      <xdr:spPr>
        <a:xfrm>
          <a:off x="8483111" y="1013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84452</xdr:rowOff>
    </xdr:from>
    <xdr:to>
      <xdr:col>41</xdr:col>
      <xdr:colOff>101600</xdr:colOff>
      <xdr:row>59</xdr:row>
      <xdr:rowOff>14602</xdr:rowOff>
    </xdr:to>
    <xdr:sp macro="" textlink="">
      <xdr:nvSpPr>
        <xdr:cNvPr id="366" name="楕円 365"/>
        <xdr:cNvSpPr/>
      </xdr:nvSpPr>
      <xdr:spPr>
        <a:xfrm>
          <a:off x="7810500" y="1002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5729</xdr:rowOff>
    </xdr:from>
    <xdr:ext cx="534377" cy="259045"/>
    <xdr:sp macro="" textlink="">
      <xdr:nvSpPr>
        <xdr:cNvPr id="367" name="テキスト ボックス 366"/>
        <xdr:cNvSpPr txBox="1"/>
      </xdr:nvSpPr>
      <xdr:spPr>
        <a:xfrm>
          <a:off x="7594111" y="10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90475</xdr:rowOff>
    </xdr:from>
    <xdr:to>
      <xdr:col>36</xdr:col>
      <xdr:colOff>165100</xdr:colOff>
      <xdr:row>59</xdr:row>
      <xdr:rowOff>20625</xdr:rowOff>
    </xdr:to>
    <xdr:sp macro="" textlink="">
      <xdr:nvSpPr>
        <xdr:cNvPr id="368" name="楕円 367"/>
        <xdr:cNvSpPr/>
      </xdr:nvSpPr>
      <xdr:spPr>
        <a:xfrm>
          <a:off x="6921500" y="100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11752</xdr:rowOff>
    </xdr:from>
    <xdr:ext cx="534377" cy="259045"/>
    <xdr:sp macro="" textlink="">
      <xdr:nvSpPr>
        <xdr:cNvPr id="369" name="テキスト ボックス 368"/>
        <xdr:cNvSpPr txBox="1"/>
      </xdr:nvSpPr>
      <xdr:spPr>
        <a:xfrm>
          <a:off x="6705111" y="101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104828</xdr:rowOff>
    </xdr:from>
    <xdr:to>
      <xdr:col>55</xdr:col>
      <xdr:colOff>0</xdr:colOff>
      <xdr:row>78</xdr:row>
      <xdr:rowOff>134624</xdr:rowOff>
    </xdr:to>
    <xdr:cxnSp macro="">
      <xdr:nvCxnSpPr>
        <xdr:cNvPr id="396" name="直線コネクタ 395"/>
        <xdr:cNvCxnSpPr/>
      </xdr:nvCxnSpPr>
      <xdr:spPr>
        <a:xfrm flipV="1">
          <a:off x="9639300" y="13477928"/>
          <a:ext cx="8382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107744</xdr:rowOff>
    </xdr:from>
    <xdr:to>
      <xdr:col>50</xdr:col>
      <xdr:colOff>114300</xdr:colOff>
      <xdr:row>78</xdr:row>
      <xdr:rowOff>134624</xdr:rowOff>
    </xdr:to>
    <xdr:cxnSp macro="">
      <xdr:nvCxnSpPr>
        <xdr:cNvPr id="399" name="直線コネクタ 398"/>
        <xdr:cNvCxnSpPr/>
      </xdr:nvCxnSpPr>
      <xdr:spPr>
        <a:xfrm>
          <a:off x="8750300" y="13480844"/>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97175</xdr:rowOff>
    </xdr:from>
    <xdr:to>
      <xdr:col>45</xdr:col>
      <xdr:colOff>177800</xdr:colOff>
      <xdr:row>78</xdr:row>
      <xdr:rowOff>107744</xdr:rowOff>
    </xdr:to>
    <xdr:cxnSp macro="">
      <xdr:nvCxnSpPr>
        <xdr:cNvPr id="402" name="直線コネクタ 401"/>
        <xdr:cNvCxnSpPr/>
      </xdr:nvCxnSpPr>
      <xdr:spPr>
        <a:xfrm>
          <a:off x="7861300" y="13470275"/>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54028</xdr:rowOff>
    </xdr:from>
    <xdr:to>
      <xdr:col>55</xdr:col>
      <xdr:colOff>50800</xdr:colOff>
      <xdr:row>78</xdr:row>
      <xdr:rowOff>155628</xdr:rowOff>
    </xdr:to>
    <xdr:sp macro="" textlink="">
      <xdr:nvSpPr>
        <xdr:cNvPr id="412" name="楕円 411"/>
        <xdr:cNvSpPr/>
      </xdr:nvSpPr>
      <xdr:spPr>
        <a:xfrm>
          <a:off x="10426700" y="134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83824</xdr:rowOff>
    </xdr:from>
    <xdr:to>
      <xdr:col>50</xdr:col>
      <xdr:colOff>165100</xdr:colOff>
      <xdr:row>79</xdr:row>
      <xdr:rowOff>13974</xdr:rowOff>
    </xdr:to>
    <xdr:sp macro="" textlink="">
      <xdr:nvSpPr>
        <xdr:cNvPr id="414" name="楕円 413"/>
        <xdr:cNvSpPr/>
      </xdr:nvSpPr>
      <xdr:spPr>
        <a:xfrm>
          <a:off x="9588500" y="134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5101</xdr:rowOff>
    </xdr:from>
    <xdr:ext cx="469744" cy="259045"/>
    <xdr:sp macro="" textlink="">
      <xdr:nvSpPr>
        <xdr:cNvPr id="415" name="テキスト ボックス 414"/>
        <xdr:cNvSpPr txBox="1"/>
      </xdr:nvSpPr>
      <xdr:spPr>
        <a:xfrm>
          <a:off x="9404428" y="1354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56944</xdr:rowOff>
    </xdr:from>
    <xdr:to>
      <xdr:col>46</xdr:col>
      <xdr:colOff>38100</xdr:colOff>
      <xdr:row>78</xdr:row>
      <xdr:rowOff>158544</xdr:rowOff>
    </xdr:to>
    <xdr:sp macro="" textlink="">
      <xdr:nvSpPr>
        <xdr:cNvPr id="416" name="楕円 415"/>
        <xdr:cNvSpPr/>
      </xdr:nvSpPr>
      <xdr:spPr>
        <a:xfrm>
          <a:off x="8699500" y="134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149671</xdr:rowOff>
    </xdr:from>
    <xdr:ext cx="534377" cy="259045"/>
    <xdr:sp macro="" textlink="">
      <xdr:nvSpPr>
        <xdr:cNvPr id="417" name="テキスト ボックス 416"/>
        <xdr:cNvSpPr txBox="1"/>
      </xdr:nvSpPr>
      <xdr:spPr>
        <a:xfrm>
          <a:off x="8483111" y="135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46375</xdr:rowOff>
    </xdr:from>
    <xdr:to>
      <xdr:col>41</xdr:col>
      <xdr:colOff>101600</xdr:colOff>
      <xdr:row>78</xdr:row>
      <xdr:rowOff>147975</xdr:rowOff>
    </xdr:to>
    <xdr:sp macro="" textlink="">
      <xdr:nvSpPr>
        <xdr:cNvPr id="418" name="楕円 417"/>
        <xdr:cNvSpPr/>
      </xdr:nvSpPr>
      <xdr:spPr>
        <a:xfrm>
          <a:off x="7810500" y="1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139102</xdr:rowOff>
    </xdr:from>
    <xdr:ext cx="534377" cy="259045"/>
    <xdr:sp macro="" textlink="">
      <xdr:nvSpPr>
        <xdr:cNvPr id="419" name="テキスト ボックス 418"/>
        <xdr:cNvSpPr txBox="1"/>
      </xdr:nvSpPr>
      <xdr:spPr>
        <a:xfrm>
          <a:off x="7594111" y="135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123146</xdr:rowOff>
    </xdr:from>
    <xdr:to>
      <xdr:col>55</xdr:col>
      <xdr:colOff>0</xdr:colOff>
      <xdr:row>97</xdr:row>
      <xdr:rowOff>122117</xdr:rowOff>
    </xdr:to>
    <xdr:cxnSp macro="">
      <xdr:nvCxnSpPr>
        <xdr:cNvPr id="448" name="直線コネクタ 447"/>
        <xdr:cNvCxnSpPr/>
      </xdr:nvCxnSpPr>
      <xdr:spPr>
        <a:xfrm>
          <a:off x="9639300" y="16582346"/>
          <a:ext cx="838200" cy="1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123146</xdr:rowOff>
    </xdr:from>
    <xdr:to>
      <xdr:col>50</xdr:col>
      <xdr:colOff>114300</xdr:colOff>
      <xdr:row>97</xdr:row>
      <xdr:rowOff>95408</xdr:rowOff>
    </xdr:to>
    <xdr:cxnSp macro="">
      <xdr:nvCxnSpPr>
        <xdr:cNvPr id="451" name="直線コネクタ 450"/>
        <xdr:cNvCxnSpPr/>
      </xdr:nvCxnSpPr>
      <xdr:spPr>
        <a:xfrm flipV="1">
          <a:off x="8750300" y="16582346"/>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95408</xdr:rowOff>
    </xdr:from>
    <xdr:to>
      <xdr:col>45</xdr:col>
      <xdr:colOff>177800</xdr:colOff>
      <xdr:row>97</xdr:row>
      <xdr:rowOff>127412</xdr:rowOff>
    </xdr:to>
    <xdr:cxnSp macro="">
      <xdr:nvCxnSpPr>
        <xdr:cNvPr id="454" name="直線コネクタ 453"/>
        <xdr:cNvCxnSpPr/>
      </xdr:nvCxnSpPr>
      <xdr:spPr>
        <a:xfrm flipV="1">
          <a:off x="7861300" y="167260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71317</xdr:rowOff>
    </xdr:from>
    <xdr:to>
      <xdr:col>55</xdr:col>
      <xdr:colOff>50800</xdr:colOff>
      <xdr:row>98</xdr:row>
      <xdr:rowOff>1467</xdr:rowOff>
    </xdr:to>
    <xdr:sp macro="" textlink="">
      <xdr:nvSpPr>
        <xdr:cNvPr id="464" name="楕円 463"/>
        <xdr:cNvSpPr/>
      </xdr:nvSpPr>
      <xdr:spPr>
        <a:xfrm>
          <a:off x="10426700" y="167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49744</xdr:rowOff>
    </xdr:from>
    <xdr:ext cx="534377" cy="259045"/>
    <xdr:sp macro="" textlink="">
      <xdr:nvSpPr>
        <xdr:cNvPr id="465" name="普通建設事業費 （ うち更新整備　）該当値テキスト"/>
        <xdr:cNvSpPr txBox="1"/>
      </xdr:nvSpPr>
      <xdr:spPr>
        <a:xfrm>
          <a:off x="10528300" y="166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72346</xdr:rowOff>
    </xdr:from>
    <xdr:to>
      <xdr:col>50</xdr:col>
      <xdr:colOff>165100</xdr:colOff>
      <xdr:row>97</xdr:row>
      <xdr:rowOff>2496</xdr:rowOff>
    </xdr:to>
    <xdr:sp macro="" textlink="">
      <xdr:nvSpPr>
        <xdr:cNvPr id="466" name="楕円 465"/>
        <xdr:cNvSpPr/>
      </xdr:nvSpPr>
      <xdr:spPr>
        <a:xfrm>
          <a:off x="9588500" y="165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165073</xdr:rowOff>
    </xdr:from>
    <xdr:ext cx="534377" cy="259045"/>
    <xdr:sp macro="" textlink="">
      <xdr:nvSpPr>
        <xdr:cNvPr id="467" name="テキスト ボックス 466"/>
        <xdr:cNvSpPr txBox="1"/>
      </xdr:nvSpPr>
      <xdr:spPr>
        <a:xfrm>
          <a:off x="9372111" y="166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44608</xdr:rowOff>
    </xdr:from>
    <xdr:to>
      <xdr:col>46</xdr:col>
      <xdr:colOff>38100</xdr:colOff>
      <xdr:row>97</xdr:row>
      <xdr:rowOff>146208</xdr:rowOff>
    </xdr:to>
    <xdr:sp macro="" textlink="">
      <xdr:nvSpPr>
        <xdr:cNvPr id="468" name="楕円 467"/>
        <xdr:cNvSpPr/>
      </xdr:nvSpPr>
      <xdr:spPr>
        <a:xfrm>
          <a:off x="8699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137335</xdr:rowOff>
    </xdr:from>
    <xdr:ext cx="534377" cy="259045"/>
    <xdr:sp macro="" textlink="">
      <xdr:nvSpPr>
        <xdr:cNvPr id="469" name="テキスト ボックス 468"/>
        <xdr:cNvSpPr txBox="1"/>
      </xdr:nvSpPr>
      <xdr:spPr>
        <a:xfrm>
          <a:off x="8483111" y="1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76612</xdr:rowOff>
    </xdr:from>
    <xdr:to>
      <xdr:col>41</xdr:col>
      <xdr:colOff>101600</xdr:colOff>
      <xdr:row>98</xdr:row>
      <xdr:rowOff>6762</xdr:rowOff>
    </xdr:to>
    <xdr:sp macro="" textlink="">
      <xdr:nvSpPr>
        <xdr:cNvPr id="470" name="楕円 469"/>
        <xdr:cNvSpPr/>
      </xdr:nvSpPr>
      <xdr:spPr>
        <a:xfrm>
          <a:off x="7810500" y="1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169339</xdr:rowOff>
    </xdr:from>
    <xdr:ext cx="534377" cy="259045"/>
    <xdr:sp macro="" textlink="">
      <xdr:nvSpPr>
        <xdr:cNvPr id="471" name="テキスト ボックス 470"/>
        <xdr:cNvSpPr txBox="1"/>
      </xdr:nvSpPr>
      <xdr:spPr>
        <a:xfrm>
          <a:off x="7594111" y="167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41783</xdr:rowOff>
    </xdr:from>
    <xdr:to>
      <xdr:col>85</xdr:col>
      <xdr:colOff>127000</xdr:colOff>
      <xdr:row>39</xdr:row>
      <xdr:rowOff>42405</xdr:rowOff>
    </xdr:to>
    <xdr:cxnSp macro="">
      <xdr:nvCxnSpPr>
        <xdr:cNvPr id="500" name="直線コネクタ 499"/>
        <xdr:cNvCxnSpPr/>
      </xdr:nvCxnSpPr>
      <xdr:spPr>
        <a:xfrm flipV="1">
          <a:off x="15481300" y="6728333"/>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42405</xdr:rowOff>
    </xdr:from>
    <xdr:to>
      <xdr:col>81</xdr:col>
      <xdr:colOff>50800</xdr:colOff>
      <xdr:row>39</xdr:row>
      <xdr:rowOff>42405</xdr:rowOff>
    </xdr:to>
    <xdr:cxnSp macro="">
      <xdr:nvCxnSpPr>
        <xdr:cNvPr id="503" name="直線コネクタ 502"/>
        <xdr:cNvCxnSpPr/>
      </xdr:nvCxnSpPr>
      <xdr:spPr>
        <a:xfrm>
          <a:off x="14592300" y="6728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42025</xdr:rowOff>
    </xdr:from>
    <xdr:to>
      <xdr:col>76</xdr:col>
      <xdr:colOff>114300</xdr:colOff>
      <xdr:row>39</xdr:row>
      <xdr:rowOff>42405</xdr:rowOff>
    </xdr:to>
    <xdr:cxnSp macro="">
      <xdr:nvCxnSpPr>
        <xdr:cNvPr id="506" name="直線コネクタ 505"/>
        <xdr:cNvCxnSpPr/>
      </xdr:nvCxnSpPr>
      <xdr:spPr>
        <a:xfrm>
          <a:off x="13703300" y="67285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36792</xdr:rowOff>
    </xdr:from>
    <xdr:to>
      <xdr:col>71</xdr:col>
      <xdr:colOff>177800</xdr:colOff>
      <xdr:row>39</xdr:row>
      <xdr:rowOff>42025</xdr:rowOff>
    </xdr:to>
    <xdr:cxnSp macro="">
      <xdr:nvCxnSpPr>
        <xdr:cNvPr id="509" name="直線コネクタ 508"/>
        <xdr:cNvCxnSpPr/>
      </xdr:nvCxnSpPr>
      <xdr:spPr>
        <a:xfrm>
          <a:off x="12814300" y="6723342"/>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162433</xdr:rowOff>
    </xdr:from>
    <xdr:to>
      <xdr:col>85</xdr:col>
      <xdr:colOff>177800</xdr:colOff>
      <xdr:row>39</xdr:row>
      <xdr:rowOff>92583</xdr:rowOff>
    </xdr:to>
    <xdr:sp macro="" textlink="">
      <xdr:nvSpPr>
        <xdr:cNvPr id="519" name="楕円 518"/>
        <xdr:cNvSpPr/>
      </xdr:nvSpPr>
      <xdr:spPr>
        <a:xfrm>
          <a:off x="16268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163055</xdr:rowOff>
    </xdr:from>
    <xdr:to>
      <xdr:col>81</xdr:col>
      <xdr:colOff>101600</xdr:colOff>
      <xdr:row>39</xdr:row>
      <xdr:rowOff>93205</xdr:rowOff>
    </xdr:to>
    <xdr:sp macro="" textlink="">
      <xdr:nvSpPr>
        <xdr:cNvPr id="521" name="楕円 520"/>
        <xdr:cNvSpPr/>
      </xdr:nvSpPr>
      <xdr:spPr>
        <a:xfrm>
          <a:off x="15430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84332</xdr:rowOff>
    </xdr:from>
    <xdr:ext cx="378565" cy="259045"/>
    <xdr:sp macro="" textlink="">
      <xdr:nvSpPr>
        <xdr:cNvPr id="522" name="テキスト ボックス 521"/>
        <xdr:cNvSpPr txBox="1"/>
      </xdr:nvSpPr>
      <xdr:spPr>
        <a:xfrm>
          <a:off x="15292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163055</xdr:rowOff>
    </xdr:from>
    <xdr:to>
      <xdr:col>76</xdr:col>
      <xdr:colOff>165100</xdr:colOff>
      <xdr:row>39</xdr:row>
      <xdr:rowOff>93205</xdr:rowOff>
    </xdr:to>
    <xdr:sp macro="" textlink="">
      <xdr:nvSpPr>
        <xdr:cNvPr id="523" name="楕円 522"/>
        <xdr:cNvSpPr/>
      </xdr:nvSpPr>
      <xdr:spPr>
        <a:xfrm>
          <a:off x="14541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84332</xdr:rowOff>
    </xdr:from>
    <xdr:ext cx="378565" cy="259045"/>
    <xdr:sp macro="" textlink="">
      <xdr:nvSpPr>
        <xdr:cNvPr id="524" name="テキスト ボックス 523"/>
        <xdr:cNvSpPr txBox="1"/>
      </xdr:nvSpPr>
      <xdr:spPr>
        <a:xfrm>
          <a:off x="14403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162675</xdr:rowOff>
    </xdr:from>
    <xdr:to>
      <xdr:col>72</xdr:col>
      <xdr:colOff>38100</xdr:colOff>
      <xdr:row>39</xdr:row>
      <xdr:rowOff>92825</xdr:rowOff>
    </xdr:to>
    <xdr:sp macro="" textlink="">
      <xdr:nvSpPr>
        <xdr:cNvPr id="525" name="楕円 524"/>
        <xdr:cNvSpPr/>
      </xdr:nvSpPr>
      <xdr:spPr>
        <a:xfrm>
          <a:off x="13652500" y="6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83952</xdr:rowOff>
    </xdr:from>
    <xdr:ext cx="378565" cy="259045"/>
    <xdr:sp macro="" textlink="">
      <xdr:nvSpPr>
        <xdr:cNvPr id="526" name="テキスト ボックス 525"/>
        <xdr:cNvSpPr txBox="1"/>
      </xdr:nvSpPr>
      <xdr:spPr>
        <a:xfrm>
          <a:off x="13514017" y="677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157442</xdr:rowOff>
    </xdr:from>
    <xdr:to>
      <xdr:col>67</xdr:col>
      <xdr:colOff>101600</xdr:colOff>
      <xdr:row>39</xdr:row>
      <xdr:rowOff>87592</xdr:rowOff>
    </xdr:to>
    <xdr:sp macro="" textlink="">
      <xdr:nvSpPr>
        <xdr:cNvPr id="527" name="楕円 526"/>
        <xdr:cNvSpPr/>
      </xdr:nvSpPr>
      <xdr:spPr>
        <a:xfrm>
          <a:off x="12763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78719</xdr:rowOff>
    </xdr:from>
    <xdr:ext cx="378565" cy="259045"/>
    <xdr:sp macro="" textlink="">
      <xdr:nvSpPr>
        <xdr:cNvPr id="528" name="テキスト ボックス 527"/>
        <xdr:cNvSpPr txBox="1"/>
      </xdr:nvSpPr>
      <xdr:spPr>
        <a:xfrm>
          <a:off x="12625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104724</xdr:rowOff>
    </xdr:from>
    <xdr:to>
      <xdr:col>85</xdr:col>
      <xdr:colOff>127000</xdr:colOff>
      <xdr:row>75</xdr:row>
      <xdr:rowOff>131280</xdr:rowOff>
    </xdr:to>
    <xdr:cxnSp macro="">
      <xdr:nvCxnSpPr>
        <xdr:cNvPr id="606" name="直線コネクタ 605"/>
        <xdr:cNvCxnSpPr/>
      </xdr:nvCxnSpPr>
      <xdr:spPr>
        <a:xfrm>
          <a:off x="15481300" y="12963474"/>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15773</xdr:rowOff>
    </xdr:from>
    <xdr:to>
      <xdr:col>81</xdr:col>
      <xdr:colOff>50800</xdr:colOff>
      <xdr:row>75</xdr:row>
      <xdr:rowOff>104724</xdr:rowOff>
    </xdr:to>
    <xdr:cxnSp macro="">
      <xdr:nvCxnSpPr>
        <xdr:cNvPr id="609" name="直線コネクタ 608"/>
        <xdr:cNvCxnSpPr/>
      </xdr:nvCxnSpPr>
      <xdr:spPr>
        <a:xfrm>
          <a:off x="14592300" y="12874523"/>
          <a:ext cx="889000" cy="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153086</xdr:rowOff>
    </xdr:from>
    <xdr:to>
      <xdr:col>76</xdr:col>
      <xdr:colOff>114300</xdr:colOff>
      <xdr:row>75</xdr:row>
      <xdr:rowOff>15773</xdr:rowOff>
    </xdr:to>
    <xdr:cxnSp macro="">
      <xdr:nvCxnSpPr>
        <xdr:cNvPr id="612" name="直線コネクタ 611"/>
        <xdr:cNvCxnSpPr/>
      </xdr:nvCxnSpPr>
      <xdr:spPr>
        <a:xfrm>
          <a:off x="13703300" y="12668936"/>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153086</xdr:rowOff>
    </xdr:from>
    <xdr:to>
      <xdr:col>71</xdr:col>
      <xdr:colOff>177800</xdr:colOff>
      <xdr:row>75</xdr:row>
      <xdr:rowOff>85623</xdr:rowOff>
    </xdr:to>
    <xdr:cxnSp macro="">
      <xdr:nvCxnSpPr>
        <xdr:cNvPr id="615" name="直線コネクタ 614"/>
        <xdr:cNvCxnSpPr/>
      </xdr:nvCxnSpPr>
      <xdr:spPr>
        <a:xfrm flipV="1">
          <a:off x="12814300" y="12668936"/>
          <a:ext cx="889000" cy="2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80480</xdr:rowOff>
    </xdr:from>
    <xdr:to>
      <xdr:col>85</xdr:col>
      <xdr:colOff>177800</xdr:colOff>
      <xdr:row>76</xdr:row>
      <xdr:rowOff>10629</xdr:rowOff>
    </xdr:to>
    <xdr:sp macro="" textlink="">
      <xdr:nvSpPr>
        <xdr:cNvPr id="625" name="楕円 624"/>
        <xdr:cNvSpPr/>
      </xdr:nvSpPr>
      <xdr:spPr>
        <a:xfrm>
          <a:off x="16268700" y="12939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103357</xdr:rowOff>
    </xdr:from>
    <xdr:ext cx="534377" cy="259045"/>
    <xdr:sp macro="" textlink="">
      <xdr:nvSpPr>
        <xdr:cNvPr id="626" name="公債費該当値テキスト"/>
        <xdr:cNvSpPr txBox="1"/>
      </xdr:nvSpPr>
      <xdr:spPr>
        <a:xfrm>
          <a:off x="16370300" y="127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53924</xdr:rowOff>
    </xdr:from>
    <xdr:to>
      <xdr:col>81</xdr:col>
      <xdr:colOff>101600</xdr:colOff>
      <xdr:row>75</xdr:row>
      <xdr:rowOff>155524</xdr:rowOff>
    </xdr:to>
    <xdr:sp macro="" textlink="">
      <xdr:nvSpPr>
        <xdr:cNvPr id="627" name="楕円 626"/>
        <xdr:cNvSpPr/>
      </xdr:nvSpPr>
      <xdr:spPr>
        <a:xfrm>
          <a:off x="15430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601</xdr:rowOff>
    </xdr:from>
    <xdr:ext cx="534377" cy="259045"/>
    <xdr:sp macro="" textlink="">
      <xdr:nvSpPr>
        <xdr:cNvPr id="628" name="テキスト ボックス 627"/>
        <xdr:cNvSpPr txBox="1"/>
      </xdr:nvSpPr>
      <xdr:spPr>
        <a:xfrm>
          <a:off x="15214111"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136423</xdr:rowOff>
    </xdr:from>
    <xdr:to>
      <xdr:col>76</xdr:col>
      <xdr:colOff>165100</xdr:colOff>
      <xdr:row>75</xdr:row>
      <xdr:rowOff>66573</xdr:rowOff>
    </xdr:to>
    <xdr:sp macro="" textlink="">
      <xdr:nvSpPr>
        <xdr:cNvPr id="629" name="楕円 628"/>
        <xdr:cNvSpPr/>
      </xdr:nvSpPr>
      <xdr:spPr>
        <a:xfrm>
          <a:off x="14541500" y="128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83100</xdr:rowOff>
    </xdr:from>
    <xdr:ext cx="534377" cy="259045"/>
    <xdr:sp macro="" textlink="">
      <xdr:nvSpPr>
        <xdr:cNvPr id="630" name="テキスト ボックス 629"/>
        <xdr:cNvSpPr txBox="1"/>
      </xdr:nvSpPr>
      <xdr:spPr>
        <a:xfrm>
          <a:off x="14325111" y="125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102286</xdr:rowOff>
    </xdr:from>
    <xdr:to>
      <xdr:col>72</xdr:col>
      <xdr:colOff>38100</xdr:colOff>
      <xdr:row>74</xdr:row>
      <xdr:rowOff>32436</xdr:rowOff>
    </xdr:to>
    <xdr:sp macro="" textlink="">
      <xdr:nvSpPr>
        <xdr:cNvPr id="631" name="楕円 630"/>
        <xdr:cNvSpPr/>
      </xdr:nvSpPr>
      <xdr:spPr>
        <a:xfrm>
          <a:off x="13652500" y="126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48963</xdr:rowOff>
    </xdr:from>
    <xdr:ext cx="534377" cy="259045"/>
    <xdr:sp macro="" textlink="">
      <xdr:nvSpPr>
        <xdr:cNvPr id="632" name="テキスト ボックス 631"/>
        <xdr:cNvSpPr txBox="1"/>
      </xdr:nvSpPr>
      <xdr:spPr>
        <a:xfrm>
          <a:off x="13436111" y="123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34823</xdr:rowOff>
    </xdr:from>
    <xdr:to>
      <xdr:col>67</xdr:col>
      <xdr:colOff>101600</xdr:colOff>
      <xdr:row>75</xdr:row>
      <xdr:rowOff>136423</xdr:rowOff>
    </xdr:to>
    <xdr:sp macro="" textlink="">
      <xdr:nvSpPr>
        <xdr:cNvPr id="633" name="楕円 632"/>
        <xdr:cNvSpPr/>
      </xdr:nvSpPr>
      <xdr:spPr>
        <a:xfrm>
          <a:off x="12763500" y="128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152950</xdr:rowOff>
    </xdr:from>
    <xdr:ext cx="534377" cy="259045"/>
    <xdr:sp macro="" textlink="">
      <xdr:nvSpPr>
        <xdr:cNvPr id="634" name="テキスト ボックス 633"/>
        <xdr:cNvSpPr txBox="1"/>
      </xdr:nvSpPr>
      <xdr:spPr>
        <a:xfrm>
          <a:off x="12547111" y="126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80259</xdr:rowOff>
    </xdr:from>
    <xdr:to>
      <xdr:col>85</xdr:col>
      <xdr:colOff>127000</xdr:colOff>
      <xdr:row>98</xdr:row>
      <xdr:rowOff>94546</xdr:rowOff>
    </xdr:to>
    <xdr:cxnSp macro="">
      <xdr:nvCxnSpPr>
        <xdr:cNvPr id="661" name="直線コネクタ 660"/>
        <xdr:cNvCxnSpPr/>
      </xdr:nvCxnSpPr>
      <xdr:spPr>
        <a:xfrm flipV="1">
          <a:off x="15481300" y="1688235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80141</xdr:rowOff>
    </xdr:from>
    <xdr:to>
      <xdr:col>81</xdr:col>
      <xdr:colOff>50800</xdr:colOff>
      <xdr:row>98</xdr:row>
      <xdr:rowOff>94546</xdr:rowOff>
    </xdr:to>
    <xdr:cxnSp macro="">
      <xdr:nvCxnSpPr>
        <xdr:cNvPr id="664" name="直線コネクタ 663"/>
        <xdr:cNvCxnSpPr/>
      </xdr:nvCxnSpPr>
      <xdr:spPr>
        <a:xfrm>
          <a:off x="14592300" y="16882241"/>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80141</xdr:rowOff>
    </xdr:from>
    <xdr:to>
      <xdr:col>76</xdr:col>
      <xdr:colOff>114300</xdr:colOff>
      <xdr:row>98</xdr:row>
      <xdr:rowOff>97140</xdr:rowOff>
    </xdr:to>
    <xdr:cxnSp macro="">
      <xdr:nvCxnSpPr>
        <xdr:cNvPr id="667" name="直線コネクタ 666"/>
        <xdr:cNvCxnSpPr/>
      </xdr:nvCxnSpPr>
      <xdr:spPr>
        <a:xfrm flipV="1">
          <a:off x="13703300" y="16882241"/>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24490</xdr:rowOff>
    </xdr:from>
    <xdr:to>
      <xdr:col>71</xdr:col>
      <xdr:colOff>177800</xdr:colOff>
      <xdr:row>98</xdr:row>
      <xdr:rowOff>97140</xdr:rowOff>
    </xdr:to>
    <xdr:cxnSp macro="">
      <xdr:nvCxnSpPr>
        <xdr:cNvPr id="670" name="直線コネクタ 669"/>
        <xdr:cNvCxnSpPr/>
      </xdr:nvCxnSpPr>
      <xdr:spPr>
        <a:xfrm>
          <a:off x="12814300" y="16826590"/>
          <a:ext cx="889000" cy="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29459</xdr:rowOff>
    </xdr:from>
    <xdr:to>
      <xdr:col>85</xdr:col>
      <xdr:colOff>177800</xdr:colOff>
      <xdr:row>98</xdr:row>
      <xdr:rowOff>131059</xdr:rowOff>
    </xdr:to>
    <xdr:sp macro="" textlink="">
      <xdr:nvSpPr>
        <xdr:cNvPr id="680" name="楕円 679"/>
        <xdr:cNvSpPr/>
      </xdr:nvSpPr>
      <xdr:spPr>
        <a:xfrm>
          <a:off x="16268700" y="16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160286</xdr:rowOff>
    </xdr:from>
    <xdr:ext cx="534377" cy="259045"/>
    <xdr:sp macro="" textlink="">
      <xdr:nvSpPr>
        <xdr:cNvPr id="681" name="積立金該当値テキスト"/>
        <xdr:cNvSpPr txBox="1"/>
      </xdr:nvSpPr>
      <xdr:spPr>
        <a:xfrm>
          <a:off x="16370300" y="166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43746</xdr:rowOff>
    </xdr:from>
    <xdr:to>
      <xdr:col>81</xdr:col>
      <xdr:colOff>101600</xdr:colOff>
      <xdr:row>98</xdr:row>
      <xdr:rowOff>145346</xdr:rowOff>
    </xdr:to>
    <xdr:sp macro="" textlink="">
      <xdr:nvSpPr>
        <xdr:cNvPr id="682" name="楕円 681"/>
        <xdr:cNvSpPr/>
      </xdr:nvSpPr>
      <xdr:spPr>
        <a:xfrm>
          <a:off x="15430500" y="168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136473</xdr:rowOff>
    </xdr:from>
    <xdr:ext cx="469744" cy="259045"/>
    <xdr:sp macro="" textlink="">
      <xdr:nvSpPr>
        <xdr:cNvPr id="683" name="テキスト ボックス 682"/>
        <xdr:cNvSpPr txBox="1"/>
      </xdr:nvSpPr>
      <xdr:spPr>
        <a:xfrm>
          <a:off x="15246428" y="169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29341</xdr:rowOff>
    </xdr:from>
    <xdr:to>
      <xdr:col>76</xdr:col>
      <xdr:colOff>165100</xdr:colOff>
      <xdr:row>98</xdr:row>
      <xdr:rowOff>130941</xdr:rowOff>
    </xdr:to>
    <xdr:sp macro="" textlink="">
      <xdr:nvSpPr>
        <xdr:cNvPr id="684" name="楕円 683"/>
        <xdr:cNvSpPr/>
      </xdr:nvSpPr>
      <xdr:spPr>
        <a:xfrm>
          <a:off x="14541500" y="168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122068</xdr:rowOff>
    </xdr:from>
    <xdr:ext cx="534377" cy="259045"/>
    <xdr:sp macro="" textlink="">
      <xdr:nvSpPr>
        <xdr:cNvPr id="685" name="テキスト ボックス 684"/>
        <xdr:cNvSpPr txBox="1"/>
      </xdr:nvSpPr>
      <xdr:spPr>
        <a:xfrm>
          <a:off x="14325111" y="169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46340</xdr:rowOff>
    </xdr:from>
    <xdr:to>
      <xdr:col>72</xdr:col>
      <xdr:colOff>38100</xdr:colOff>
      <xdr:row>98</xdr:row>
      <xdr:rowOff>147940</xdr:rowOff>
    </xdr:to>
    <xdr:sp macro="" textlink="">
      <xdr:nvSpPr>
        <xdr:cNvPr id="686" name="楕円 685"/>
        <xdr:cNvSpPr/>
      </xdr:nvSpPr>
      <xdr:spPr>
        <a:xfrm>
          <a:off x="13652500" y="168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139067</xdr:rowOff>
    </xdr:from>
    <xdr:ext cx="469744" cy="259045"/>
    <xdr:sp macro="" textlink="">
      <xdr:nvSpPr>
        <xdr:cNvPr id="687" name="テキスト ボックス 686"/>
        <xdr:cNvSpPr txBox="1"/>
      </xdr:nvSpPr>
      <xdr:spPr>
        <a:xfrm>
          <a:off x="13468428" y="169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145140</xdr:rowOff>
    </xdr:from>
    <xdr:to>
      <xdr:col>67</xdr:col>
      <xdr:colOff>101600</xdr:colOff>
      <xdr:row>98</xdr:row>
      <xdr:rowOff>75290</xdr:rowOff>
    </xdr:to>
    <xdr:sp macro="" textlink="">
      <xdr:nvSpPr>
        <xdr:cNvPr id="688" name="楕円 687"/>
        <xdr:cNvSpPr/>
      </xdr:nvSpPr>
      <xdr:spPr>
        <a:xfrm>
          <a:off x="12763500" y="167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91817</xdr:rowOff>
    </xdr:from>
    <xdr:ext cx="534377" cy="259045"/>
    <xdr:sp macro="" textlink="">
      <xdr:nvSpPr>
        <xdr:cNvPr id="689" name="テキスト ボックス 688"/>
        <xdr:cNvSpPr txBox="1"/>
      </xdr:nvSpPr>
      <xdr:spPr>
        <a:xfrm>
          <a:off x="12547111" y="165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7112</xdr:rowOff>
    </xdr:from>
    <xdr:to>
      <xdr:col>116</xdr:col>
      <xdr:colOff>63500</xdr:colOff>
      <xdr:row>37</xdr:row>
      <xdr:rowOff>7158</xdr:rowOff>
    </xdr:to>
    <xdr:cxnSp macro="">
      <xdr:nvCxnSpPr>
        <xdr:cNvPr id="716" name="直線コネクタ 715"/>
        <xdr:cNvCxnSpPr/>
      </xdr:nvCxnSpPr>
      <xdr:spPr>
        <a:xfrm flipV="1">
          <a:off x="21323300" y="635076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7158</xdr:rowOff>
    </xdr:from>
    <xdr:to>
      <xdr:col>111</xdr:col>
      <xdr:colOff>177800</xdr:colOff>
      <xdr:row>37</xdr:row>
      <xdr:rowOff>27000</xdr:rowOff>
    </xdr:to>
    <xdr:cxnSp macro="">
      <xdr:nvCxnSpPr>
        <xdr:cNvPr id="719" name="直線コネクタ 718"/>
        <xdr:cNvCxnSpPr/>
      </xdr:nvCxnSpPr>
      <xdr:spPr>
        <a:xfrm flipV="1">
          <a:off x="20434300" y="635080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168229</xdr:rowOff>
    </xdr:from>
    <xdr:to>
      <xdr:col>107</xdr:col>
      <xdr:colOff>50800</xdr:colOff>
      <xdr:row>37</xdr:row>
      <xdr:rowOff>27000</xdr:rowOff>
    </xdr:to>
    <xdr:cxnSp macro="">
      <xdr:nvCxnSpPr>
        <xdr:cNvPr id="722" name="直線コネクタ 721"/>
        <xdr:cNvCxnSpPr/>
      </xdr:nvCxnSpPr>
      <xdr:spPr>
        <a:xfrm>
          <a:off x="19545300" y="6340429"/>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168229</xdr:rowOff>
    </xdr:from>
    <xdr:to>
      <xdr:col>102</xdr:col>
      <xdr:colOff>114300</xdr:colOff>
      <xdr:row>37</xdr:row>
      <xdr:rowOff>4094</xdr:rowOff>
    </xdr:to>
    <xdr:cxnSp macro="">
      <xdr:nvCxnSpPr>
        <xdr:cNvPr id="725" name="直線コネクタ 724"/>
        <xdr:cNvCxnSpPr/>
      </xdr:nvCxnSpPr>
      <xdr:spPr>
        <a:xfrm flipV="1">
          <a:off x="18656300" y="634042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127762</xdr:rowOff>
    </xdr:from>
    <xdr:to>
      <xdr:col>116</xdr:col>
      <xdr:colOff>114300</xdr:colOff>
      <xdr:row>37</xdr:row>
      <xdr:rowOff>57912</xdr:rowOff>
    </xdr:to>
    <xdr:sp macro="" textlink="">
      <xdr:nvSpPr>
        <xdr:cNvPr id="735" name="楕円 734"/>
        <xdr:cNvSpPr/>
      </xdr:nvSpPr>
      <xdr:spPr>
        <a:xfrm>
          <a:off x="22110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150639</xdr:rowOff>
    </xdr:from>
    <xdr:ext cx="469744" cy="259045"/>
    <xdr:sp macro="" textlink="">
      <xdr:nvSpPr>
        <xdr:cNvPr id="736" name="投資及び出資金該当値テキスト"/>
        <xdr:cNvSpPr txBox="1"/>
      </xdr:nvSpPr>
      <xdr:spPr>
        <a:xfrm>
          <a:off x="22212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127808</xdr:rowOff>
    </xdr:from>
    <xdr:to>
      <xdr:col>112</xdr:col>
      <xdr:colOff>38100</xdr:colOff>
      <xdr:row>37</xdr:row>
      <xdr:rowOff>57958</xdr:rowOff>
    </xdr:to>
    <xdr:sp macro="" textlink="">
      <xdr:nvSpPr>
        <xdr:cNvPr id="737" name="楕円 736"/>
        <xdr:cNvSpPr/>
      </xdr:nvSpPr>
      <xdr:spPr>
        <a:xfrm>
          <a:off x="21272500" y="63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74485</xdr:rowOff>
    </xdr:from>
    <xdr:ext cx="469744" cy="259045"/>
    <xdr:sp macro="" textlink="">
      <xdr:nvSpPr>
        <xdr:cNvPr id="738" name="テキスト ボックス 737"/>
        <xdr:cNvSpPr txBox="1"/>
      </xdr:nvSpPr>
      <xdr:spPr>
        <a:xfrm>
          <a:off x="21088428" y="60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147650</xdr:rowOff>
    </xdr:from>
    <xdr:to>
      <xdr:col>107</xdr:col>
      <xdr:colOff>101600</xdr:colOff>
      <xdr:row>37</xdr:row>
      <xdr:rowOff>77800</xdr:rowOff>
    </xdr:to>
    <xdr:sp macro="" textlink="">
      <xdr:nvSpPr>
        <xdr:cNvPr id="739" name="楕円 738"/>
        <xdr:cNvSpPr/>
      </xdr:nvSpPr>
      <xdr:spPr>
        <a:xfrm>
          <a:off x="20383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94327</xdr:rowOff>
    </xdr:from>
    <xdr:ext cx="469744" cy="259045"/>
    <xdr:sp macro="" textlink="">
      <xdr:nvSpPr>
        <xdr:cNvPr id="740" name="テキスト ボックス 739"/>
        <xdr:cNvSpPr txBox="1"/>
      </xdr:nvSpPr>
      <xdr:spPr>
        <a:xfrm>
          <a:off x="20199428" y="60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117429</xdr:rowOff>
    </xdr:from>
    <xdr:to>
      <xdr:col>102</xdr:col>
      <xdr:colOff>165100</xdr:colOff>
      <xdr:row>37</xdr:row>
      <xdr:rowOff>47579</xdr:rowOff>
    </xdr:to>
    <xdr:sp macro="" textlink="">
      <xdr:nvSpPr>
        <xdr:cNvPr id="741" name="楕円 740"/>
        <xdr:cNvSpPr/>
      </xdr:nvSpPr>
      <xdr:spPr>
        <a:xfrm>
          <a:off x="19494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64106</xdr:rowOff>
    </xdr:from>
    <xdr:ext cx="469744" cy="259045"/>
    <xdr:sp macro="" textlink="">
      <xdr:nvSpPr>
        <xdr:cNvPr id="742" name="テキスト ボックス 741"/>
        <xdr:cNvSpPr txBox="1"/>
      </xdr:nvSpPr>
      <xdr:spPr>
        <a:xfrm>
          <a:off x="19310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124744</xdr:rowOff>
    </xdr:from>
    <xdr:to>
      <xdr:col>98</xdr:col>
      <xdr:colOff>38100</xdr:colOff>
      <xdr:row>37</xdr:row>
      <xdr:rowOff>54894</xdr:rowOff>
    </xdr:to>
    <xdr:sp macro="" textlink="">
      <xdr:nvSpPr>
        <xdr:cNvPr id="743" name="楕円 742"/>
        <xdr:cNvSpPr/>
      </xdr:nvSpPr>
      <xdr:spPr>
        <a:xfrm>
          <a:off x="18605500" y="6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71421</xdr:rowOff>
    </xdr:from>
    <xdr:ext cx="469744" cy="259045"/>
    <xdr:sp macro="" textlink="">
      <xdr:nvSpPr>
        <xdr:cNvPr id="744" name="テキスト ボックス 743"/>
        <xdr:cNvSpPr txBox="1"/>
      </xdr:nvSpPr>
      <xdr:spPr>
        <a:xfrm>
          <a:off x="18421428" y="607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132880</xdr:rowOff>
    </xdr:from>
    <xdr:to>
      <xdr:col>116</xdr:col>
      <xdr:colOff>63500</xdr:colOff>
      <xdr:row>58</xdr:row>
      <xdr:rowOff>146901</xdr:rowOff>
    </xdr:to>
    <xdr:cxnSp macro="">
      <xdr:nvCxnSpPr>
        <xdr:cNvPr id="773" name="直線コネクタ 772"/>
        <xdr:cNvCxnSpPr/>
      </xdr:nvCxnSpPr>
      <xdr:spPr>
        <a:xfrm>
          <a:off x="21323300" y="10076980"/>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117107</xdr:rowOff>
    </xdr:from>
    <xdr:to>
      <xdr:col>111</xdr:col>
      <xdr:colOff>177800</xdr:colOff>
      <xdr:row>58</xdr:row>
      <xdr:rowOff>132880</xdr:rowOff>
    </xdr:to>
    <xdr:cxnSp macro="">
      <xdr:nvCxnSpPr>
        <xdr:cNvPr id="776" name="直線コネクタ 775"/>
        <xdr:cNvCxnSpPr/>
      </xdr:nvCxnSpPr>
      <xdr:spPr>
        <a:xfrm>
          <a:off x="20434300" y="100612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95047</xdr:rowOff>
    </xdr:from>
    <xdr:to>
      <xdr:col>107</xdr:col>
      <xdr:colOff>50800</xdr:colOff>
      <xdr:row>58</xdr:row>
      <xdr:rowOff>117107</xdr:rowOff>
    </xdr:to>
    <xdr:cxnSp macro="">
      <xdr:nvCxnSpPr>
        <xdr:cNvPr id="779" name="直線コネクタ 778"/>
        <xdr:cNvCxnSpPr/>
      </xdr:nvCxnSpPr>
      <xdr:spPr>
        <a:xfrm>
          <a:off x="19545300" y="10039147"/>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61557</xdr:rowOff>
    </xdr:from>
    <xdr:to>
      <xdr:col>102</xdr:col>
      <xdr:colOff>114300</xdr:colOff>
      <xdr:row>58</xdr:row>
      <xdr:rowOff>95047</xdr:rowOff>
    </xdr:to>
    <xdr:cxnSp macro="">
      <xdr:nvCxnSpPr>
        <xdr:cNvPr id="782" name="直線コネクタ 781"/>
        <xdr:cNvCxnSpPr/>
      </xdr:nvCxnSpPr>
      <xdr:spPr>
        <a:xfrm>
          <a:off x="18656300" y="9834207"/>
          <a:ext cx="889000" cy="2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96101</xdr:rowOff>
    </xdr:from>
    <xdr:to>
      <xdr:col>116</xdr:col>
      <xdr:colOff>114300</xdr:colOff>
      <xdr:row>59</xdr:row>
      <xdr:rowOff>26251</xdr:rowOff>
    </xdr:to>
    <xdr:sp macro="" textlink="">
      <xdr:nvSpPr>
        <xdr:cNvPr id="792" name="楕円 791"/>
        <xdr:cNvSpPr/>
      </xdr:nvSpPr>
      <xdr:spPr>
        <a:xfrm>
          <a:off x="221107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11028</xdr:rowOff>
    </xdr:from>
    <xdr:ext cx="469744" cy="259045"/>
    <xdr:sp macro="" textlink="">
      <xdr:nvSpPr>
        <xdr:cNvPr id="793" name="貸付金該当値テキスト"/>
        <xdr:cNvSpPr txBox="1"/>
      </xdr:nvSpPr>
      <xdr:spPr>
        <a:xfrm>
          <a:off x="22212300" y="99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82080</xdr:rowOff>
    </xdr:from>
    <xdr:to>
      <xdr:col>112</xdr:col>
      <xdr:colOff>38100</xdr:colOff>
      <xdr:row>59</xdr:row>
      <xdr:rowOff>12230</xdr:rowOff>
    </xdr:to>
    <xdr:sp macro="" textlink="">
      <xdr:nvSpPr>
        <xdr:cNvPr id="794" name="楕円 793"/>
        <xdr:cNvSpPr/>
      </xdr:nvSpPr>
      <xdr:spPr>
        <a:xfrm>
          <a:off x="212725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3357</xdr:rowOff>
    </xdr:from>
    <xdr:ext cx="469744" cy="259045"/>
    <xdr:sp macro="" textlink="">
      <xdr:nvSpPr>
        <xdr:cNvPr id="795" name="テキスト ボックス 794"/>
        <xdr:cNvSpPr txBox="1"/>
      </xdr:nvSpPr>
      <xdr:spPr>
        <a:xfrm>
          <a:off x="21088428" y="1011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66307</xdr:rowOff>
    </xdr:from>
    <xdr:to>
      <xdr:col>107</xdr:col>
      <xdr:colOff>101600</xdr:colOff>
      <xdr:row>58</xdr:row>
      <xdr:rowOff>167907</xdr:rowOff>
    </xdr:to>
    <xdr:sp macro="" textlink="">
      <xdr:nvSpPr>
        <xdr:cNvPr id="796" name="楕円 795"/>
        <xdr:cNvSpPr/>
      </xdr:nvSpPr>
      <xdr:spPr>
        <a:xfrm>
          <a:off x="20383500" y="100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159034</xdr:rowOff>
    </xdr:from>
    <xdr:ext cx="469744" cy="259045"/>
    <xdr:sp macro="" textlink="">
      <xdr:nvSpPr>
        <xdr:cNvPr id="797" name="テキスト ボックス 796"/>
        <xdr:cNvSpPr txBox="1"/>
      </xdr:nvSpPr>
      <xdr:spPr>
        <a:xfrm>
          <a:off x="20199428" y="101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44247</xdr:rowOff>
    </xdr:from>
    <xdr:to>
      <xdr:col>102</xdr:col>
      <xdr:colOff>165100</xdr:colOff>
      <xdr:row>58</xdr:row>
      <xdr:rowOff>145847</xdr:rowOff>
    </xdr:to>
    <xdr:sp macro="" textlink="">
      <xdr:nvSpPr>
        <xdr:cNvPr id="798" name="楕円 797"/>
        <xdr:cNvSpPr/>
      </xdr:nvSpPr>
      <xdr:spPr>
        <a:xfrm>
          <a:off x="19494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136974</xdr:rowOff>
    </xdr:from>
    <xdr:ext cx="469744" cy="259045"/>
    <xdr:sp macro="" textlink="">
      <xdr:nvSpPr>
        <xdr:cNvPr id="799" name="テキスト ボックス 798"/>
        <xdr:cNvSpPr txBox="1"/>
      </xdr:nvSpPr>
      <xdr:spPr>
        <a:xfrm>
          <a:off x="19310428"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10757</xdr:rowOff>
    </xdr:from>
    <xdr:to>
      <xdr:col>98</xdr:col>
      <xdr:colOff>38100</xdr:colOff>
      <xdr:row>57</xdr:row>
      <xdr:rowOff>112357</xdr:rowOff>
    </xdr:to>
    <xdr:sp macro="" textlink="">
      <xdr:nvSpPr>
        <xdr:cNvPr id="800" name="楕円 799"/>
        <xdr:cNvSpPr/>
      </xdr:nvSpPr>
      <xdr:spPr>
        <a:xfrm>
          <a:off x="18605500" y="9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128884</xdr:rowOff>
    </xdr:from>
    <xdr:ext cx="469744" cy="259045"/>
    <xdr:sp macro="" textlink="">
      <xdr:nvSpPr>
        <xdr:cNvPr id="801" name="テキスト ボックス 800"/>
        <xdr:cNvSpPr txBox="1"/>
      </xdr:nvSpPr>
      <xdr:spPr>
        <a:xfrm>
          <a:off x="18421428" y="95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41669</xdr:rowOff>
    </xdr:from>
    <xdr:to>
      <xdr:col>116</xdr:col>
      <xdr:colOff>63500</xdr:colOff>
      <xdr:row>77</xdr:row>
      <xdr:rowOff>64319</xdr:rowOff>
    </xdr:to>
    <xdr:cxnSp macro="">
      <xdr:nvCxnSpPr>
        <xdr:cNvPr id="831" name="直線コネクタ 830"/>
        <xdr:cNvCxnSpPr/>
      </xdr:nvCxnSpPr>
      <xdr:spPr>
        <a:xfrm>
          <a:off x="21323300" y="13243319"/>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41669</xdr:rowOff>
    </xdr:from>
    <xdr:to>
      <xdr:col>111</xdr:col>
      <xdr:colOff>177800</xdr:colOff>
      <xdr:row>77</xdr:row>
      <xdr:rowOff>61767</xdr:rowOff>
    </xdr:to>
    <xdr:cxnSp macro="">
      <xdr:nvCxnSpPr>
        <xdr:cNvPr id="834" name="直線コネクタ 833"/>
        <xdr:cNvCxnSpPr/>
      </xdr:nvCxnSpPr>
      <xdr:spPr>
        <a:xfrm flipV="1">
          <a:off x="20434300" y="1324331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61767</xdr:rowOff>
    </xdr:from>
    <xdr:to>
      <xdr:col>107</xdr:col>
      <xdr:colOff>50800</xdr:colOff>
      <xdr:row>77</xdr:row>
      <xdr:rowOff>74834</xdr:rowOff>
    </xdr:to>
    <xdr:cxnSp macro="">
      <xdr:nvCxnSpPr>
        <xdr:cNvPr id="837" name="直線コネクタ 836"/>
        <xdr:cNvCxnSpPr/>
      </xdr:nvCxnSpPr>
      <xdr:spPr>
        <a:xfrm flipV="1">
          <a:off x="19545300" y="13263417"/>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131032</xdr:rowOff>
    </xdr:from>
    <xdr:to>
      <xdr:col>102</xdr:col>
      <xdr:colOff>114300</xdr:colOff>
      <xdr:row>77</xdr:row>
      <xdr:rowOff>74834</xdr:rowOff>
    </xdr:to>
    <xdr:cxnSp macro="">
      <xdr:nvCxnSpPr>
        <xdr:cNvPr id="840" name="直線コネクタ 839"/>
        <xdr:cNvCxnSpPr/>
      </xdr:nvCxnSpPr>
      <xdr:spPr>
        <a:xfrm>
          <a:off x="18656300" y="13161232"/>
          <a:ext cx="889000" cy="1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13519</xdr:rowOff>
    </xdr:from>
    <xdr:to>
      <xdr:col>116</xdr:col>
      <xdr:colOff>114300</xdr:colOff>
      <xdr:row>77</xdr:row>
      <xdr:rowOff>115119</xdr:rowOff>
    </xdr:to>
    <xdr:sp macro="" textlink="">
      <xdr:nvSpPr>
        <xdr:cNvPr id="850" name="楕円 849"/>
        <xdr:cNvSpPr/>
      </xdr:nvSpPr>
      <xdr:spPr>
        <a:xfrm>
          <a:off x="22110700" y="13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163396</xdr:rowOff>
    </xdr:from>
    <xdr:ext cx="534377" cy="259045"/>
    <xdr:sp macro="" textlink="">
      <xdr:nvSpPr>
        <xdr:cNvPr id="851" name="繰出金該当値テキスト"/>
        <xdr:cNvSpPr txBox="1"/>
      </xdr:nvSpPr>
      <xdr:spPr>
        <a:xfrm>
          <a:off x="22212300" y="131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162319</xdr:rowOff>
    </xdr:from>
    <xdr:to>
      <xdr:col>112</xdr:col>
      <xdr:colOff>38100</xdr:colOff>
      <xdr:row>77</xdr:row>
      <xdr:rowOff>92469</xdr:rowOff>
    </xdr:to>
    <xdr:sp macro="" textlink="">
      <xdr:nvSpPr>
        <xdr:cNvPr id="852" name="楕円 851"/>
        <xdr:cNvSpPr/>
      </xdr:nvSpPr>
      <xdr:spPr>
        <a:xfrm>
          <a:off x="21272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83596</xdr:rowOff>
    </xdr:from>
    <xdr:ext cx="534377" cy="259045"/>
    <xdr:sp macro="" textlink="">
      <xdr:nvSpPr>
        <xdr:cNvPr id="853" name="テキスト ボックス 852"/>
        <xdr:cNvSpPr txBox="1"/>
      </xdr:nvSpPr>
      <xdr:spPr>
        <a:xfrm>
          <a:off x="21056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10967</xdr:rowOff>
    </xdr:from>
    <xdr:to>
      <xdr:col>107</xdr:col>
      <xdr:colOff>101600</xdr:colOff>
      <xdr:row>77</xdr:row>
      <xdr:rowOff>112567</xdr:rowOff>
    </xdr:to>
    <xdr:sp macro="" textlink="">
      <xdr:nvSpPr>
        <xdr:cNvPr id="854" name="楕円 853"/>
        <xdr:cNvSpPr/>
      </xdr:nvSpPr>
      <xdr:spPr>
        <a:xfrm>
          <a:off x="20383500" y="132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103694</xdr:rowOff>
    </xdr:from>
    <xdr:ext cx="534377" cy="259045"/>
    <xdr:sp macro="" textlink="">
      <xdr:nvSpPr>
        <xdr:cNvPr id="855" name="テキスト ボックス 854"/>
        <xdr:cNvSpPr txBox="1"/>
      </xdr:nvSpPr>
      <xdr:spPr>
        <a:xfrm>
          <a:off x="20167111" y="133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24034</xdr:rowOff>
    </xdr:from>
    <xdr:to>
      <xdr:col>102</xdr:col>
      <xdr:colOff>165100</xdr:colOff>
      <xdr:row>77</xdr:row>
      <xdr:rowOff>125634</xdr:rowOff>
    </xdr:to>
    <xdr:sp macro="" textlink="">
      <xdr:nvSpPr>
        <xdr:cNvPr id="856" name="楕円 855"/>
        <xdr:cNvSpPr/>
      </xdr:nvSpPr>
      <xdr:spPr>
        <a:xfrm>
          <a:off x="19494500" y="132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116761</xdr:rowOff>
    </xdr:from>
    <xdr:ext cx="534377" cy="259045"/>
    <xdr:sp macro="" textlink="">
      <xdr:nvSpPr>
        <xdr:cNvPr id="857" name="テキスト ボックス 856"/>
        <xdr:cNvSpPr txBox="1"/>
      </xdr:nvSpPr>
      <xdr:spPr>
        <a:xfrm>
          <a:off x="19278111" y="133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80232</xdr:rowOff>
    </xdr:from>
    <xdr:to>
      <xdr:col>98</xdr:col>
      <xdr:colOff>38100</xdr:colOff>
      <xdr:row>77</xdr:row>
      <xdr:rowOff>10382</xdr:rowOff>
    </xdr:to>
    <xdr:sp macro="" textlink="">
      <xdr:nvSpPr>
        <xdr:cNvPr id="858" name="楕円 857"/>
        <xdr:cNvSpPr/>
      </xdr:nvSpPr>
      <xdr:spPr>
        <a:xfrm>
          <a:off x="18605500" y="131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26909</xdr:rowOff>
    </xdr:from>
    <xdr:ext cx="534377" cy="259045"/>
    <xdr:sp macro="" textlink="">
      <xdr:nvSpPr>
        <xdr:cNvPr id="859" name="テキスト ボックス 858"/>
        <xdr:cNvSpPr txBox="1"/>
      </xdr:nvSpPr>
      <xdr:spPr>
        <a:xfrm>
          <a:off x="18389111" y="12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住民一人当たり歳出決算総額は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404,934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除雪委託料を含む維持補修費が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、全国平均及び岩手県平均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を上回っていた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、前年度と比べると一人当たり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依然として類似団体平均を上回る高い水準が続いている。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今後起債発行額の増加が見込まれるが、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適債性を見極め、将来の財政負担が大きくならないよう努めていく。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63881</xdr:rowOff>
    </xdr:from>
    <xdr:to>
      <xdr:col>24</xdr:col>
      <xdr:colOff>63500</xdr:colOff>
      <xdr:row>37</xdr:row>
      <xdr:rowOff>77216</xdr:rowOff>
    </xdr:to>
    <xdr:cxnSp macro="">
      <xdr:nvCxnSpPr>
        <xdr:cNvPr id="61" name="直線コネクタ 60"/>
        <xdr:cNvCxnSpPr/>
      </xdr:nvCxnSpPr>
      <xdr:spPr>
        <a:xfrm>
          <a:off x="3797300" y="640753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37</xdr:row>
      <xdr:rowOff>63881</xdr:rowOff>
    </xdr:to>
    <xdr:cxnSp macro="">
      <xdr:nvCxnSpPr>
        <xdr:cNvPr id="64" name="直線コネクタ 63"/>
        <xdr:cNvCxnSpPr/>
      </xdr:nvCxnSpPr>
      <xdr:spPr>
        <a:xfrm>
          <a:off x="2908300" y="629666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124460</xdr:rowOff>
    </xdr:from>
    <xdr:to>
      <xdr:col>15</xdr:col>
      <xdr:colOff>50800</xdr:colOff>
      <xdr:row>36</xdr:row>
      <xdr:rowOff>151130</xdr:rowOff>
    </xdr:to>
    <xdr:cxnSp macro="">
      <xdr:nvCxnSpPr>
        <xdr:cNvPr id="67" name="直線コネクタ 66"/>
        <xdr:cNvCxnSpPr/>
      </xdr:nvCxnSpPr>
      <xdr:spPr>
        <a:xfrm flipV="1">
          <a:off x="2019300" y="6296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151130</xdr:rowOff>
    </xdr:from>
    <xdr:to>
      <xdr:col>10</xdr:col>
      <xdr:colOff>114300</xdr:colOff>
      <xdr:row>37</xdr:row>
      <xdr:rowOff>71882</xdr:rowOff>
    </xdr:to>
    <xdr:cxnSp macro="">
      <xdr:nvCxnSpPr>
        <xdr:cNvPr id="70" name="直線コネクタ 69"/>
        <xdr:cNvCxnSpPr/>
      </xdr:nvCxnSpPr>
      <xdr:spPr>
        <a:xfrm flipV="1">
          <a:off x="1130300" y="6323330"/>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26416</xdr:rowOff>
    </xdr:from>
    <xdr:to>
      <xdr:col>24</xdr:col>
      <xdr:colOff>114300</xdr:colOff>
      <xdr:row>37</xdr:row>
      <xdr:rowOff>128016</xdr:rowOff>
    </xdr:to>
    <xdr:sp macro="" textlink="">
      <xdr:nvSpPr>
        <xdr:cNvPr id="80" name="楕円 79"/>
        <xdr:cNvSpPr/>
      </xdr:nvSpPr>
      <xdr:spPr>
        <a:xfrm>
          <a:off x="45847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469744" cy="259045"/>
    <xdr:sp macro="" textlink="">
      <xdr:nvSpPr>
        <xdr:cNvPr id="81" name="議会費該当値テキスト"/>
        <xdr:cNvSpPr txBox="1"/>
      </xdr:nvSpPr>
      <xdr:spPr>
        <a:xfrm>
          <a:off x="46863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xdr:rowOff>
    </xdr:from>
    <xdr:to>
      <xdr:col>20</xdr:col>
      <xdr:colOff>38100</xdr:colOff>
      <xdr:row>37</xdr:row>
      <xdr:rowOff>114681</xdr:rowOff>
    </xdr:to>
    <xdr:sp macro="" textlink="">
      <xdr:nvSpPr>
        <xdr:cNvPr id="82" name="楕円 81"/>
        <xdr:cNvSpPr/>
      </xdr:nvSpPr>
      <xdr:spPr>
        <a:xfrm>
          <a:off x="3746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105808</xdr:rowOff>
    </xdr:from>
    <xdr:ext cx="469744" cy="259045"/>
    <xdr:sp macro="" textlink="">
      <xdr:nvSpPr>
        <xdr:cNvPr id="83" name="テキスト ボックス 82"/>
        <xdr:cNvSpPr txBox="1"/>
      </xdr:nvSpPr>
      <xdr:spPr>
        <a:xfrm>
          <a:off x="3562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73660</xdr:rowOff>
    </xdr:from>
    <xdr:to>
      <xdr:col>15</xdr:col>
      <xdr:colOff>101600</xdr:colOff>
      <xdr:row>37</xdr:row>
      <xdr:rowOff>3810</xdr:rowOff>
    </xdr:to>
    <xdr:sp macro="" textlink="">
      <xdr:nvSpPr>
        <xdr:cNvPr id="84" name="楕円 83"/>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166387</xdr:rowOff>
    </xdr:from>
    <xdr:ext cx="469744" cy="259045"/>
    <xdr:sp macro="" textlink="">
      <xdr:nvSpPr>
        <xdr:cNvPr id="85" name="テキスト ボックス 84"/>
        <xdr:cNvSpPr txBox="1"/>
      </xdr:nvSpPr>
      <xdr:spPr>
        <a:xfrm>
          <a:off x="2673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6" name="楕円 85"/>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7" name="テキスト ボックス 86"/>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21082</xdr:rowOff>
    </xdr:from>
    <xdr:to>
      <xdr:col>6</xdr:col>
      <xdr:colOff>38100</xdr:colOff>
      <xdr:row>37</xdr:row>
      <xdr:rowOff>122682</xdr:rowOff>
    </xdr:to>
    <xdr:sp macro="" textlink="">
      <xdr:nvSpPr>
        <xdr:cNvPr id="88" name="楕円 87"/>
        <xdr:cNvSpPr/>
      </xdr:nvSpPr>
      <xdr:spPr>
        <a:xfrm>
          <a:off x="107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113809</xdr:rowOff>
    </xdr:from>
    <xdr:ext cx="469744" cy="259045"/>
    <xdr:sp macro="" textlink="">
      <xdr:nvSpPr>
        <xdr:cNvPr id="89" name="テキスト ボックス 88"/>
        <xdr:cNvSpPr txBox="1"/>
      </xdr:nvSpPr>
      <xdr:spPr>
        <a:xfrm>
          <a:off x="895428"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104194</xdr:rowOff>
    </xdr:from>
    <xdr:to>
      <xdr:col>24</xdr:col>
      <xdr:colOff>63500</xdr:colOff>
      <xdr:row>57</xdr:row>
      <xdr:rowOff>125673</xdr:rowOff>
    </xdr:to>
    <xdr:cxnSp macro="">
      <xdr:nvCxnSpPr>
        <xdr:cNvPr id="116" name="直線コネクタ 115"/>
        <xdr:cNvCxnSpPr/>
      </xdr:nvCxnSpPr>
      <xdr:spPr>
        <a:xfrm flipV="1">
          <a:off x="3797300" y="9876844"/>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97020</xdr:rowOff>
    </xdr:from>
    <xdr:to>
      <xdr:col>19</xdr:col>
      <xdr:colOff>177800</xdr:colOff>
      <xdr:row>57</xdr:row>
      <xdr:rowOff>125673</xdr:rowOff>
    </xdr:to>
    <xdr:cxnSp macro="">
      <xdr:nvCxnSpPr>
        <xdr:cNvPr id="119" name="直線コネクタ 118"/>
        <xdr:cNvCxnSpPr/>
      </xdr:nvCxnSpPr>
      <xdr:spPr>
        <a:xfrm>
          <a:off x="2908300" y="9869670"/>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97020</xdr:rowOff>
    </xdr:from>
    <xdr:to>
      <xdr:col>15</xdr:col>
      <xdr:colOff>50800</xdr:colOff>
      <xdr:row>57</xdr:row>
      <xdr:rowOff>111875</xdr:rowOff>
    </xdr:to>
    <xdr:cxnSp macro="">
      <xdr:nvCxnSpPr>
        <xdr:cNvPr id="122" name="直線コネクタ 121"/>
        <xdr:cNvCxnSpPr/>
      </xdr:nvCxnSpPr>
      <xdr:spPr>
        <a:xfrm flipV="1">
          <a:off x="2019300" y="9869670"/>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30855</xdr:rowOff>
    </xdr:from>
    <xdr:to>
      <xdr:col>10</xdr:col>
      <xdr:colOff>114300</xdr:colOff>
      <xdr:row>57</xdr:row>
      <xdr:rowOff>111875</xdr:rowOff>
    </xdr:to>
    <xdr:cxnSp macro="">
      <xdr:nvCxnSpPr>
        <xdr:cNvPr id="125" name="直線コネクタ 124"/>
        <xdr:cNvCxnSpPr/>
      </xdr:nvCxnSpPr>
      <xdr:spPr>
        <a:xfrm>
          <a:off x="1130300" y="9803505"/>
          <a:ext cx="889000" cy="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53394</xdr:rowOff>
    </xdr:from>
    <xdr:to>
      <xdr:col>24</xdr:col>
      <xdr:colOff>114300</xdr:colOff>
      <xdr:row>57</xdr:row>
      <xdr:rowOff>154994</xdr:rowOff>
    </xdr:to>
    <xdr:sp macro="" textlink="">
      <xdr:nvSpPr>
        <xdr:cNvPr id="135" name="楕円 134"/>
        <xdr:cNvSpPr/>
      </xdr:nvSpPr>
      <xdr:spPr>
        <a:xfrm>
          <a:off x="4584700" y="9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74873</xdr:rowOff>
    </xdr:from>
    <xdr:to>
      <xdr:col>20</xdr:col>
      <xdr:colOff>38100</xdr:colOff>
      <xdr:row>58</xdr:row>
      <xdr:rowOff>5023</xdr:rowOff>
    </xdr:to>
    <xdr:sp macro="" textlink="">
      <xdr:nvSpPr>
        <xdr:cNvPr id="137" name="楕円 136"/>
        <xdr:cNvSpPr/>
      </xdr:nvSpPr>
      <xdr:spPr>
        <a:xfrm>
          <a:off x="3746500" y="98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167600</xdr:rowOff>
    </xdr:from>
    <xdr:ext cx="534377" cy="259045"/>
    <xdr:sp macro="" textlink="">
      <xdr:nvSpPr>
        <xdr:cNvPr id="138" name="テキスト ボックス 137"/>
        <xdr:cNvSpPr txBox="1"/>
      </xdr:nvSpPr>
      <xdr:spPr>
        <a:xfrm>
          <a:off x="3530111" y="99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46220</xdr:rowOff>
    </xdr:from>
    <xdr:to>
      <xdr:col>15</xdr:col>
      <xdr:colOff>101600</xdr:colOff>
      <xdr:row>57</xdr:row>
      <xdr:rowOff>147820</xdr:rowOff>
    </xdr:to>
    <xdr:sp macro="" textlink="">
      <xdr:nvSpPr>
        <xdr:cNvPr id="139" name="楕円 138"/>
        <xdr:cNvSpPr/>
      </xdr:nvSpPr>
      <xdr:spPr>
        <a:xfrm>
          <a:off x="2857500" y="9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138947</xdr:rowOff>
    </xdr:from>
    <xdr:ext cx="534377" cy="259045"/>
    <xdr:sp macro="" textlink="">
      <xdr:nvSpPr>
        <xdr:cNvPr id="140" name="テキスト ボックス 139"/>
        <xdr:cNvSpPr txBox="1"/>
      </xdr:nvSpPr>
      <xdr:spPr>
        <a:xfrm>
          <a:off x="2641111" y="99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61075</xdr:rowOff>
    </xdr:from>
    <xdr:to>
      <xdr:col>10</xdr:col>
      <xdr:colOff>165100</xdr:colOff>
      <xdr:row>57</xdr:row>
      <xdr:rowOff>162675</xdr:rowOff>
    </xdr:to>
    <xdr:sp macro="" textlink="">
      <xdr:nvSpPr>
        <xdr:cNvPr id="141" name="楕円 140"/>
        <xdr:cNvSpPr/>
      </xdr:nvSpPr>
      <xdr:spPr>
        <a:xfrm>
          <a:off x="1968500" y="9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153802</xdr:rowOff>
    </xdr:from>
    <xdr:ext cx="534377" cy="259045"/>
    <xdr:sp macro="" textlink="">
      <xdr:nvSpPr>
        <xdr:cNvPr id="142" name="テキスト ボックス 141"/>
        <xdr:cNvSpPr txBox="1"/>
      </xdr:nvSpPr>
      <xdr:spPr>
        <a:xfrm>
          <a:off x="1752111"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151505</xdr:rowOff>
    </xdr:from>
    <xdr:to>
      <xdr:col>6</xdr:col>
      <xdr:colOff>38100</xdr:colOff>
      <xdr:row>57</xdr:row>
      <xdr:rowOff>81655</xdr:rowOff>
    </xdr:to>
    <xdr:sp macro="" textlink="">
      <xdr:nvSpPr>
        <xdr:cNvPr id="143" name="楕円 142"/>
        <xdr:cNvSpPr/>
      </xdr:nvSpPr>
      <xdr:spPr>
        <a:xfrm>
          <a:off x="1079500" y="9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72782</xdr:rowOff>
    </xdr:from>
    <xdr:ext cx="534377" cy="259045"/>
    <xdr:sp macro="" textlink="">
      <xdr:nvSpPr>
        <xdr:cNvPr id="144" name="テキスト ボックス 143"/>
        <xdr:cNvSpPr txBox="1"/>
      </xdr:nvSpPr>
      <xdr:spPr>
        <a:xfrm>
          <a:off x="863111" y="98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167233</xdr:rowOff>
    </xdr:from>
    <xdr:to>
      <xdr:col>24</xdr:col>
      <xdr:colOff>63500</xdr:colOff>
      <xdr:row>78</xdr:row>
      <xdr:rowOff>4456</xdr:rowOff>
    </xdr:to>
    <xdr:cxnSp macro="">
      <xdr:nvCxnSpPr>
        <xdr:cNvPr id="172" name="直線コネクタ 171"/>
        <xdr:cNvCxnSpPr/>
      </xdr:nvCxnSpPr>
      <xdr:spPr>
        <a:xfrm flipV="1">
          <a:off x="3797300" y="13368883"/>
          <a:ext cx="8382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4456</xdr:rowOff>
    </xdr:from>
    <xdr:to>
      <xdr:col>19</xdr:col>
      <xdr:colOff>177800</xdr:colOff>
      <xdr:row>78</xdr:row>
      <xdr:rowOff>48059</xdr:rowOff>
    </xdr:to>
    <xdr:cxnSp macro="">
      <xdr:nvCxnSpPr>
        <xdr:cNvPr id="175" name="直線コネクタ 174"/>
        <xdr:cNvCxnSpPr/>
      </xdr:nvCxnSpPr>
      <xdr:spPr>
        <a:xfrm flipV="1">
          <a:off x="2908300" y="13377556"/>
          <a:ext cx="889000" cy="4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48059</xdr:rowOff>
    </xdr:from>
    <xdr:to>
      <xdr:col>15</xdr:col>
      <xdr:colOff>50800</xdr:colOff>
      <xdr:row>78</xdr:row>
      <xdr:rowOff>79043</xdr:rowOff>
    </xdr:to>
    <xdr:cxnSp macro="">
      <xdr:nvCxnSpPr>
        <xdr:cNvPr id="178" name="直線コネクタ 177"/>
        <xdr:cNvCxnSpPr/>
      </xdr:nvCxnSpPr>
      <xdr:spPr>
        <a:xfrm flipV="1">
          <a:off x="2019300" y="13421159"/>
          <a:ext cx="8890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79043</xdr:rowOff>
    </xdr:from>
    <xdr:to>
      <xdr:col>10</xdr:col>
      <xdr:colOff>114300</xdr:colOff>
      <xdr:row>78</xdr:row>
      <xdr:rowOff>99251</xdr:rowOff>
    </xdr:to>
    <xdr:cxnSp macro="">
      <xdr:nvCxnSpPr>
        <xdr:cNvPr id="181" name="直線コネクタ 180"/>
        <xdr:cNvCxnSpPr/>
      </xdr:nvCxnSpPr>
      <xdr:spPr>
        <a:xfrm flipV="1">
          <a:off x="1130300" y="13452143"/>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116433</xdr:rowOff>
    </xdr:from>
    <xdr:to>
      <xdr:col>24</xdr:col>
      <xdr:colOff>114300</xdr:colOff>
      <xdr:row>78</xdr:row>
      <xdr:rowOff>46583</xdr:rowOff>
    </xdr:to>
    <xdr:sp macro="" textlink="">
      <xdr:nvSpPr>
        <xdr:cNvPr id="191" name="楕円 190"/>
        <xdr:cNvSpPr/>
      </xdr:nvSpPr>
      <xdr:spPr>
        <a:xfrm>
          <a:off x="4584700" y="133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94860</xdr:rowOff>
    </xdr:from>
    <xdr:ext cx="599010" cy="259045"/>
    <xdr:sp macro="" textlink="">
      <xdr:nvSpPr>
        <xdr:cNvPr id="192" name="民生費該当値テキスト"/>
        <xdr:cNvSpPr txBox="1"/>
      </xdr:nvSpPr>
      <xdr:spPr>
        <a:xfrm>
          <a:off x="4686300" y="132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125106</xdr:rowOff>
    </xdr:from>
    <xdr:to>
      <xdr:col>20</xdr:col>
      <xdr:colOff>38100</xdr:colOff>
      <xdr:row>78</xdr:row>
      <xdr:rowOff>55256</xdr:rowOff>
    </xdr:to>
    <xdr:sp macro="" textlink="">
      <xdr:nvSpPr>
        <xdr:cNvPr id="193" name="楕円 192"/>
        <xdr:cNvSpPr/>
      </xdr:nvSpPr>
      <xdr:spPr>
        <a:xfrm>
          <a:off x="3746500" y="133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46383</xdr:rowOff>
    </xdr:from>
    <xdr:ext cx="599010" cy="259045"/>
    <xdr:sp macro="" textlink="">
      <xdr:nvSpPr>
        <xdr:cNvPr id="194" name="テキスト ボックス 193"/>
        <xdr:cNvSpPr txBox="1"/>
      </xdr:nvSpPr>
      <xdr:spPr>
        <a:xfrm>
          <a:off x="3497795" y="134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168709</xdr:rowOff>
    </xdr:from>
    <xdr:to>
      <xdr:col>15</xdr:col>
      <xdr:colOff>101600</xdr:colOff>
      <xdr:row>78</xdr:row>
      <xdr:rowOff>98859</xdr:rowOff>
    </xdr:to>
    <xdr:sp macro="" textlink="">
      <xdr:nvSpPr>
        <xdr:cNvPr id="195" name="楕円 194"/>
        <xdr:cNvSpPr/>
      </xdr:nvSpPr>
      <xdr:spPr>
        <a:xfrm>
          <a:off x="2857500" y="133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89986</xdr:rowOff>
    </xdr:from>
    <xdr:ext cx="599010" cy="259045"/>
    <xdr:sp macro="" textlink="">
      <xdr:nvSpPr>
        <xdr:cNvPr id="196" name="テキスト ボックス 195"/>
        <xdr:cNvSpPr txBox="1"/>
      </xdr:nvSpPr>
      <xdr:spPr>
        <a:xfrm>
          <a:off x="2608795" y="1346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28243</xdr:rowOff>
    </xdr:from>
    <xdr:to>
      <xdr:col>10</xdr:col>
      <xdr:colOff>165100</xdr:colOff>
      <xdr:row>78</xdr:row>
      <xdr:rowOff>129843</xdr:rowOff>
    </xdr:to>
    <xdr:sp macro="" textlink="">
      <xdr:nvSpPr>
        <xdr:cNvPr id="197" name="楕円 196"/>
        <xdr:cNvSpPr/>
      </xdr:nvSpPr>
      <xdr:spPr>
        <a:xfrm>
          <a:off x="1968500" y="134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120970</xdr:rowOff>
    </xdr:from>
    <xdr:ext cx="599010" cy="259045"/>
    <xdr:sp macro="" textlink="">
      <xdr:nvSpPr>
        <xdr:cNvPr id="198" name="テキスト ボックス 197"/>
        <xdr:cNvSpPr txBox="1"/>
      </xdr:nvSpPr>
      <xdr:spPr>
        <a:xfrm>
          <a:off x="1719795" y="134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48451</xdr:rowOff>
    </xdr:from>
    <xdr:to>
      <xdr:col>6</xdr:col>
      <xdr:colOff>38100</xdr:colOff>
      <xdr:row>78</xdr:row>
      <xdr:rowOff>150051</xdr:rowOff>
    </xdr:to>
    <xdr:sp macro="" textlink="">
      <xdr:nvSpPr>
        <xdr:cNvPr id="199" name="楕円 198"/>
        <xdr:cNvSpPr/>
      </xdr:nvSpPr>
      <xdr:spPr>
        <a:xfrm>
          <a:off x="1079500" y="13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141178</xdr:rowOff>
    </xdr:from>
    <xdr:ext cx="599010" cy="259045"/>
    <xdr:sp macro="" textlink="">
      <xdr:nvSpPr>
        <xdr:cNvPr id="200" name="テキスト ボックス 199"/>
        <xdr:cNvSpPr txBox="1"/>
      </xdr:nvSpPr>
      <xdr:spPr>
        <a:xfrm>
          <a:off x="830795" y="135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79167</xdr:rowOff>
    </xdr:from>
    <xdr:to>
      <xdr:col>24</xdr:col>
      <xdr:colOff>63500</xdr:colOff>
      <xdr:row>98</xdr:row>
      <xdr:rowOff>80607</xdr:rowOff>
    </xdr:to>
    <xdr:cxnSp macro="">
      <xdr:nvCxnSpPr>
        <xdr:cNvPr id="228" name="直線コネクタ 227"/>
        <xdr:cNvCxnSpPr/>
      </xdr:nvCxnSpPr>
      <xdr:spPr>
        <a:xfrm flipV="1">
          <a:off x="3797300" y="16881267"/>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131631</xdr:rowOff>
    </xdr:from>
    <xdr:to>
      <xdr:col>19</xdr:col>
      <xdr:colOff>177800</xdr:colOff>
      <xdr:row>98</xdr:row>
      <xdr:rowOff>80607</xdr:rowOff>
    </xdr:to>
    <xdr:cxnSp macro="">
      <xdr:nvCxnSpPr>
        <xdr:cNvPr id="231" name="直線コネクタ 230"/>
        <xdr:cNvCxnSpPr/>
      </xdr:nvCxnSpPr>
      <xdr:spPr>
        <a:xfrm>
          <a:off x="2908300" y="16762281"/>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14678</xdr:rowOff>
    </xdr:from>
    <xdr:to>
      <xdr:col>15</xdr:col>
      <xdr:colOff>50800</xdr:colOff>
      <xdr:row>97</xdr:row>
      <xdr:rowOff>131631</xdr:rowOff>
    </xdr:to>
    <xdr:cxnSp macro="">
      <xdr:nvCxnSpPr>
        <xdr:cNvPr id="234" name="直線コネクタ 233"/>
        <xdr:cNvCxnSpPr/>
      </xdr:nvCxnSpPr>
      <xdr:spPr>
        <a:xfrm>
          <a:off x="2019300" y="16473878"/>
          <a:ext cx="889000" cy="2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14678</xdr:rowOff>
    </xdr:from>
    <xdr:to>
      <xdr:col>10</xdr:col>
      <xdr:colOff>114300</xdr:colOff>
      <xdr:row>97</xdr:row>
      <xdr:rowOff>138762</xdr:rowOff>
    </xdr:to>
    <xdr:cxnSp macro="">
      <xdr:nvCxnSpPr>
        <xdr:cNvPr id="237" name="直線コネクタ 236"/>
        <xdr:cNvCxnSpPr/>
      </xdr:nvCxnSpPr>
      <xdr:spPr>
        <a:xfrm flipV="1">
          <a:off x="1130300" y="16473878"/>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28367</xdr:rowOff>
    </xdr:from>
    <xdr:to>
      <xdr:col>24</xdr:col>
      <xdr:colOff>114300</xdr:colOff>
      <xdr:row>98</xdr:row>
      <xdr:rowOff>129967</xdr:rowOff>
    </xdr:to>
    <xdr:sp macro="" textlink="">
      <xdr:nvSpPr>
        <xdr:cNvPr id="247" name="楕円 246"/>
        <xdr:cNvSpPr/>
      </xdr:nvSpPr>
      <xdr:spPr>
        <a:xfrm>
          <a:off x="4584700" y="168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114744</xdr:rowOff>
    </xdr:from>
    <xdr:ext cx="534377" cy="259045"/>
    <xdr:sp macro="" textlink="">
      <xdr:nvSpPr>
        <xdr:cNvPr id="248" name="衛生費該当値テキスト"/>
        <xdr:cNvSpPr txBox="1"/>
      </xdr:nvSpPr>
      <xdr:spPr>
        <a:xfrm>
          <a:off x="4686300" y="16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29807</xdr:rowOff>
    </xdr:from>
    <xdr:to>
      <xdr:col>20</xdr:col>
      <xdr:colOff>38100</xdr:colOff>
      <xdr:row>98</xdr:row>
      <xdr:rowOff>131407</xdr:rowOff>
    </xdr:to>
    <xdr:sp macro="" textlink="">
      <xdr:nvSpPr>
        <xdr:cNvPr id="249" name="楕円 248"/>
        <xdr:cNvSpPr/>
      </xdr:nvSpPr>
      <xdr:spPr>
        <a:xfrm>
          <a:off x="3746500" y="168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122534</xdr:rowOff>
    </xdr:from>
    <xdr:ext cx="534377" cy="259045"/>
    <xdr:sp macro="" textlink="">
      <xdr:nvSpPr>
        <xdr:cNvPr id="250" name="テキスト ボックス 249"/>
        <xdr:cNvSpPr txBox="1"/>
      </xdr:nvSpPr>
      <xdr:spPr>
        <a:xfrm>
          <a:off x="3530111" y="169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80831</xdr:rowOff>
    </xdr:from>
    <xdr:to>
      <xdr:col>15</xdr:col>
      <xdr:colOff>101600</xdr:colOff>
      <xdr:row>98</xdr:row>
      <xdr:rowOff>10981</xdr:rowOff>
    </xdr:to>
    <xdr:sp macro="" textlink="">
      <xdr:nvSpPr>
        <xdr:cNvPr id="251" name="楕円 250"/>
        <xdr:cNvSpPr/>
      </xdr:nvSpPr>
      <xdr:spPr>
        <a:xfrm>
          <a:off x="28575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2108</xdr:rowOff>
    </xdr:from>
    <xdr:ext cx="534377" cy="259045"/>
    <xdr:sp macro="" textlink="">
      <xdr:nvSpPr>
        <xdr:cNvPr id="252" name="テキスト ボックス 251"/>
        <xdr:cNvSpPr txBox="1"/>
      </xdr:nvSpPr>
      <xdr:spPr>
        <a:xfrm>
          <a:off x="2641111"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135328</xdr:rowOff>
    </xdr:from>
    <xdr:to>
      <xdr:col>10</xdr:col>
      <xdr:colOff>165100</xdr:colOff>
      <xdr:row>96</xdr:row>
      <xdr:rowOff>65478</xdr:rowOff>
    </xdr:to>
    <xdr:sp macro="" textlink="">
      <xdr:nvSpPr>
        <xdr:cNvPr id="253" name="楕円 252"/>
        <xdr:cNvSpPr/>
      </xdr:nvSpPr>
      <xdr:spPr>
        <a:xfrm>
          <a:off x="1968500" y="164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82005</xdr:rowOff>
    </xdr:from>
    <xdr:ext cx="534377" cy="259045"/>
    <xdr:sp macro="" textlink="">
      <xdr:nvSpPr>
        <xdr:cNvPr id="254" name="テキスト ボックス 253"/>
        <xdr:cNvSpPr txBox="1"/>
      </xdr:nvSpPr>
      <xdr:spPr>
        <a:xfrm>
          <a:off x="1752111" y="161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87962</xdr:rowOff>
    </xdr:from>
    <xdr:to>
      <xdr:col>6</xdr:col>
      <xdr:colOff>38100</xdr:colOff>
      <xdr:row>98</xdr:row>
      <xdr:rowOff>18112</xdr:rowOff>
    </xdr:to>
    <xdr:sp macro="" textlink="">
      <xdr:nvSpPr>
        <xdr:cNvPr id="255" name="楕円 254"/>
        <xdr:cNvSpPr/>
      </xdr:nvSpPr>
      <xdr:spPr>
        <a:xfrm>
          <a:off x="1079500" y="167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9239</xdr:rowOff>
    </xdr:from>
    <xdr:ext cx="534377" cy="259045"/>
    <xdr:sp macro="" textlink="">
      <xdr:nvSpPr>
        <xdr:cNvPr id="256" name="テキスト ボックス 255"/>
        <xdr:cNvSpPr txBox="1"/>
      </xdr:nvSpPr>
      <xdr:spPr>
        <a:xfrm>
          <a:off x="863111" y="168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73497</xdr:rowOff>
    </xdr:from>
    <xdr:to>
      <xdr:col>55</xdr:col>
      <xdr:colOff>0</xdr:colOff>
      <xdr:row>38</xdr:row>
      <xdr:rowOff>78070</xdr:rowOff>
    </xdr:to>
    <xdr:cxnSp macro="">
      <xdr:nvCxnSpPr>
        <xdr:cNvPr id="283" name="直線コネクタ 282"/>
        <xdr:cNvCxnSpPr/>
      </xdr:nvCxnSpPr>
      <xdr:spPr>
        <a:xfrm flipV="1">
          <a:off x="9639300" y="6588597"/>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61930</xdr:rowOff>
    </xdr:from>
    <xdr:to>
      <xdr:col>50</xdr:col>
      <xdr:colOff>114300</xdr:colOff>
      <xdr:row>38</xdr:row>
      <xdr:rowOff>78070</xdr:rowOff>
    </xdr:to>
    <xdr:cxnSp macro="">
      <xdr:nvCxnSpPr>
        <xdr:cNvPr id="286" name="直線コネクタ 285"/>
        <xdr:cNvCxnSpPr/>
      </xdr:nvCxnSpPr>
      <xdr:spPr>
        <a:xfrm>
          <a:off x="8750300" y="657703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132613</xdr:rowOff>
    </xdr:from>
    <xdr:to>
      <xdr:col>45</xdr:col>
      <xdr:colOff>177800</xdr:colOff>
      <xdr:row>38</xdr:row>
      <xdr:rowOff>61930</xdr:rowOff>
    </xdr:to>
    <xdr:cxnSp macro="">
      <xdr:nvCxnSpPr>
        <xdr:cNvPr id="289" name="直線コネクタ 288"/>
        <xdr:cNvCxnSpPr/>
      </xdr:nvCxnSpPr>
      <xdr:spPr>
        <a:xfrm>
          <a:off x="7861300" y="6476263"/>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68925</xdr:rowOff>
    </xdr:from>
    <xdr:to>
      <xdr:col>41</xdr:col>
      <xdr:colOff>50800</xdr:colOff>
      <xdr:row>37</xdr:row>
      <xdr:rowOff>132613</xdr:rowOff>
    </xdr:to>
    <xdr:cxnSp macro="">
      <xdr:nvCxnSpPr>
        <xdr:cNvPr id="292" name="直線コネクタ 291"/>
        <xdr:cNvCxnSpPr/>
      </xdr:nvCxnSpPr>
      <xdr:spPr>
        <a:xfrm>
          <a:off x="6972300" y="6241125"/>
          <a:ext cx="889000" cy="2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22697</xdr:rowOff>
    </xdr:from>
    <xdr:to>
      <xdr:col>55</xdr:col>
      <xdr:colOff>50800</xdr:colOff>
      <xdr:row>38</xdr:row>
      <xdr:rowOff>124297</xdr:rowOff>
    </xdr:to>
    <xdr:sp macro="" textlink="">
      <xdr:nvSpPr>
        <xdr:cNvPr id="302" name="楕円 301"/>
        <xdr:cNvSpPr/>
      </xdr:nvSpPr>
      <xdr:spPr>
        <a:xfrm>
          <a:off x="10426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469744" cy="259045"/>
    <xdr:sp macro="" textlink="">
      <xdr:nvSpPr>
        <xdr:cNvPr id="303" name="労働費該当値テキスト"/>
        <xdr:cNvSpPr txBox="1"/>
      </xdr:nvSpPr>
      <xdr:spPr>
        <a:xfrm>
          <a:off x="10528300" y="6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27270</xdr:rowOff>
    </xdr:from>
    <xdr:to>
      <xdr:col>50</xdr:col>
      <xdr:colOff>165100</xdr:colOff>
      <xdr:row>38</xdr:row>
      <xdr:rowOff>128870</xdr:rowOff>
    </xdr:to>
    <xdr:sp macro="" textlink="">
      <xdr:nvSpPr>
        <xdr:cNvPr id="304" name="楕円 303"/>
        <xdr:cNvSpPr/>
      </xdr:nvSpPr>
      <xdr:spPr>
        <a:xfrm>
          <a:off x="9588500" y="65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119997</xdr:rowOff>
    </xdr:from>
    <xdr:ext cx="469744" cy="259045"/>
    <xdr:sp macro="" textlink="">
      <xdr:nvSpPr>
        <xdr:cNvPr id="305" name="テキスト ボックス 304"/>
        <xdr:cNvSpPr txBox="1"/>
      </xdr:nvSpPr>
      <xdr:spPr>
        <a:xfrm>
          <a:off x="9404428" y="663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11130</xdr:rowOff>
    </xdr:from>
    <xdr:to>
      <xdr:col>46</xdr:col>
      <xdr:colOff>38100</xdr:colOff>
      <xdr:row>38</xdr:row>
      <xdr:rowOff>112730</xdr:rowOff>
    </xdr:to>
    <xdr:sp macro="" textlink="">
      <xdr:nvSpPr>
        <xdr:cNvPr id="306" name="楕円 305"/>
        <xdr:cNvSpPr/>
      </xdr:nvSpPr>
      <xdr:spPr>
        <a:xfrm>
          <a:off x="8699500" y="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129257</xdr:rowOff>
    </xdr:from>
    <xdr:ext cx="469744" cy="259045"/>
    <xdr:sp macro="" textlink="">
      <xdr:nvSpPr>
        <xdr:cNvPr id="307" name="テキスト ボックス 306"/>
        <xdr:cNvSpPr txBox="1"/>
      </xdr:nvSpPr>
      <xdr:spPr>
        <a:xfrm>
          <a:off x="8515428" y="630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81813</xdr:rowOff>
    </xdr:from>
    <xdr:to>
      <xdr:col>41</xdr:col>
      <xdr:colOff>101600</xdr:colOff>
      <xdr:row>38</xdr:row>
      <xdr:rowOff>11964</xdr:rowOff>
    </xdr:to>
    <xdr:sp macro="" textlink="">
      <xdr:nvSpPr>
        <xdr:cNvPr id="308" name="楕円 307"/>
        <xdr:cNvSpPr/>
      </xdr:nvSpPr>
      <xdr:spPr>
        <a:xfrm>
          <a:off x="7810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28490</xdr:rowOff>
    </xdr:from>
    <xdr:ext cx="469744" cy="259045"/>
    <xdr:sp macro="" textlink="">
      <xdr:nvSpPr>
        <xdr:cNvPr id="309" name="テキスト ボックス 308"/>
        <xdr:cNvSpPr txBox="1"/>
      </xdr:nvSpPr>
      <xdr:spPr>
        <a:xfrm>
          <a:off x="7626428"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18125</xdr:rowOff>
    </xdr:from>
    <xdr:to>
      <xdr:col>36</xdr:col>
      <xdr:colOff>165100</xdr:colOff>
      <xdr:row>36</xdr:row>
      <xdr:rowOff>119725</xdr:rowOff>
    </xdr:to>
    <xdr:sp macro="" textlink="">
      <xdr:nvSpPr>
        <xdr:cNvPr id="310" name="楕円 309"/>
        <xdr:cNvSpPr/>
      </xdr:nvSpPr>
      <xdr:spPr>
        <a:xfrm>
          <a:off x="6921500" y="61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136252</xdr:rowOff>
    </xdr:from>
    <xdr:ext cx="469744" cy="259045"/>
    <xdr:sp macro="" textlink="">
      <xdr:nvSpPr>
        <xdr:cNvPr id="311" name="テキスト ボックス 310"/>
        <xdr:cNvSpPr txBox="1"/>
      </xdr:nvSpPr>
      <xdr:spPr>
        <a:xfrm>
          <a:off x="6737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148838</xdr:rowOff>
    </xdr:from>
    <xdr:to>
      <xdr:col>55</xdr:col>
      <xdr:colOff>0</xdr:colOff>
      <xdr:row>57</xdr:row>
      <xdr:rowOff>48689</xdr:rowOff>
    </xdr:to>
    <xdr:cxnSp macro="">
      <xdr:nvCxnSpPr>
        <xdr:cNvPr id="336" name="直線コネクタ 335"/>
        <xdr:cNvCxnSpPr/>
      </xdr:nvCxnSpPr>
      <xdr:spPr>
        <a:xfrm flipV="1">
          <a:off x="9639300" y="9750038"/>
          <a:ext cx="8382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48689</xdr:rowOff>
    </xdr:from>
    <xdr:to>
      <xdr:col>50</xdr:col>
      <xdr:colOff>114300</xdr:colOff>
      <xdr:row>57</xdr:row>
      <xdr:rowOff>57679</xdr:rowOff>
    </xdr:to>
    <xdr:cxnSp macro="">
      <xdr:nvCxnSpPr>
        <xdr:cNvPr id="339" name="直線コネクタ 338"/>
        <xdr:cNvCxnSpPr/>
      </xdr:nvCxnSpPr>
      <xdr:spPr>
        <a:xfrm flipV="1">
          <a:off x="8750300" y="9821339"/>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57679</xdr:rowOff>
    </xdr:from>
    <xdr:to>
      <xdr:col>45</xdr:col>
      <xdr:colOff>177800</xdr:colOff>
      <xdr:row>57</xdr:row>
      <xdr:rowOff>84648</xdr:rowOff>
    </xdr:to>
    <xdr:cxnSp macro="">
      <xdr:nvCxnSpPr>
        <xdr:cNvPr id="342" name="直線コネクタ 341"/>
        <xdr:cNvCxnSpPr/>
      </xdr:nvCxnSpPr>
      <xdr:spPr>
        <a:xfrm flipV="1">
          <a:off x="7861300" y="9830329"/>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84648</xdr:rowOff>
    </xdr:from>
    <xdr:to>
      <xdr:col>41</xdr:col>
      <xdr:colOff>50800</xdr:colOff>
      <xdr:row>57</xdr:row>
      <xdr:rowOff>104553</xdr:rowOff>
    </xdr:to>
    <xdr:cxnSp macro="">
      <xdr:nvCxnSpPr>
        <xdr:cNvPr id="345" name="直線コネクタ 344"/>
        <xdr:cNvCxnSpPr/>
      </xdr:nvCxnSpPr>
      <xdr:spPr>
        <a:xfrm flipV="1">
          <a:off x="6972300" y="9857298"/>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98038</xdr:rowOff>
    </xdr:from>
    <xdr:to>
      <xdr:col>55</xdr:col>
      <xdr:colOff>50800</xdr:colOff>
      <xdr:row>57</xdr:row>
      <xdr:rowOff>28188</xdr:rowOff>
    </xdr:to>
    <xdr:sp macro="" textlink="">
      <xdr:nvSpPr>
        <xdr:cNvPr id="355" name="楕円 354"/>
        <xdr:cNvSpPr/>
      </xdr:nvSpPr>
      <xdr:spPr>
        <a:xfrm>
          <a:off x="10426700" y="96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120915</xdr:rowOff>
    </xdr:from>
    <xdr:ext cx="534377" cy="259045"/>
    <xdr:sp macro="" textlink="">
      <xdr:nvSpPr>
        <xdr:cNvPr id="356" name="農林水産業費該当値テキスト"/>
        <xdr:cNvSpPr txBox="1"/>
      </xdr:nvSpPr>
      <xdr:spPr>
        <a:xfrm>
          <a:off x="10528300" y="95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169339</xdr:rowOff>
    </xdr:from>
    <xdr:to>
      <xdr:col>50</xdr:col>
      <xdr:colOff>165100</xdr:colOff>
      <xdr:row>57</xdr:row>
      <xdr:rowOff>99489</xdr:rowOff>
    </xdr:to>
    <xdr:sp macro="" textlink="">
      <xdr:nvSpPr>
        <xdr:cNvPr id="357" name="楕円 356"/>
        <xdr:cNvSpPr/>
      </xdr:nvSpPr>
      <xdr:spPr>
        <a:xfrm>
          <a:off x="9588500" y="97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116016</xdr:rowOff>
    </xdr:from>
    <xdr:ext cx="534377" cy="259045"/>
    <xdr:sp macro="" textlink="">
      <xdr:nvSpPr>
        <xdr:cNvPr id="358" name="テキスト ボックス 357"/>
        <xdr:cNvSpPr txBox="1"/>
      </xdr:nvSpPr>
      <xdr:spPr>
        <a:xfrm>
          <a:off x="9372111" y="95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6879</xdr:rowOff>
    </xdr:from>
    <xdr:to>
      <xdr:col>46</xdr:col>
      <xdr:colOff>38100</xdr:colOff>
      <xdr:row>57</xdr:row>
      <xdr:rowOff>108479</xdr:rowOff>
    </xdr:to>
    <xdr:sp macro="" textlink="">
      <xdr:nvSpPr>
        <xdr:cNvPr id="359" name="楕円 358"/>
        <xdr:cNvSpPr/>
      </xdr:nvSpPr>
      <xdr:spPr>
        <a:xfrm>
          <a:off x="8699500" y="97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125006</xdr:rowOff>
    </xdr:from>
    <xdr:ext cx="534377" cy="259045"/>
    <xdr:sp macro="" textlink="">
      <xdr:nvSpPr>
        <xdr:cNvPr id="360" name="テキスト ボックス 359"/>
        <xdr:cNvSpPr txBox="1"/>
      </xdr:nvSpPr>
      <xdr:spPr>
        <a:xfrm>
          <a:off x="8483111" y="955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33848</xdr:rowOff>
    </xdr:from>
    <xdr:to>
      <xdr:col>41</xdr:col>
      <xdr:colOff>101600</xdr:colOff>
      <xdr:row>57</xdr:row>
      <xdr:rowOff>135448</xdr:rowOff>
    </xdr:to>
    <xdr:sp macro="" textlink="">
      <xdr:nvSpPr>
        <xdr:cNvPr id="361" name="楕円 360"/>
        <xdr:cNvSpPr/>
      </xdr:nvSpPr>
      <xdr:spPr>
        <a:xfrm>
          <a:off x="7810500" y="98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151975</xdr:rowOff>
    </xdr:from>
    <xdr:ext cx="534377" cy="259045"/>
    <xdr:sp macro="" textlink="">
      <xdr:nvSpPr>
        <xdr:cNvPr id="362" name="テキスト ボックス 361"/>
        <xdr:cNvSpPr txBox="1"/>
      </xdr:nvSpPr>
      <xdr:spPr>
        <a:xfrm>
          <a:off x="7594111" y="95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53753</xdr:rowOff>
    </xdr:from>
    <xdr:to>
      <xdr:col>36</xdr:col>
      <xdr:colOff>165100</xdr:colOff>
      <xdr:row>57</xdr:row>
      <xdr:rowOff>155353</xdr:rowOff>
    </xdr:to>
    <xdr:sp macro="" textlink="">
      <xdr:nvSpPr>
        <xdr:cNvPr id="363" name="楕円 362"/>
        <xdr:cNvSpPr/>
      </xdr:nvSpPr>
      <xdr:spPr>
        <a:xfrm>
          <a:off x="6921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430</xdr:rowOff>
    </xdr:from>
    <xdr:ext cx="534377" cy="259045"/>
    <xdr:sp macro="" textlink="">
      <xdr:nvSpPr>
        <xdr:cNvPr id="364" name="テキスト ボックス 363"/>
        <xdr:cNvSpPr txBox="1"/>
      </xdr:nvSpPr>
      <xdr:spPr>
        <a:xfrm>
          <a:off x="6705111" y="96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154939</xdr:rowOff>
    </xdr:from>
    <xdr:to>
      <xdr:col>55</xdr:col>
      <xdr:colOff>0</xdr:colOff>
      <xdr:row>78</xdr:row>
      <xdr:rowOff>540</xdr:rowOff>
    </xdr:to>
    <xdr:cxnSp macro="">
      <xdr:nvCxnSpPr>
        <xdr:cNvPr id="393" name="直線コネクタ 392"/>
        <xdr:cNvCxnSpPr/>
      </xdr:nvCxnSpPr>
      <xdr:spPr>
        <a:xfrm flipV="1">
          <a:off x="9639300" y="13356589"/>
          <a:ext cx="8382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76358</xdr:rowOff>
    </xdr:from>
    <xdr:to>
      <xdr:col>50</xdr:col>
      <xdr:colOff>114300</xdr:colOff>
      <xdr:row>78</xdr:row>
      <xdr:rowOff>540</xdr:rowOff>
    </xdr:to>
    <xdr:cxnSp macro="">
      <xdr:nvCxnSpPr>
        <xdr:cNvPr id="396" name="直線コネクタ 395"/>
        <xdr:cNvCxnSpPr/>
      </xdr:nvCxnSpPr>
      <xdr:spPr>
        <a:xfrm>
          <a:off x="8750300" y="13278008"/>
          <a:ext cx="8890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76358</xdr:rowOff>
    </xdr:from>
    <xdr:to>
      <xdr:col>45</xdr:col>
      <xdr:colOff>177800</xdr:colOff>
      <xdr:row>77</xdr:row>
      <xdr:rowOff>112306</xdr:rowOff>
    </xdr:to>
    <xdr:cxnSp macro="">
      <xdr:nvCxnSpPr>
        <xdr:cNvPr id="399" name="直線コネクタ 398"/>
        <xdr:cNvCxnSpPr/>
      </xdr:nvCxnSpPr>
      <xdr:spPr>
        <a:xfrm flipV="1">
          <a:off x="7861300" y="13278008"/>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107125</xdr:rowOff>
    </xdr:from>
    <xdr:to>
      <xdr:col>41</xdr:col>
      <xdr:colOff>50800</xdr:colOff>
      <xdr:row>77</xdr:row>
      <xdr:rowOff>112306</xdr:rowOff>
    </xdr:to>
    <xdr:cxnSp macro="">
      <xdr:nvCxnSpPr>
        <xdr:cNvPr id="402" name="直線コネクタ 401"/>
        <xdr:cNvCxnSpPr/>
      </xdr:nvCxnSpPr>
      <xdr:spPr>
        <a:xfrm>
          <a:off x="6972300" y="13137325"/>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104139</xdr:rowOff>
    </xdr:from>
    <xdr:to>
      <xdr:col>55</xdr:col>
      <xdr:colOff>50800</xdr:colOff>
      <xdr:row>78</xdr:row>
      <xdr:rowOff>34289</xdr:rowOff>
    </xdr:to>
    <xdr:sp macro="" textlink="">
      <xdr:nvSpPr>
        <xdr:cNvPr id="412" name="楕円 411"/>
        <xdr:cNvSpPr/>
      </xdr:nvSpPr>
      <xdr:spPr>
        <a:xfrm>
          <a:off x="104267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127016</xdr:rowOff>
    </xdr:from>
    <xdr:ext cx="534377" cy="259045"/>
    <xdr:sp macro="" textlink="">
      <xdr:nvSpPr>
        <xdr:cNvPr id="413" name="商工費該当値テキスト"/>
        <xdr:cNvSpPr txBox="1"/>
      </xdr:nvSpPr>
      <xdr:spPr>
        <a:xfrm>
          <a:off x="10528300" y="131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121190</xdr:rowOff>
    </xdr:from>
    <xdr:to>
      <xdr:col>50</xdr:col>
      <xdr:colOff>165100</xdr:colOff>
      <xdr:row>78</xdr:row>
      <xdr:rowOff>51340</xdr:rowOff>
    </xdr:to>
    <xdr:sp macro="" textlink="">
      <xdr:nvSpPr>
        <xdr:cNvPr id="414" name="楕円 413"/>
        <xdr:cNvSpPr/>
      </xdr:nvSpPr>
      <xdr:spPr>
        <a:xfrm>
          <a:off x="9588500" y="13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42467</xdr:rowOff>
    </xdr:from>
    <xdr:ext cx="534377" cy="259045"/>
    <xdr:sp macro="" textlink="">
      <xdr:nvSpPr>
        <xdr:cNvPr id="415" name="テキスト ボックス 414"/>
        <xdr:cNvSpPr txBox="1"/>
      </xdr:nvSpPr>
      <xdr:spPr>
        <a:xfrm>
          <a:off x="9372111" y="134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25558</xdr:rowOff>
    </xdr:from>
    <xdr:to>
      <xdr:col>46</xdr:col>
      <xdr:colOff>38100</xdr:colOff>
      <xdr:row>77</xdr:row>
      <xdr:rowOff>127158</xdr:rowOff>
    </xdr:to>
    <xdr:sp macro="" textlink="">
      <xdr:nvSpPr>
        <xdr:cNvPr id="416" name="楕円 415"/>
        <xdr:cNvSpPr/>
      </xdr:nvSpPr>
      <xdr:spPr>
        <a:xfrm>
          <a:off x="8699500" y="132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143685</xdr:rowOff>
    </xdr:from>
    <xdr:ext cx="534377" cy="259045"/>
    <xdr:sp macro="" textlink="">
      <xdr:nvSpPr>
        <xdr:cNvPr id="417" name="テキスト ボックス 416"/>
        <xdr:cNvSpPr txBox="1"/>
      </xdr:nvSpPr>
      <xdr:spPr>
        <a:xfrm>
          <a:off x="8483111" y="13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61506</xdr:rowOff>
    </xdr:from>
    <xdr:to>
      <xdr:col>41</xdr:col>
      <xdr:colOff>101600</xdr:colOff>
      <xdr:row>77</xdr:row>
      <xdr:rowOff>163106</xdr:rowOff>
    </xdr:to>
    <xdr:sp macro="" textlink="">
      <xdr:nvSpPr>
        <xdr:cNvPr id="418" name="楕円 417"/>
        <xdr:cNvSpPr/>
      </xdr:nvSpPr>
      <xdr:spPr>
        <a:xfrm>
          <a:off x="7810500" y="132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8183</xdr:rowOff>
    </xdr:from>
    <xdr:ext cx="534377" cy="259045"/>
    <xdr:sp macro="" textlink="">
      <xdr:nvSpPr>
        <xdr:cNvPr id="419" name="テキスト ボックス 418"/>
        <xdr:cNvSpPr txBox="1"/>
      </xdr:nvSpPr>
      <xdr:spPr>
        <a:xfrm>
          <a:off x="7594111" y="130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56325</xdr:rowOff>
    </xdr:from>
    <xdr:to>
      <xdr:col>36</xdr:col>
      <xdr:colOff>165100</xdr:colOff>
      <xdr:row>76</xdr:row>
      <xdr:rowOff>157925</xdr:rowOff>
    </xdr:to>
    <xdr:sp macro="" textlink="">
      <xdr:nvSpPr>
        <xdr:cNvPr id="420" name="楕円 419"/>
        <xdr:cNvSpPr/>
      </xdr:nvSpPr>
      <xdr:spPr>
        <a:xfrm>
          <a:off x="6921500" y="13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3001</xdr:rowOff>
    </xdr:from>
    <xdr:ext cx="534377" cy="259045"/>
    <xdr:sp macro="" textlink="">
      <xdr:nvSpPr>
        <xdr:cNvPr id="421" name="テキスト ボックス 420"/>
        <xdr:cNvSpPr txBox="1"/>
      </xdr:nvSpPr>
      <xdr:spPr>
        <a:xfrm>
          <a:off x="6705111" y="128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128629</xdr:rowOff>
    </xdr:from>
    <xdr:to>
      <xdr:col>55</xdr:col>
      <xdr:colOff>0</xdr:colOff>
      <xdr:row>98</xdr:row>
      <xdr:rowOff>132966</xdr:rowOff>
    </xdr:to>
    <xdr:cxnSp macro="">
      <xdr:nvCxnSpPr>
        <xdr:cNvPr id="452" name="直線コネクタ 451"/>
        <xdr:cNvCxnSpPr/>
      </xdr:nvCxnSpPr>
      <xdr:spPr>
        <a:xfrm>
          <a:off x="9639300" y="16930729"/>
          <a:ext cx="8382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116036</xdr:rowOff>
    </xdr:from>
    <xdr:to>
      <xdr:col>50</xdr:col>
      <xdr:colOff>114300</xdr:colOff>
      <xdr:row>98</xdr:row>
      <xdr:rowOff>128629</xdr:rowOff>
    </xdr:to>
    <xdr:cxnSp macro="">
      <xdr:nvCxnSpPr>
        <xdr:cNvPr id="455" name="直線コネクタ 454"/>
        <xdr:cNvCxnSpPr/>
      </xdr:nvCxnSpPr>
      <xdr:spPr>
        <a:xfrm>
          <a:off x="8750300" y="16918136"/>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106302</xdr:rowOff>
    </xdr:from>
    <xdr:to>
      <xdr:col>45</xdr:col>
      <xdr:colOff>177800</xdr:colOff>
      <xdr:row>98</xdr:row>
      <xdr:rowOff>116036</xdr:rowOff>
    </xdr:to>
    <xdr:cxnSp macro="">
      <xdr:nvCxnSpPr>
        <xdr:cNvPr id="458" name="直線コネクタ 457"/>
        <xdr:cNvCxnSpPr/>
      </xdr:nvCxnSpPr>
      <xdr:spPr>
        <a:xfrm>
          <a:off x="7861300" y="16908402"/>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95132</xdr:rowOff>
    </xdr:from>
    <xdr:to>
      <xdr:col>41</xdr:col>
      <xdr:colOff>50800</xdr:colOff>
      <xdr:row>98</xdr:row>
      <xdr:rowOff>106302</xdr:rowOff>
    </xdr:to>
    <xdr:cxnSp macro="">
      <xdr:nvCxnSpPr>
        <xdr:cNvPr id="461" name="直線コネクタ 460"/>
        <xdr:cNvCxnSpPr/>
      </xdr:nvCxnSpPr>
      <xdr:spPr>
        <a:xfrm>
          <a:off x="6972300" y="16897232"/>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82166</xdr:rowOff>
    </xdr:from>
    <xdr:to>
      <xdr:col>55</xdr:col>
      <xdr:colOff>50800</xdr:colOff>
      <xdr:row>99</xdr:row>
      <xdr:rowOff>12316</xdr:rowOff>
    </xdr:to>
    <xdr:sp macro="" textlink="">
      <xdr:nvSpPr>
        <xdr:cNvPr id="471" name="楕円 470"/>
        <xdr:cNvSpPr/>
      </xdr:nvSpPr>
      <xdr:spPr>
        <a:xfrm>
          <a:off x="10426700" y="168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77829</xdr:rowOff>
    </xdr:from>
    <xdr:to>
      <xdr:col>50</xdr:col>
      <xdr:colOff>165100</xdr:colOff>
      <xdr:row>99</xdr:row>
      <xdr:rowOff>7979</xdr:rowOff>
    </xdr:to>
    <xdr:sp macro="" textlink="">
      <xdr:nvSpPr>
        <xdr:cNvPr id="473" name="楕円 472"/>
        <xdr:cNvSpPr/>
      </xdr:nvSpPr>
      <xdr:spPr>
        <a:xfrm>
          <a:off x="9588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170556</xdr:rowOff>
    </xdr:from>
    <xdr:ext cx="534377" cy="259045"/>
    <xdr:sp macro="" textlink="">
      <xdr:nvSpPr>
        <xdr:cNvPr id="474" name="テキスト ボックス 473"/>
        <xdr:cNvSpPr txBox="1"/>
      </xdr:nvSpPr>
      <xdr:spPr>
        <a:xfrm>
          <a:off x="9372111" y="1697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65236</xdr:rowOff>
    </xdr:from>
    <xdr:to>
      <xdr:col>46</xdr:col>
      <xdr:colOff>38100</xdr:colOff>
      <xdr:row>98</xdr:row>
      <xdr:rowOff>166836</xdr:rowOff>
    </xdr:to>
    <xdr:sp macro="" textlink="">
      <xdr:nvSpPr>
        <xdr:cNvPr id="475" name="楕円 474"/>
        <xdr:cNvSpPr/>
      </xdr:nvSpPr>
      <xdr:spPr>
        <a:xfrm>
          <a:off x="8699500" y="168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11913</xdr:rowOff>
    </xdr:from>
    <xdr:ext cx="534377" cy="259045"/>
    <xdr:sp macro="" textlink="">
      <xdr:nvSpPr>
        <xdr:cNvPr id="476" name="テキスト ボックス 475"/>
        <xdr:cNvSpPr txBox="1"/>
      </xdr:nvSpPr>
      <xdr:spPr>
        <a:xfrm>
          <a:off x="8483111" y="166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55502</xdr:rowOff>
    </xdr:from>
    <xdr:to>
      <xdr:col>41</xdr:col>
      <xdr:colOff>101600</xdr:colOff>
      <xdr:row>98</xdr:row>
      <xdr:rowOff>157102</xdr:rowOff>
    </xdr:to>
    <xdr:sp macro="" textlink="">
      <xdr:nvSpPr>
        <xdr:cNvPr id="477" name="楕円 476"/>
        <xdr:cNvSpPr/>
      </xdr:nvSpPr>
      <xdr:spPr>
        <a:xfrm>
          <a:off x="7810500" y="16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2179</xdr:rowOff>
    </xdr:from>
    <xdr:ext cx="534377" cy="259045"/>
    <xdr:sp macro="" textlink="">
      <xdr:nvSpPr>
        <xdr:cNvPr id="478" name="テキスト ボックス 477"/>
        <xdr:cNvSpPr txBox="1"/>
      </xdr:nvSpPr>
      <xdr:spPr>
        <a:xfrm>
          <a:off x="7594111" y="166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44332</xdr:rowOff>
    </xdr:from>
    <xdr:to>
      <xdr:col>36</xdr:col>
      <xdr:colOff>165100</xdr:colOff>
      <xdr:row>98</xdr:row>
      <xdr:rowOff>145932</xdr:rowOff>
    </xdr:to>
    <xdr:sp macro="" textlink="">
      <xdr:nvSpPr>
        <xdr:cNvPr id="479" name="楕円 478"/>
        <xdr:cNvSpPr/>
      </xdr:nvSpPr>
      <xdr:spPr>
        <a:xfrm>
          <a:off x="6921500" y="16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162459</xdr:rowOff>
    </xdr:from>
    <xdr:ext cx="534377" cy="259045"/>
    <xdr:sp macro="" textlink="">
      <xdr:nvSpPr>
        <xdr:cNvPr id="480" name="テキスト ボックス 479"/>
        <xdr:cNvSpPr txBox="1"/>
      </xdr:nvSpPr>
      <xdr:spPr>
        <a:xfrm>
          <a:off x="6705111" y="166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105959</xdr:rowOff>
    </xdr:from>
    <xdr:to>
      <xdr:col>85</xdr:col>
      <xdr:colOff>127000</xdr:colOff>
      <xdr:row>37</xdr:row>
      <xdr:rowOff>137460</xdr:rowOff>
    </xdr:to>
    <xdr:cxnSp macro="">
      <xdr:nvCxnSpPr>
        <xdr:cNvPr id="508" name="直線コネクタ 507"/>
        <xdr:cNvCxnSpPr/>
      </xdr:nvCxnSpPr>
      <xdr:spPr>
        <a:xfrm flipV="1">
          <a:off x="15481300" y="6449609"/>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137460</xdr:rowOff>
    </xdr:from>
    <xdr:to>
      <xdr:col>81</xdr:col>
      <xdr:colOff>50800</xdr:colOff>
      <xdr:row>37</xdr:row>
      <xdr:rowOff>150078</xdr:rowOff>
    </xdr:to>
    <xdr:cxnSp macro="">
      <xdr:nvCxnSpPr>
        <xdr:cNvPr id="511" name="直線コネクタ 510"/>
        <xdr:cNvCxnSpPr/>
      </xdr:nvCxnSpPr>
      <xdr:spPr>
        <a:xfrm flipV="1">
          <a:off x="14592300" y="64811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25126</xdr:rowOff>
    </xdr:from>
    <xdr:to>
      <xdr:col>76</xdr:col>
      <xdr:colOff>114300</xdr:colOff>
      <xdr:row>37</xdr:row>
      <xdr:rowOff>150078</xdr:rowOff>
    </xdr:to>
    <xdr:cxnSp macro="">
      <xdr:nvCxnSpPr>
        <xdr:cNvPr id="514" name="直線コネクタ 513"/>
        <xdr:cNvCxnSpPr/>
      </xdr:nvCxnSpPr>
      <xdr:spPr>
        <a:xfrm>
          <a:off x="13703300" y="6368776"/>
          <a:ext cx="8890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25126</xdr:rowOff>
    </xdr:from>
    <xdr:to>
      <xdr:col>71</xdr:col>
      <xdr:colOff>177800</xdr:colOff>
      <xdr:row>37</xdr:row>
      <xdr:rowOff>78069</xdr:rowOff>
    </xdr:to>
    <xdr:cxnSp macro="">
      <xdr:nvCxnSpPr>
        <xdr:cNvPr id="517" name="直線コネクタ 516"/>
        <xdr:cNvCxnSpPr/>
      </xdr:nvCxnSpPr>
      <xdr:spPr>
        <a:xfrm flipV="1">
          <a:off x="12814300" y="6368776"/>
          <a:ext cx="889000" cy="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55159</xdr:rowOff>
    </xdr:from>
    <xdr:to>
      <xdr:col>85</xdr:col>
      <xdr:colOff>177800</xdr:colOff>
      <xdr:row>37</xdr:row>
      <xdr:rowOff>156759</xdr:rowOff>
    </xdr:to>
    <xdr:sp macro="" textlink="">
      <xdr:nvSpPr>
        <xdr:cNvPr id="527" name="楕円 526"/>
        <xdr:cNvSpPr/>
      </xdr:nvSpPr>
      <xdr:spPr>
        <a:xfrm>
          <a:off x="162687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33586</xdr:rowOff>
    </xdr:from>
    <xdr:ext cx="534377" cy="259045"/>
    <xdr:sp macro="" textlink="">
      <xdr:nvSpPr>
        <xdr:cNvPr id="528" name="消防費該当値テキスト"/>
        <xdr:cNvSpPr txBox="1"/>
      </xdr:nvSpPr>
      <xdr:spPr>
        <a:xfrm>
          <a:off x="16370300" y="63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86660</xdr:rowOff>
    </xdr:from>
    <xdr:to>
      <xdr:col>81</xdr:col>
      <xdr:colOff>101600</xdr:colOff>
      <xdr:row>38</xdr:row>
      <xdr:rowOff>16810</xdr:rowOff>
    </xdr:to>
    <xdr:sp macro="" textlink="">
      <xdr:nvSpPr>
        <xdr:cNvPr id="529" name="楕円 528"/>
        <xdr:cNvSpPr/>
      </xdr:nvSpPr>
      <xdr:spPr>
        <a:xfrm>
          <a:off x="15430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7937</xdr:rowOff>
    </xdr:from>
    <xdr:ext cx="534377" cy="259045"/>
    <xdr:sp macro="" textlink="">
      <xdr:nvSpPr>
        <xdr:cNvPr id="530" name="テキスト ボックス 529"/>
        <xdr:cNvSpPr txBox="1"/>
      </xdr:nvSpPr>
      <xdr:spPr>
        <a:xfrm>
          <a:off x="15214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99278</xdr:rowOff>
    </xdr:from>
    <xdr:to>
      <xdr:col>76</xdr:col>
      <xdr:colOff>165100</xdr:colOff>
      <xdr:row>38</xdr:row>
      <xdr:rowOff>29428</xdr:rowOff>
    </xdr:to>
    <xdr:sp macro="" textlink="">
      <xdr:nvSpPr>
        <xdr:cNvPr id="531" name="楕円 530"/>
        <xdr:cNvSpPr/>
      </xdr:nvSpPr>
      <xdr:spPr>
        <a:xfrm>
          <a:off x="14541500" y="64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20555</xdr:rowOff>
    </xdr:from>
    <xdr:ext cx="534377" cy="259045"/>
    <xdr:sp macro="" textlink="">
      <xdr:nvSpPr>
        <xdr:cNvPr id="532" name="テキスト ボックス 531"/>
        <xdr:cNvSpPr txBox="1"/>
      </xdr:nvSpPr>
      <xdr:spPr>
        <a:xfrm>
          <a:off x="14325111" y="65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145776</xdr:rowOff>
    </xdr:from>
    <xdr:to>
      <xdr:col>72</xdr:col>
      <xdr:colOff>38100</xdr:colOff>
      <xdr:row>37</xdr:row>
      <xdr:rowOff>75926</xdr:rowOff>
    </xdr:to>
    <xdr:sp macro="" textlink="">
      <xdr:nvSpPr>
        <xdr:cNvPr id="533" name="楕円 532"/>
        <xdr:cNvSpPr/>
      </xdr:nvSpPr>
      <xdr:spPr>
        <a:xfrm>
          <a:off x="136525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67053</xdr:rowOff>
    </xdr:from>
    <xdr:ext cx="534377" cy="259045"/>
    <xdr:sp macro="" textlink="">
      <xdr:nvSpPr>
        <xdr:cNvPr id="534" name="テキスト ボックス 533"/>
        <xdr:cNvSpPr txBox="1"/>
      </xdr:nvSpPr>
      <xdr:spPr>
        <a:xfrm>
          <a:off x="13436111" y="64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27269</xdr:rowOff>
    </xdr:from>
    <xdr:to>
      <xdr:col>67</xdr:col>
      <xdr:colOff>101600</xdr:colOff>
      <xdr:row>37</xdr:row>
      <xdr:rowOff>128869</xdr:rowOff>
    </xdr:to>
    <xdr:sp macro="" textlink="">
      <xdr:nvSpPr>
        <xdr:cNvPr id="535" name="楕円 534"/>
        <xdr:cNvSpPr/>
      </xdr:nvSpPr>
      <xdr:spPr>
        <a:xfrm>
          <a:off x="12763500" y="63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119996</xdr:rowOff>
    </xdr:from>
    <xdr:ext cx="534377" cy="259045"/>
    <xdr:sp macro="" textlink="">
      <xdr:nvSpPr>
        <xdr:cNvPr id="536" name="テキスト ボックス 535"/>
        <xdr:cNvSpPr txBox="1"/>
      </xdr:nvSpPr>
      <xdr:spPr>
        <a:xfrm>
          <a:off x="12547111" y="64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143218</xdr:rowOff>
    </xdr:from>
    <xdr:to>
      <xdr:col>85</xdr:col>
      <xdr:colOff>127000</xdr:colOff>
      <xdr:row>58</xdr:row>
      <xdr:rowOff>3099</xdr:rowOff>
    </xdr:to>
    <xdr:cxnSp macro="">
      <xdr:nvCxnSpPr>
        <xdr:cNvPr id="566" name="直線コネクタ 565"/>
        <xdr:cNvCxnSpPr/>
      </xdr:nvCxnSpPr>
      <xdr:spPr>
        <a:xfrm>
          <a:off x="15481300" y="9915868"/>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143218</xdr:rowOff>
    </xdr:from>
    <xdr:to>
      <xdr:col>81</xdr:col>
      <xdr:colOff>50800</xdr:colOff>
      <xdr:row>58</xdr:row>
      <xdr:rowOff>37884</xdr:rowOff>
    </xdr:to>
    <xdr:cxnSp macro="">
      <xdr:nvCxnSpPr>
        <xdr:cNvPr id="569" name="直線コネクタ 568"/>
        <xdr:cNvCxnSpPr/>
      </xdr:nvCxnSpPr>
      <xdr:spPr>
        <a:xfrm flipV="1">
          <a:off x="14592300" y="9915868"/>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37884</xdr:rowOff>
    </xdr:from>
    <xdr:to>
      <xdr:col>76</xdr:col>
      <xdr:colOff>114300</xdr:colOff>
      <xdr:row>58</xdr:row>
      <xdr:rowOff>58141</xdr:rowOff>
    </xdr:to>
    <xdr:cxnSp macro="">
      <xdr:nvCxnSpPr>
        <xdr:cNvPr id="572" name="直線コネクタ 571"/>
        <xdr:cNvCxnSpPr/>
      </xdr:nvCxnSpPr>
      <xdr:spPr>
        <a:xfrm flipV="1">
          <a:off x="13703300" y="9981984"/>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38735</xdr:rowOff>
    </xdr:from>
    <xdr:to>
      <xdr:col>71</xdr:col>
      <xdr:colOff>177800</xdr:colOff>
      <xdr:row>58</xdr:row>
      <xdr:rowOff>58141</xdr:rowOff>
    </xdr:to>
    <xdr:cxnSp macro="">
      <xdr:nvCxnSpPr>
        <xdr:cNvPr id="575" name="直線コネクタ 574"/>
        <xdr:cNvCxnSpPr/>
      </xdr:nvCxnSpPr>
      <xdr:spPr>
        <a:xfrm>
          <a:off x="12814300" y="9982835"/>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123749</xdr:rowOff>
    </xdr:from>
    <xdr:to>
      <xdr:col>85</xdr:col>
      <xdr:colOff>177800</xdr:colOff>
      <xdr:row>58</xdr:row>
      <xdr:rowOff>53899</xdr:rowOff>
    </xdr:to>
    <xdr:sp macro="" textlink="">
      <xdr:nvSpPr>
        <xdr:cNvPr id="585" name="楕円 584"/>
        <xdr:cNvSpPr/>
      </xdr:nvSpPr>
      <xdr:spPr>
        <a:xfrm>
          <a:off x="16268700" y="98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146626</xdr:rowOff>
    </xdr:from>
    <xdr:ext cx="534377" cy="259045"/>
    <xdr:sp macro="" textlink="">
      <xdr:nvSpPr>
        <xdr:cNvPr id="586" name="教育費該当値テキスト"/>
        <xdr:cNvSpPr txBox="1"/>
      </xdr:nvSpPr>
      <xdr:spPr>
        <a:xfrm>
          <a:off x="16370300" y="97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92418</xdr:rowOff>
    </xdr:from>
    <xdr:to>
      <xdr:col>81</xdr:col>
      <xdr:colOff>101600</xdr:colOff>
      <xdr:row>58</xdr:row>
      <xdr:rowOff>22568</xdr:rowOff>
    </xdr:to>
    <xdr:sp macro="" textlink="">
      <xdr:nvSpPr>
        <xdr:cNvPr id="587" name="楕円 586"/>
        <xdr:cNvSpPr/>
      </xdr:nvSpPr>
      <xdr:spPr>
        <a:xfrm>
          <a:off x="15430500" y="98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39095</xdr:rowOff>
    </xdr:from>
    <xdr:ext cx="534377" cy="259045"/>
    <xdr:sp macro="" textlink="">
      <xdr:nvSpPr>
        <xdr:cNvPr id="588" name="テキスト ボックス 587"/>
        <xdr:cNvSpPr txBox="1"/>
      </xdr:nvSpPr>
      <xdr:spPr>
        <a:xfrm>
          <a:off x="15214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158534</xdr:rowOff>
    </xdr:from>
    <xdr:to>
      <xdr:col>76</xdr:col>
      <xdr:colOff>165100</xdr:colOff>
      <xdr:row>58</xdr:row>
      <xdr:rowOff>88684</xdr:rowOff>
    </xdr:to>
    <xdr:sp macro="" textlink="">
      <xdr:nvSpPr>
        <xdr:cNvPr id="589" name="楕円 588"/>
        <xdr:cNvSpPr/>
      </xdr:nvSpPr>
      <xdr:spPr>
        <a:xfrm>
          <a:off x="14541500" y="99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79811</xdr:rowOff>
    </xdr:from>
    <xdr:ext cx="534377" cy="259045"/>
    <xdr:sp macro="" textlink="">
      <xdr:nvSpPr>
        <xdr:cNvPr id="590" name="テキスト ボックス 589"/>
        <xdr:cNvSpPr txBox="1"/>
      </xdr:nvSpPr>
      <xdr:spPr>
        <a:xfrm>
          <a:off x="14325111" y="100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7341</xdr:rowOff>
    </xdr:from>
    <xdr:to>
      <xdr:col>72</xdr:col>
      <xdr:colOff>38100</xdr:colOff>
      <xdr:row>58</xdr:row>
      <xdr:rowOff>108941</xdr:rowOff>
    </xdr:to>
    <xdr:sp macro="" textlink="">
      <xdr:nvSpPr>
        <xdr:cNvPr id="591" name="楕円 590"/>
        <xdr:cNvSpPr/>
      </xdr:nvSpPr>
      <xdr:spPr>
        <a:xfrm>
          <a:off x="13652500" y="99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100068</xdr:rowOff>
    </xdr:from>
    <xdr:ext cx="534377" cy="259045"/>
    <xdr:sp macro="" textlink="">
      <xdr:nvSpPr>
        <xdr:cNvPr id="592" name="テキスト ボックス 591"/>
        <xdr:cNvSpPr txBox="1"/>
      </xdr:nvSpPr>
      <xdr:spPr>
        <a:xfrm>
          <a:off x="13436111" y="100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159385</xdr:rowOff>
    </xdr:from>
    <xdr:to>
      <xdr:col>67</xdr:col>
      <xdr:colOff>101600</xdr:colOff>
      <xdr:row>58</xdr:row>
      <xdr:rowOff>89535</xdr:rowOff>
    </xdr:to>
    <xdr:sp macro="" textlink="">
      <xdr:nvSpPr>
        <xdr:cNvPr id="593" name="楕円 592"/>
        <xdr:cNvSpPr/>
      </xdr:nvSpPr>
      <xdr:spPr>
        <a:xfrm>
          <a:off x="1276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80662</xdr:rowOff>
    </xdr:from>
    <xdr:ext cx="534377" cy="259045"/>
    <xdr:sp macro="" textlink="">
      <xdr:nvSpPr>
        <xdr:cNvPr id="594" name="テキスト ボックス 593"/>
        <xdr:cNvSpPr txBox="1"/>
      </xdr:nvSpPr>
      <xdr:spPr>
        <a:xfrm>
          <a:off x="12547111"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41783</xdr:rowOff>
    </xdr:from>
    <xdr:to>
      <xdr:col>85</xdr:col>
      <xdr:colOff>127000</xdr:colOff>
      <xdr:row>79</xdr:row>
      <xdr:rowOff>42405</xdr:rowOff>
    </xdr:to>
    <xdr:cxnSp macro="">
      <xdr:nvCxnSpPr>
        <xdr:cNvPr id="623" name="直線コネクタ 622"/>
        <xdr:cNvCxnSpPr/>
      </xdr:nvCxnSpPr>
      <xdr:spPr>
        <a:xfrm flipV="1">
          <a:off x="15481300" y="13586333"/>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42405</xdr:rowOff>
    </xdr:from>
    <xdr:to>
      <xdr:col>81</xdr:col>
      <xdr:colOff>50800</xdr:colOff>
      <xdr:row>79</xdr:row>
      <xdr:rowOff>42405</xdr:rowOff>
    </xdr:to>
    <xdr:cxnSp macro="">
      <xdr:nvCxnSpPr>
        <xdr:cNvPr id="626" name="直線コネクタ 625"/>
        <xdr:cNvCxnSpPr/>
      </xdr:nvCxnSpPr>
      <xdr:spPr>
        <a:xfrm>
          <a:off x="14592300" y="13586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42024</xdr:rowOff>
    </xdr:from>
    <xdr:to>
      <xdr:col>76</xdr:col>
      <xdr:colOff>114300</xdr:colOff>
      <xdr:row>79</xdr:row>
      <xdr:rowOff>42405</xdr:rowOff>
    </xdr:to>
    <xdr:cxnSp macro="">
      <xdr:nvCxnSpPr>
        <xdr:cNvPr id="629" name="直線コネクタ 628"/>
        <xdr:cNvCxnSpPr/>
      </xdr:nvCxnSpPr>
      <xdr:spPr>
        <a:xfrm>
          <a:off x="13703300" y="135865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36792</xdr:rowOff>
    </xdr:from>
    <xdr:to>
      <xdr:col>71</xdr:col>
      <xdr:colOff>177800</xdr:colOff>
      <xdr:row>79</xdr:row>
      <xdr:rowOff>42024</xdr:rowOff>
    </xdr:to>
    <xdr:cxnSp macro="">
      <xdr:nvCxnSpPr>
        <xdr:cNvPr id="632" name="直線コネクタ 631"/>
        <xdr:cNvCxnSpPr/>
      </xdr:nvCxnSpPr>
      <xdr:spPr>
        <a:xfrm>
          <a:off x="12814300" y="1358134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162433</xdr:rowOff>
    </xdr:from>
    <xdr:to>
      <xdr:col>85</xdr:col>
      <xdr:colOff>177800</xdr:colOff>
      <xdr:row>79</xdr:row>
      <xdr:rowOff>92583</xdr:rowOff>
    </xdr:to>
    <xdr:sp macro="" textlink="">
      <xdr:nvSpPr>
        <xdr:cNvPr id="642" name="楕円 641"/>
        <xdr:cNvSpPr/>
      </xdr:nvSpPr>
      <xdr:spPr>
        <a:xfrm>
          <a:off x="162687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163055</xdr:rowOff>
    </xdr:from>
    <xdr:to>
      <xdr:col>81</xdr:col>
      <xdr:colOff>101600</xdr:colOff>
      <xdr:row>79</xdr:row>
      <xdr:rowOff>93205</xdr:rowOff>
    </xdr:to>
    <xdr:sp macro="" textlink="">
      <xdr:nvSpPr>
        <xdr:cNvPr id="644" name="楕円 643"/>
        <xdr:cNvSpPr/>
      </xdr:nvSpPr>
      <xdr:spPr>
        <a:xfrm>
          <a:off x="15430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84332</xdr:rowOff>
    </xdr:from>
    <xdr:ext cx="378565" cy="259045"/>
    <xdr:sp macro="" textlink="">
      <xdr:nvSpPr>
        <xdr:cNvPr id="645" name="テキスト ボックス 644"/>
        <xdr:cNvSpPr txBox="1"/>
      </xdr:nvSpPr>
      <xdr:spPr>
        <a:xfrm>
          <a:off x="15292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163055</xdr:rowOff>
    </xdr:from>
    <xdr:to>
      <xdr:col>76</xdr:col>
      <xdr:colOff>165100</xdr:colOff>
      <xdr:row>79</xdr:row>
      <xdr:rowOff>93205</xdr:rowOff>
    </xdr:to>
    <xdr:sp macro="" textlink="">
      <xdr:nvSpPr>
        <xdr:cNvPr id="646" name="楕円 645"/>
        <xdr:cNvSpPr/>
      </xdr:nvSpPr>
      <xdr:spPr>
        <a:xfrm>
          <a:off x="14541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84332</xdr:rowOff>
    </xdr:from>
    <xdr:ext cx="378565" cy="259045"/>
    <xdr:sp macro="" textlink="">
      <xdr:nvSpPr>
        <xdr:cNvPr id="647" name="テキスト ボックス 646"/>
        <xdr:cNvSpPr txBox="1"/>
      </xdr:nvSpPr>
      <xdr:spPr>
        <a:xfrm>
          <a:off x="14403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162674</xdr:rowOff>
    </xdr:from>
    <xdr:to>
      <xdr:col>72</xdr:col>
      <xdr:colOff>38100</xdr:colOff>
      <xdr:row>79</xdr:row>
      <xdr:rowOff>92824</xdr:rowOff>
    </xdr:to>
    <xdr:sp macro="" textlink="">
      <xdr:nvSpPr>
        <xdr:cNvPr id="648" name="楕円 647"/>
        <xdr:cNvSpPr/>
      </xdr:nvSpPr>
      <xdr:spPr>
        <a:xfrm>
          <a:off x="13652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83951</xdr:rowOff>
    </xdr:from>
    <xdr:ext cx="378565" cy="259045"/>
    <xdr:sp macro="" textlink="">
      <xdr:nvSpPr>
        <xdr:cNvPr id="649" name="テキスト ボックス 648"/>
        <xdr:cNvSpPr txBox="1"/>
      </xdr:nvSpPr>
      <xdr:spPr>
        <a:xfrm>
          <a:off x="13514017" y="13628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157442</xdr:rowOff>
    </xdr:from>
    <xdr:to>
      <xdr:col>67</xdr:col>
      <xdr:colOff>101600</xdr:colOff>
      <xdr:row>79</xdr:row>
      <xdr:rowOff>87592</xdr:rowOff>
    </xdr:to>
    <xdr:sp macro="" textlink="">
      <xdr:nvSpPr>
        <xdr:cNvPr id="650" name="楕円 649"/>
        <xdr:cNvSpPr/>
      </xdr:nvSpPr>
      <xdr:spPr>
        <a:xfrm>
          <a:off x="12763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78719</xdr:rowOff>
    </xdr:from>
    <xdr:ext cx="378565" cy="259045"/>
    <xdr:sp macro="" textlink="">
      <xdr:nvSpPr>
        <xdr:cNvPr id="651" name="テキスト ボックス 650"/>
        <xdr:cNvSpPr txBox="1"/>
      </xdr:nvSpPr>
      <xdr:spPr>
        <a:xfrm>
          <a:off x="12625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104711</xdr:rowOff>
    </xdr:from>
    <xdr:to>
      <xdr:col>85</xdr:col>
      <xdr:colOff>127000</xdr:colOff>
      <xdr:row>95</xdr:row>
      <xdr:rowOff>131268</xdr:rowOff>
    </xdr:to>
    <xdr:cxnSp macro="">
      <xdr:nvCxnSpPr>
        <xdr:cNvPr id="680" name="直線コネクタ 679"/>
        <xdr:cNvCxnSpPr/>
      </xdr:nvCxnSpPr>
      <xdr:spPr>
        <a:xfrm>
          <a:off x="15481300" y="16392461"/>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15735</xdr:rowOff>
    </xdr:from>
    <xdr:to>
      <xdr:col>81</xdr:col>
      <xdr:colOff>50800</xdr:colOff>
      <xdr:row>95</xdr:row>
      <xdr:rowOff>104711</xdr:rowOff>
    </xdr:to>
    <xdr:cxnSp macro="">
      <xdr:nvCxnSpPr>
        <xdr:cNvPr id="683" name="直線コネクタ 682"/>
        <xdr:cNvCxnSpPr/>
      </xdr:nvCxnSpPr>
      <xdr:spPr>
        <a:xfrm>
          <a:off x="14592300" y="16303485"/>
          <a:ext cx="8890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153048</xdr:rowOff>
    </xdr:from>
    <xdr:to>
      <xdr:col>76</xdr:col>
      <xdr:colOff>114300</xdr:colOff>
      <xdr:row>95</xdr:row>
      <xdr:rowOff>15735</xdr:rowOff>
    </xdr:to>
    <xdr:cxnSp macro="">
      <xdr:nvCxnSpPr>
        <xdr:cNvPr id="686" name="直線コネクタ 685"/>
        <xdr:cNvCxnSpPr/>
      </xdr:nvCxnSpPr>
      <xdr:spPr>
        <a:xfrm>
          <a:off x="13703300" y="16097898"/>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153048</xdr:rowOff>
    </xdr:from>
    <xdr:to>
      <xdr:col>71</xdr:col>
      <xdr:colOff>177800</xdr:colOff>
      <xdr:row>95</xdr:row>
      <xdr:rowOff>85585</xdr:rowOff>
    </xdr:to>
    <xdr:cxnSp macro="">
      <xdr:nvCxnSpPr>
        <xdr:cNvPr id="689" name="直線コネクタ 688"/>
        <xdr:cNvCxnSpPr/>
      </xdr:nvCxnSpPr>
      <xdr:spPr>
        <a:xfrm flipV="1">
          <a:off x="12814300" y="16097898"/>
          <a:ext cx="889000" cy="2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80468</xdr:rowOff>
    </xdr:from>
    <xdr:to>
      <xdr:col>85</xdr:col>
      <xdr:colOff>177800</xdr:colOff>
      <xdr:row>96</xdr:row>
      <xdr:rowOff>10618</xdr:rowOff>
    </xdr:to>
    <xdr:sp macro="" textlink="">
      <xdr:nvSpPr>
        <xdr:cNvPr id="699" name="楕円 698"/>
        <xdr:cNvSpPr/>
      </xdr:nvSpPr>
      <xdr:spPr>
        <a:xfrm>
          <a:off x="16268700" y="163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103345</xdr:rowOff>
    </xdr:from>
    <xdr:ext cx="534377" cy="259045"/>
    <xdr:sp macro="" textlink="">
      <xdr:nvSpPr>
        <xdr:cNvPr id="700" name="公債費該当値テキスト"/>
        <xdr:cNvSpPr txBox="1"/>
      </xdr:nvSpPr>
      <xdr:spPr>
        <a:xfrm>
          <a:off x="16370300" y="162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53911</xdr:rowOff>
    </xdr:from>
    <xdr:to>
      <xdr:col>81</xdr:col>
      <xdr:colOff>101600</xdr:colOff>
      <xdr:row>95</xdr:row>
      <xdr:rowOff>155511</xdr:rowOff>
    </xdr:to>
    <xdr:sp macro="" textlink="">
      <xdr:nvSpPr>
        <xdr:cNvPr id="701" name="楕円 700"/>
        <xdr:cNvSpPr/>
      </xdr:nvSpPr>
      <xdr:spPr>
        <a:xfrm>
          <a:off x="15430500" y="163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588</xdr:rowOff>
    </xdr:from>
    <xdr:ext cx="534377" cy="259045"/>
    <xdr:sp macro="" textlink="">
      <xdr:nvSpPr>
        <xdr:cNvPr id="702" name="テキスト ボックス 701"/>
        <xdr:cNvSpPr txBox="1"/>
      </xdr:nvSpPr>
      <xdr:spPr>
        <a:xfrm>
          <a:off x="15214111" y="161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136385</xdr:rowOff>
    </xdr:from>
    <xdr:to>
      <xdr:col>76</xdr:col>
      <xdr:colOff>165100</xdr:colOff>
      <xdr:row>95</xdr:row>
      <xdr:rowOff>66535</xdr:rowOff>
    </xdr:to>
    <xdr:sp macro="" textlink="">
      <xdr:nvSpPr>
        <xdr:cNvPr id="703" name="楕円 702"/>
        <xdr:cNvSpPr/>
      </xdr:nvSpPr>
      <xdr:spPr>
        <a:xfrm>
          <a:off x="14541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83062</xdr:rowOff>
    </xdr:from>
    <xdr:ext cx="534377" cy="259045"/>
    <xdr:sp macro="" textlink="">
      <xdr:nvSpPr>
        <xdr:cNvPr id="704" name="テキスト ボックス 703"/>
        <xdr:cNvSpPr txBox="1"/>
      </xdr:nvSpPr>
      <xdr:spPr>
        <a:xfrm>
          <a:off x="14325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102248</xdr:rowOff>
    </xdr:from>
    <xdr:to>
      <xdr:col>72</xdr:col>
      <xdr:colOff>38100</xdr:colOff>
      <xdr:row>94</xdr:row>
      <xdr:rowOff>32398</xdr:rowOff>
    </xdr:to>
    <xdr:sp macro="" textlink="">
      <xdr:nvSpPr>
        <xdr:cNvPr id="705" name="楕円 704"/>
        <xdr:cNvSpPr/>
      </xdr:nvSpPr>
      <xdr:spPr>
        <a:xfrm>
          <a:off x="13652500" y="160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48925</xdr:rowOff>
    </xdr:from>
    <xdr:ext cx="534377" cy="259045"/>
    <xdr:sp macro="" textlink="">
      <xdr:nvSpPr>
        <xdr:cNvPr id="706" name="テキスト ボックス 705"/>
        <xdr:cNvSpPr txBox="1"/>
      </xdr:nvSpPr>
      <xdr:spPr>
        <a:xfrm>
          <a:off x="13436111" y="158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34785</xdr:rowOff>
    </xdr:from>
    <xdr:to>
      <xdr:col>67</xdr:col>
      <xdr:colOff>101600</xdr:colOff>
      <xdr:row>95</xdr:row>
      <xdr:rowOff>136385</xdr:rowOff>
    </xdr:to>
    <xdr:sp macro="" textlink="">
      <xdr:nvSpPr>
        <xdr:cNvPr id="707" name="楕円 706"/>
        <xdr:cNvSpPr/>
      </xdr:nvSpPr>
      <xdr:spPr>
        <a:xfrm>
          <a:off x="12763500" y="163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152912</xdr:rowOff>
    </xdr:from>
    <xdr:ext cx="534377" cy="259045"/>
    <xdr:sp macro="" textlink="">
      <xdr:nvSpPr>
        <xdr:cNvPr id="708" name="テキスト ボックス 707"/>
        <xdr:cNvSpPr txBox="1"/>
      </xdr:nvSpPr>
      <xdr:spPr>
        <a:xfrm>
          <a:off x="12547111" y="160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44450</xdr:rowOff>
    </xdr:to>
    <xdr:cxnSp macro="">
      <xdr:nvCxnSpPr>
        <xdr:cNvPr id="746" name="直線コネクタ 745"/>
        <xdr:cNvCxnSpPr/>
      </xdr:nvCxnSpPr>
      <xdr:spPr>
        <a:xfrm>
          <a:off x="18656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163385</xdr:rowOff>
    </xdr:from>
    <xdr:to>
      <xdr:col>98</xdr:col>
      <xdr:colOff>38100</xdr:colOff>
      <xdr:row>39</xdr:row>
      <xdr:rowOff>93535</xdr:rowOff>
    </xdr:to>
    <xdr:sp macro="" textlink="">
      <xdr:nvSpPr>
        <xdr:cNvPr id="764" name="楕円 763"/>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84662</xdr:rowOff>
    </xdr:from>
    <xdr:ext cx="249299" cy="259045"/>
    <xdr:sp macro="" textlink="">
      <xdr:nvSpPr>
        <xdr:cNvPr id="765" name="テキスト ボックス 764"/>
        <xdr:cNvSpPr txBox="1"/>
      </xdr:nvSpPr>
      <xdr:spPr>
        <a:xfrm>
          <a:off x="18531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類似団体平均を大きく上回っているのは農林水産業費で、住民一人当たり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38,401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円となり、年々増加している。これは、農村地域の共同活動を支援する多面的機能支払交付金事業の拡大に加え、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農業基盤整備に係る県が実施する工事の負担金の増に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赤字地方債である臨時財政対策債の発行を極力抑制したことにより、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百万円の黒字（前年度比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百万円）であった。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年度において、北上市の特別会計及び公営企業会計に赤字会計はなく、連結実質赤字比率は算出されなかった。引き続き、各会計において赤字が発生しないよう適切な財政運営を行うこととする。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年度まで比較的大きな黒字を計上していたのは水道事業会計であるが、平成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年４月１日に他２市町の水道事業とともに岩手中部広域水道企業団と統合され、新たに岩手中部水道企業団となったことに伴い、当該会計は平成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年度より存在しなくなった。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実質公債費比率（分子）は、前年度と比較して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となった。主な要因は、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国営土地改良事業に係る負担金が増加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債務負担行為に基づく支出額の増や消防組合の指令センターデジタル化に係る起債の償還開始に伴う組合等が起こした地方債の元利償還金に対する負担金の増が挙げられる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北上市文化交流センターさくらホールの建設に伴う地方債の元利償還金の額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は減少してきているが、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新規借入にあたっては、交付税算入される有利な起債発行を優先していくとともに、市債発行の抑制に努める。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将来負担比率（分子）は、前年度と比較して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百万円の減となった。減少の主な要因は、地方債現在高の減（前年度比▲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百万円）と、公営企業債等繰入見込額の減（前年度比▲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百万円）による。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今後は新病院や新給食センターの建設にかかる債務負担行為の支出予定額が増加する見込みである。また、地方債残高も近い将来の増加が見込まれる。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％と前年比より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ポイントと改善した。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減債基金については、決算剰余金を中心に積み立てるとともに、最低水準の取り崩しとし、前年度比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百万円の減となった一方、ふるさと納税による寄附について地域振興基金に積み立てたことにより、基金全体としては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企業の立地にともなうインフラの整備のほか統合小学校、学校給食センター及び健康管理センターなどの大型の施設整備が続く見込みとなっており、中長期的に減少傾向である。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lang="ja-JP" altLang="en-US" sz="1300">
              <a:latin typeface="ＭＳ ゴシック" panose="020B0609070205080204" pitchFamily="49" charset="-128"/>
              <a:ea typeface="ＭＳ ゴシック" panose="020B0609070205080204" pitchFamily="49" charset="-128"/>
            </a:rPr>
            <a:t>活力と魅力ある地域づくりの財源</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lang="ja-JP" altLang="en-US" sz="1300">
              <a:latin typeface="ＭＳ ゴシック" panose="020B0609070205080204" pitchFamily="49" charset="-128"/>
              <a:ea typeface="ＭＳ ゴシック" panose="020B0609070205080204" pitchFamily="49" charset="-128"/>
            </a:rPr>
            <a:t>庁舎建設事業の財源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日本現代詩歌文学館基金：</a:t>
          </a:r>
          <a:r>
            <a:rPr lang="ja-JP" altLang="en-US" sz="1300">
              <a:latin typeface="ＭＳ ゴシック" panose="020B0609070205080204" pitchFamily="49" charset="-128"/>
              <a:ea typeface="ＭＳ ゴシック" panose="020B0609070205080204" pitchFamily="49" charset="-128"/>
            </a:rPr>
            <a:t>日本現代詩歌文学館の施設整備及び運営の財源</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がん対策基金：</a:t>
          </a:r>
          <a:r>
            <a:rPr lang="ja-JP" altLang="en-US" sz="1300">
              <a:latin typeface="ＭＳ ゴシック" panose="020B0609070205080204" pitchFamily="49" charset="-128"/>
              <a:ea typeface="ＭＳ ゴシック" panose="020B0609070205080204" pitchFamily="49" charset="-128"/>
            </a:rPr>
            <a:t>がんの予防及び末期医療対策並びにがん患者の在宅生活及び在宅療養への支援の財源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教育施設設備整備基金：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市立小学校及び中学校の学区の教育施設及び設備の整備の財源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地域振興基金：ふるさと納税による寄附について地域振興基金に積み立てたことにより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庁舎建設資金：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日本現代詩歌文学館基金：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日本現代詩歌文学館施設整備改修事業に充当するための取り崩しにより、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がん対策基金活用事業に充当するための取り崩しにより、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地域振興基金：ふるさと納税による寄附について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、充当事業を定めて取り崩して活用する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庁舎建設資金：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毎年度の積立は、一旦平成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日本現代詩歌文学館基金：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文学館の整備改修及び運用に活用する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がん対策基金活用事業にて活用する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教育施設設備整備基金：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活用について検討する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運用益の積立のみとなっている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運用益の積立以外には、積立及び取崩の予定はない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減債基金については、決算剰余金を中心に積み立てるとともに、最低水準の取り崩しとし、前年度比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企業の立地にともなうインフラの整備のほか統合小学校、学校給食センター及び健康管理センターなどの大型の施設整備が続く見込みとなっており、中長期的に減少傾向である。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H27.28</a:t>
          </a:r>
          <a:r>
            <a:rPr kumimoji="1" lang="ja-JP" altLang="en-US" sz="1100">
              <a:latin typeface="ＭＳ Ｐゴシック" panose="020B0600070205080204" pitchFamily="50" charset="-128"/>
              <a:ea typeface="ＭＳ Ｐゴシック" panose="020B0600070205080204" pitchFamily="50" charset="-128"/>
            </a:rPr>
            <a:t>とも類似団体と比較して高くなっている。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に策定</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改訂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した「インフラ資産マネジメントに関する基本計画」において、施設の在り方の見直しと統廃合や複合化などの検討を加えた最適化計画を</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年度中に策定することとしている。</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１現在策定済み</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また、各施設の施設カルテを整備し、施設ごとの有形固定資産減価償却率を算出している。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78" name="楕円 77"/>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79" name="有形固定資産減価償却率該当値テキスト"/>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80" name="楕円 79"/>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81492</xdr:rowOff>
    </xdr:to>
    <xdr:cxnSp macro="">
      <xdr:nvCxnSpPr>
        <xdr:cNvPr id="81" name="直線コネクタ 80"/>
        <xdr:cNvCxnSpPr/>
      </xdr:nvCxnSpPr>
      <xdr:spPr>
        <a:xfrm flipV="1">
          <a:off x="4051300" y="594973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2" name="楕円 81"/>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81492</xdr:rowOff>
    </xdr:to>
    <xdr:cxnSp macro="">
      <xdr:nvCxnSpPr>
        <xdr:cNvPr id="83" name="直線コネクタ 82"/>
        <xdr:cNvCxnSpPr/>
      </xdr:nvCxnSpPr>
      <xdr:spPr>
        <a:xfrm>
          <a:off x="3289300" y="59461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86" name="n_1mainValue有形固定資産減価償却率"/>
        <xdr:cNvSpPr txBox="1"/>
      </xdr:nvSpPr>
      <xdr:spPr>
        <a:xfrm>
          <a:off x="38360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7"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比較して少ない数値となっており、人件費の経常収支比率等の数値が類似団体より下回っていることが理由として挙げられる。しかし、将来負担比率については類似団体よりも高い数値となっており依然として健全な財政運営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8" name="楕円 127"/>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9"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2" name="楕円 71"/>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158115</xdr:rowOff>
    </xdr:to>
    <xdr:cxnSp macro="">
      <xdr:nvCxnSpPr>
        <xdr:cNvPr id="73" name="直線コネクタ 72"/>
        <xdr:cNvCxnSpPr/>
      </xdr:nvCxnSpPr>
      <xdr:spPr>
        <a:xfrm flipV="1">
          <a:off x="3797300" y="646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4" name="楕円 73"/>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37</xdr:row>
      <xdr:rowOff>160020</xdr:rowOff>
    </xdr:to>
    <xdr:cxnSp macro="">
      <xdr:nvCxnSpPr>
        <xdr:cNvPr id="75" name="直線コネクタ 74"/>
        <xdr:cNvCxnSpPr/>
      </xdr:nvCxnSpPr>
      <xdr:spPr>
        <a:xfrm flipV="1">
          <a:off x="2908300" y="650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78"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79"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59957</xdr:rowOff>
    </xdr:from>
    <xdr:to>
      <xdr:col>55</xdr:col>
      <xdr:colOff>50800</xdr:colOff>
      <xdr:row>39</xdr:row>
      <xdr:rowOff>161557</xdr:rowOff>
    </xdr:to>
    <xdr:sp macro="" textlink="">
      <xdr:nvSpPr>
        <xdr:cNvPr id="117" name="楕円 116"/>
        <xdr:cNvSpPr/>
      </xdr:nvSpPr>
      <xdr:spPr>
        <a:xfrm>
          <a:off x="10426700" y="6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82834</xdr:rowOff>
    </xdr:from>
    <xdr:ext cx="534377" cy="259045"/>
    <xdr:sp macro="" textlink="">
      <xdr:nvSpPr>
        <xdr:cNvPr id="118" name="【道路】&#10;一人当たり延長該当値テキスト"/>
        <xdr:cNvSpPr txBox="1"/>
      </xdr:nvSpPr>
      <xdr:spPr>
        <a:xfrm>
          <a:off x="10515600" y="65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61366</xdr:rowOff>
    </xdr:from>
    <xdr:to>
      <xdr:col>50</xdr:col>
      <xdr:colOff>165100</xdr:colOff>
      <xdr:row>39</xdr:row>
      <xdr:rowOff>162966</xdr:rowOff>
    </xdr:to>
    <xdr:sp macro="" textlink="">
      <xdr:nvSpPr>
        <xdr:cNvPr id="119" name="楕円 118"/>
        <xdr:cNvSpPr/>
      </xdr:nvSpPr>
      <xdr:spPr>
        <a:xfrm>
          <a:off x="9588500" y="67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110757</xdr:rowOff>
    </xdr:from>
    <xdr:to>
      <xdr:col>55</xdr:col>
      <xdr:colOff>0</xdr:colOff>
      <xdr:row>39</xdr:row>
      <xdr:rowOff>112166</xdr:rowOff>
    </xdr:to>
    <xdr:cxnSp macro="">
      <xdr:nvCxnSpPr>
        <xdr:cNvPr id="120" name="直線コネクタ 119"/>
        <xdr:cNvCxnSpPr/>
      </xdr:nvCxnSpPr>
      <xdr:spPr>
        <a:xfrm flipV="1">
          <a:off x="9639300" y="6797307"/>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112268</xdr:rowOff>
    </xdr:from>
    <xdr:to>
      <xdr:col>46</xdr:col>
      <xdr:colOff>38100</xdr:colOff>
      <xdr:row>40</xdr:row>
      <xdr:rowOff>42418</xdr:rowOff>
    </xdr:to>
    <xdr:sp macro="" textlink="">
      <xdr:nvSpPr>
        <xdr:cNvPr id="121" name="楕円 120"/>
        <xdr:cNvSpPr/>
      </xdr:nvSpPr>
      <xdr:spPr>
        <a:xfrm>
          <a:off x="8699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112166</xdr:rowOff>
    </xdr:from>
    <xdr:to>
      <xdr:col>50</xdr:col>
      <xdr:colOff>114300</xdr:colOff>
      <xdr:row>39</xdr:row>
      <xdr:rowOff>163068</xdr:rowOff>
    </xdr:to>
    <xdr:cxnSp macro="">
      <xdr:nvCxnSpPr>
        <xdr:cNvPr id="122" name="直線コネクタ 121"/>
        <xdr:cNvCxnSpPr/>
      </xdr:nvCxnSpPr>
      <xdr:spPr>
        <a:xfrm flipV="1">
          <a:off x="8750300" y="6798716"/>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8043</xdr:rowOff>
    </xdr:from>
    <xdr:ext cx="534377" cy="259045"/>
    <xdr:sp macro="" textlink="">
      <xdr:nvSpPr>
        <xdr:cNvPr id="125" name="n_1mainValue【道路】&#10;一人当たり延長"/>
        <xdr:cNvSpPr txBox="1"/>
      </xdr:nvSpPr>
      <xdr:spPr>
        <a:xfrm>
          <a:off x="9359411" y="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58945</xdr:rowOff>
    </xdr:from>
    <xdr:ext cx="534377" cy="259045"/>
    <xdr:sp macro="" textlink="">
      <xdr:nvSpPr>
        <xdr:cNvPr id="126" name="n_2mainValue【道路】&#10;一人当たり延長"/>
        <xdr:cNvSpPr txBox="1"/>
      </xdr:nvSpPr>
      <xdr:spPr>
        <a:xfrm>
          <a:off x="8483111"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5" name="楕円 164"/>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66"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67" name="楕円 166"/>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1905</xdr:rowOff>
    </xdr:to>
    <xdr:cxnSp macro="">
      <xdr:nvCxnSpPr>
        <xdr:cNvPr id="168" name="直線コネクタ 167"/>
        <xdr:cNvCxnSpPr/>
      </xdr:nvCxnSpPr>
      <xdr:spPr>
        <a:xfrm flipV="1">
          <a:off x="3797300" y="102755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69" name="楕円 168"/>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19050</xdr:rowOff>
    </xdr:to>
    <xdr:cxnSp macro="">
      <xdr:nvCxnSpPr>
        <xdr:cNvPr id="170" name="直線コネクタ 169"/>
        <xdr:cNvCxnSpPr/>
      </xdr:nvCxnSpPr>
      <xdr:spPr>
        <a:xfrm flipV="1">
          <a:off x="2908300" y="1028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73" name="n_1mainValue【橋りょう・トンネ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74"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79577</xdr:rowOff>
    </xdr:from>
    <xdr:to>
      <xdr:col>55</xdr:col>
      <xdr:colOff>50800</xdr:colOff>
      <xdr:row>58</xdr:row>
      <xdr:rowOff>9727</xdr:rowOff>
    </xdr:to>
    <xdr:sp macro="" textlink="">
      <xdr:nvSpPr>
        <xdr:cNvPr id="210" name="楕円 209"/>
        <xdr:cNvSpPr/>
      </xdr:nvSpPr>
      <xdr:spPr>
        <a:xfrm>
          <a:off x="10426700" y="98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102454</xdr:rowOff>
    </xdr:from>
    <xdr:ext cx="599010" cy="259045"/>
    <xdr:sp macro="" textlink="">
      <xdr:nvSpPr>
        <xdr:cNvPr id="211" name="【橋りょう・トンネル】&#10;一人当たり有形固定資産（償却資産）額該当値テキスト"/>
        <xdr:cNvSpPr txBox="1"/>
      </xdr:nvSpPr>
      <xdr:spPr>
        <a:xfrm>
          <a:off x="10515600" y="97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140559</xdr:rowOff>
    </xdr:from>
    <xdr:to>
      <xdr:col>50</xdr:col>
      <xdr:colOff>165100</xdr:colOff>
      <xdr:row>58</xdr:row>
      <xdr:rowOff>70709</xdr:rowOff>
    </xdr:to>
    <xdr:sp macro="" textlink="">
      <xdr:nvSpPr>
        <xdr:cNvPr id="212" name="楕円 211"/>
        <xdr:cNvSpPr/>
      </xdr:nvSpPr>
      <xdr:spPr>
        <a:xfrm>
          <a:off x="9588500" y="99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130377</xdr:rowOff>
    </xdr:from>
    <xdr:to>
      <xdr:col>55</xdr:col>
      <xdr:colOff>0</xdr:colOff>
      <xdr:row>58</xdr:row>
      <xdr:rowOff>19909</xdr:rowOff>
    </xdr:to>
    <xdr:cxnSp macro="">
      <xdr:nvCxnSpPr>
        <xdr:cNvPr id="213" name="直線コネクタ 212"/>
        <xdr:cNvCxnSpPr/>
      </xdr:nvCxnSpPr>
      <xdr:spPr>
        <a:xfrm flipV="1">
          <a:off x="9639300" y="9903027"/>
          <a:ext cx="8382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140198</xdr:rowOff>
    </xdr:from>
    <xdr:to>
      <xdr:col>46</xdr:col>
      <xdr:colOff>38100</xdr:colOff>
      <xdr:row>58</xdr:row>
      <xdr:rowOff>70348</xdr:rowOff>
    </xdr:to>
    <xdr:sp macro="" textlink="">
      <xdr:nvSpPr>
        <xdr:cNvPr id="214" name="楕円 213"/>
        <xdr:cNvSpPr/>
      </xdr:nvSpPr>
      <xdr:spPr>
        <a:xfrm>
          <a:off x="8699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19548</xdr:rowOff>
    </xdr:from>
    <xdr:to>
      <xdr:col>50</xdr:col>
      <xdr:colOff>114300</xdr:colOff>
      <xdr:row>58</xdr:row>
      <xdr:rowOff>19909</xdr:rowOff>
    </xdr:to>
    <xdr:cxnSp macro="">
      <xdr:nvCxnSpPr>
        <xdr:cNvPr id="215" name="直線コネクタ 214"/>
        <xdr:cNvCxnSpPr/>
      </xdr:nvCxnSpPr>
      <xdr:spPr>
        <a:xfrm>
          <a:off x="8750300" y="9963648"/>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87236</xdr:rowOff>
    </xdr:from>
    <xdr:ext cx="599010" cy="259045"/>
    <xdr:sp macro="" textlink="">
      <xdr:nvSpPr>
        <xdr:cNvPr id="218" name="n_1mainValue【橋りょう・トンネル】&#10;一人当たり有形固定資産（償却資産）額"/>
        <xdr:cNvSpPr txBox="1"/>
      </xdr:nvSpPr>
      <xdr:spPr>
        <a:xfrm>
          <a:off x="9327095" y="96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86875</xdr:rowOff>
    </xdr:from>
    <xdr:ext cx="599010" cy="259045"/>
    <xdr:sp macro="" textlink="">
      <xdr:nvSpPr>
        <xdr:cNvPr id="219" name="n_2mainValue【橋りょう・トンネル】&#10;一人当たり有形固定資産（償却資産）額"/>
        <xdr:cNvSpPr txBox="1"/>
      </xdr:nvSpPr>
      <xdr:spPr>
        <a:xfrm>
          <a:off x="8450795" y="96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259" name="楕円 258"/>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260" name="【公営住宅】&#10;有形固定資産減価償却率該当値テキスト"/>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18324</xdr:rowOff>
    </xdr:from>
    <xdr:to>
      <xdr:col>20</xdr:col>
      <xdr:colOff>38100</xdr:colOff>
      <xdr:row>80</xdr:row>
      <xdr:rowOff>119924</xdr:rowOff>
    </xdr:to>
    <xdr:sp macro="" textlink="">
      <xdr:nvSpPr>
        <xdr:cNvPr id="261" name="楕円 260"/>
        <xdr:cNvSpPr/>
      </xdr:nvSpPr>
      <xdr:spPr>
        <a:xfrm>
          <a:off x="3746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59327</xdr:rowOff>
    </xdr:from>
    <xdr:to>
      <xdr:col>24</xdr:col>
      <xdr:colOff>63500</xdr:colOff>
      <xdr:row>80</xdr:row>
      <xdr:rowOff>69124</xdr:rowOff>
    </xdr:to>
    <xdr:cxnSp macro="">
      <xdr:nvCxnSpPr>
        <xdr:cNvPr id="262" name="直線コネクタ 261"/>
        <xdr:cNvCxnSpPr/>
      </xdr:nvCxnSpPr>
      <xdr:spPr>
        <a:xfrm flipV="1">
          <a:off x="3797300" y="137753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63" name="楕円 262"/>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69124</xdr:rowOff>
    </xdr:to>
    <xdr:cxnSp macro="">
      <xdr:nvCxnSpPr>
        <xdr:cNvPr id="264" name="直線コネクタ 263"/>
        <xdr:cNvCxnSpPr/>
      </xdr:nvCxnSpPr>
      <xdr:spPr>
        <a:xfrm>
          <a:off x="2908300" y="137541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136451</xdr:rowOff>
    </xdr:from>
    <xdr:ext cx="405111" cy="259045"/>
    <xdr:sp macro="" textlink="">
      <xdr:nvSpPr>
        <xdr:cNvPr id="267" name="n_1mainValue【公営住宅】&#10;有形固定資産減価償却率"/>
        <xdr:cNvSpPr txBox="1"/>
      </xdr:nvSpPr>
      <xdr:spPr>
        <a:xfrm>
          <a:off x="3582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68" name="n_2mainValue【公営住宅】&#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48261</xdr:rowOff>
    </xdr:from>
    <xdr:to>
      <xdr:col>55</xdr:col>
      <xdr:colOff>50800</xdr:colOff>
      <xdr:row>83</xdr:row>
      <xdr:rowOff>149861</xdr:rowOff>
    </xdr:to>
    <xdr:sp macro="" textlink="">
      <xdr:nvSpPr>
        <xdr:cNvPr id="306" name="楕円 305"/>
        <xdr:cNvSpPr/>
      </xdr:nvSpPr>
      <xdr:spPr>
        <a:xfrm>
          <a:off x="10426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71138</xdr:rowOff>
    </xdr:from>
    <xdr:ext cx="469744" cy="259045"/>
    <xdr:sp macro="" textlink="">
      <xdr:nvSpPr>
        <xdr:cNvPr id="307" name="【公営住宅】&#10;一人当たり面積該当値テキスト"/>
        <xdr:cNvSpPr txBox="1"/>
      </xdr:nvSpPr>
      <xdr:spPr>
        <a:xfrm>
          <a:off x="10515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50546</xdr:rowOff>
    </xdr:from>
    <xdr:to>
      <xdr:col>50</xdr:col>
      <xdr:colOff>165100</xdr:colOff>
      <xdr:row>83</xdr:row>
      <xdr:rowOff>152146</xdr:rowOff>
    </xdr:to>
    <xdr:sp macro="" textlink="">
      <xdr:nvSpPr>
        <xdr:cNvPr id="308" name="楕円 307"/>
        <xdr:cNvSpPr/>
      </xdr:nvSpPr>
      <xdr:spPr>
        <a:xfrm>
          <a:off x="958850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99061</xdr:rowOff>
    </xdr:from>
    <xdr:to>
      <xdr:col>55</xdr:col>
      <xdr:colOff>0</xdr:colOff>
      <xdr:row>83</xdr:row>
      <xdr:rowOff>101346</xdr:rowOff>
    </xdr:to>
    <xdr:cxnSp macro="">
      <xdr:nvCxnSpPr>
        <xdr:cNvPr id="309" name="直線コネクタ 308"/>
        <xdr:cNvCxnSpPr/>
      </xdr:nvCxnSpPr>
      <xdr:spPr>
        <a:xfrm flipV="1">
          <a:off x="9639300" y="143294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52832</xdr:rowOff>
    </xdr:from>
    <xdr:to>
      <xdr:col>46</xdr:col>
      <xdr:colOff>38100</xdr:colOff>
      <xdr:row>83</xdr:row>
      <xdr:rowOff>154432</xdr:rowOff>
    </xdr:to>
    <xdr:sp macro="" textlink="">
      <xdr:nvSpPr>
        <xdr:cNvPr id="310" name="楕円 309"/>
        <xdr:cNvSpPr/>
      </xdr:nvSpPr>
      <xdr:spPr>
        <a:xfrm>
          <a:off x="8699500" y="142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101346</xdr:rowOff>
    </xdr:from>
    <xdr:to>
      <xdr:col>50</xdr:col>
      <xdr:colOff>114300</xdr:colOff>
      <xdr:row>83</xdr:row>
      <xdr:rowOff>103632</xdr:rowOff>
    </xdr:to>
    <xdr:cxnSp macro="">
      <xdr:nvCxnSpPr>
        <xdr:cNvPr id="311" name="直線コネクタ 310"/>
        <xdr:cNvCxnSpPr/>
      </xdr:nvCxnSpPr>
      <xdr:spPr>
        <a:xfrm flipV="1">
          <a:off x="8750300" y="143316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168673</xdr:rowOff>
    </xdr:from>
    <xdr:ext cx="469744" cy="259045"/>
    <xdr:sp macro="" textlink="">
      <xdr:nvSpPr>
        <xdr:cNvPr id="314" name="n_1mainValue【公営住宅】&#10;一人当たり面積"/>
        <xdr:cNvSpPr txBox="1"/>
      </xdr:nvSpPr>
      <xdr:spPr>
        <a:xfrm>
          <a:off x="93917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170959</xdr:rowOff>
    </xdr:from>
    <xdr:ext cx="469744" cy="259045"/>
    <xdr:sp macro="" textlink="">
      <xdr:nvSpPr>
        <xdr:cNvPr id="315" name="n_2mainValue【公営住宅】&#10;一人当たり面積"/>
        <xdr:cNvSpPr txBox="1"/>
      </xdr:nvSpPr>
      <xdr:spPr>
        <a:xfrm>
          <a:off x="851542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43361</xdr:rowOff>
    </xdr:from>
    <xdr:to>
      <xdr:col>85</xdr:col>
      <xdr:colOff>177800</xdr:colOff>
      <xdr:row>34</xdr:row>
      <xdr:rowOff>144961</xdr:rowOff>
    </xdr:to>
    <xdr:sp macro="" textlink="">
      <xdr:nvSpPr>
        <xdr:cNvPr id="371" name="楕円 370"/>
        <xdr:cNvSpPr/>
      </xdr:nvSpPr>
      <xdr:spPr>
        <a:xfrm>
          <a:off x="16268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66238</xdr:rowOff>
    </xdr:from>
    <xdr:ext cx="405111" cy="259045"/>
    <xdr:sp macro="" textlink="">
      <xdr:nvSpPr>
        <xdr:cNvPr id="372" name="【認定こども園・幼稚園・保育所】&#10;有形固定資産減価償却率該当値テキスト"/>
        <xdr:cNvSpPr txBox="1"/>
      </xdr:nvSpPr>
      <xdr:spPr>
        <a:xfrm>
          <a:off x="16357600"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373" name="楕円 372"/>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94161</xdr:rowOff>
    </xdr:from>
    <xdr:to>
      <xdr:col>85</xdr:col>
      <xdr:colOff>127000</xdr:colOff>
      <xdr:row>34</xdr:row>
      <xdr:rowOff>156210</xdr:rowOff>
    </xdr:to>
    <xdr:cxnSp macro="">
      <xdr:nvCxnSpPr>
        <xdr:cNvPr id="374" name="直線コネクタ 373"/>
        <xdr:cNvCxnSpPr/>
      </xdr:nvCxnSpPr>
      <xdr:spPr>
        <a:xfrm flipV="1">
          <a:off x="15481300" y="592346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56424</xdr:rowOff>
    </xdr:from>
    <xdr:to>
      <xdr:col>76</xdr:col>
      <xdr:colOff>165100</xdr:colOff>
      <xdr:row>34</xdr:row>
      <xdr:rowOff>158024</xdr:rowOff>
    </xdr:to>
    <xdr:sp macro="" textlink="">
      <xdr:nvSpPr>
        <xdr:cNvPr id="375" name="楕円 374"/>
        <xdr:cNvSpPr/>
      </xdr:nvSpPr>
      <xdr:spPr>
        <a:xfrm>
          <a:off x="14541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107224</xdr:rowOff>
    </xdr:from>
    <xdr:to>
      <xdr:col>81</xdr:col>
      <xdr:colOff>50800</xdr:colOff>
      <xdr:row>34</xdr:row>
      <xdr:rowOff>156210</xdr:rowOff>
    </xdr:to>
    <xdr:cxnSp macro="">
      <xdr:nvCxnSpPr>
        <xdr:cNvPr id="376" name="直線コネクタ 375"/>
        <xdr:cNvCxnSpPr/>
      </xdr:nvCxnSpPr>
      <xdr:spPr>
        <a:xfrm>
          <a:off x="14592300" y="59365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379" name="n_1mainValue【認定こども園・幼稚園・保育所】&#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3101</xdr:rowOff>
    </xdr:from>
    <xdr:ext cx="405111" cy="259045"/>
    <xdr:sp macro="" textlink="">
      <xdr:nvSpPr>
        <xdr:cNvPr id="380" name="n_2mainValue【認定こども園・幼稚園・保育所】&#10;有形固定資産減価償却率"/>
        <xdr:cNvSpPr txBox="1"/>
      </xdr:nvSpPr>
      <xdr:spPr>
        <a:xfrm>
          <a:off x="14389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18" name="楕円 417"/>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19"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20" name="楕円 419"/>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60960</xdr:rowOff>
    </xdr:to>
    <xdr:cxnSp macro="">
      <xdr:nvCxnSpPr>
        <xdr:cNvPr id="421" name="直線コネクタ 420"/>
        <xdr:cNvCxnSpPr/>
      </xdr:nvCxnSpPr>
      <xdr:spPr>
        <a:xfrm>
          <a:off x="21323300" y="6888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22" name="楕円 421"/>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41910</xdr:rowOff>
    </xdr:to>
    <xdr:cxnSp macro="">
      <xdr:nvCxnSpPr>
        <xdr:cNvPr id="423" name="直線コネクタ 422"/>
        <xdr:cNvCxnSpPr/>
      </xdr:nvCxnSpPr>
      <xdr:spPr>
        <a:xfrm flipV="1">
          <a:off x="20434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26"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42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466" name="楕円 465"/>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467" name="【学校施設】&#10;有形固定資産減価償却率該当値テキスト"/>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468" name="楕円 467"/>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68580</xdr:rowOff>
    </xdr:to>
    <xdr:cxnSp macro="">
      <xdr:nvCxnSpPr>
        <xdr:cNvPr id="469" name="直線コネクタ 468"/>
        <xdr:cNvCxnSpPr/>
      </xdr:nvCxnSpPr>
      <xdr:spPr>
        <a:xfrm flipV="1">
          <a:off x="15481300" y="9658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71120</xdr:rowOff>
    </xdr:from>
    <xdr:to>
      <xdr:col>76</xdr:col>
      <xdr:colOff>165100</xdr:colOff>
      <xdr:row>56</xdr:row>
      <xdr:rowOff>1270</xdr:rowOff>
    </xdr:to>
    <xdr:sp macro="" textlink="">
      <xdr:nvSpPr>
        <xdr:cNvPr id="470" name="楕円 469"/>
        <xdr:cNvSpPr/>
      </xdr:nvSpPr>
      <xdr:spPr>
        <a:xfrm>
          <a:off x="14541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121920</xdr:rowOff>
    </xdr:from>
    <xdr:to>
      <xdr:col>81</xdr:col>
      <xdr:colOff>50800</xdr:colOff>
      <xdr:row>56</xdr:row>
      <xdr:rowOff>68580</xdr:rowOff>
    </xdr:to>
    <xdr:cxnSp macro="">
      <xdr:nvCxnSpPr>
        <xdr:cNvPr id="471" name="直線コネクタ 470"/>
        <xdr:cNvCxnSpPr/>
      </xdr:nvCxnSpPr>
      <xdr:spPr>
        <a:xfrm>
          <a:off x="14592300" y="95516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474" name="n_1mainValue【学校施設】&#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17797</xdr:rowOff>
    </xdr:from>
    <xdr:ext cx="405111" cy="259045"/>
    <xdr:sp macro="" textlink="">
      <xdr:nvSpPr>
        <xdr:cNvPr id="475" name="n_2mainValue【学校施設】&#10;有形固定資産減価償却率"/>
        <xdr:cNvSpPr txBox="1"/>
      </xdr:nvSpPr>
      <xdr:spPr>
        <a:xfrm>
          <a:off x="14389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154178</xdr:rowOff>
    </xdr:from>
    <xdr:to>
      <xdr:col>116</xdr:col>
      <xdr:colOff>114300</xdr:colOff>
      <xdr:row>60</xdr:row>
      <xdr:rowOff>84328</xdr:rowOff>
    </xdr:to>
    <xdr:sp macro="" textlink="">
      <xdr:nvSpPr>
        <xdr:cNvPr id="514" name="楕円 513"/>
        <xdr:cNvSpPr/>
      </xdr:nvSpPr>
      <xdr:spPr>
        <a:xfrm>
          <a:off x="22110700" y="10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132605</xdr:rowOff>
    </xdr:from>
    <xdr:ext cx="469744" cy="259045"/>
    <xdr:sp macro="" textlink="">
      <xdr:nvSpPr>
        <xdr:cNvPr id="515" name="【学校施設】&#10;一人当たり面積該当値テキスト"/>
        <xdr:cNvSpPr txBox="1"/>
      </xdr:nvSpPr>
      <xdr:spPr>
        <a:xfrm>
          <a:off x="22199600"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160274</xdr:rowOff>
    </xdr:from>
    <xdr:to>
      <xdr:col>112</xdr:col>
      <xdr:colOff>38100</xdr:colOff>
      <xdr:row>60</xdr:row>
      <xdr:rowOff>90424</xdr:rowOff>
    </xdr:to>
    <xdr:sp macro="" textlink="">
      <xdr:nvSpPr>
        <xdr:cNvPr id="516" name="楕円 515"/>
        <xdr:cNvSpPr/>
      </xdr:nvSpPr>
      <xdr:spPr>
        <a:xfrm>
          <a:off x="21272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33528</xdr:rowOff>
    </xdr:from>
    <xdr:to>
      <xdr:col>116</xdr:col>
      <xdr:colOff>63500</xdr:colOff>
      <xdr:row>60</xdr:row>
      <xdr:rowOff>39624</xdr:rowOff>
    </xdr:to>
    <xdr:cxnSp macro="">
      <xdr:nvCxnSpPr>
        <xdr:cNvPr id="517" name="直線コネクタ 516"/>
        <xdr:cNvCxnSpPr/>
      </xdr:nvCxnSpPr>
      <xdr:spPr>
        <a:xfrm flipV="1">
          <a:off x="21323300" y="103205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164846</xdr:rowOff>
    </xdr:from>
    <xdr:to>
      <xdr:col>107</xdr:col>
      <xdr:colOff>101600</xdr:colOff>
      <xdr:row>60</xdr:row>
      <xdr:rowOff>94996</xdr:rowOff>
    </xdr:to>
    <xdr:sp macro="" textlink="">
      <xdr:nvSpPr>
        <xdr:cNvPr id="518" name="楕円 517"/>
        <xdr:cNvSpPr/>
      </xdr:nvSpPr>
      <xdr:spPr>
        <a:xfrm>
          <a:off x="20383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39624</xdr:rowOff>
    </xdr:from>
    <xdr:to>
      <xdr:col>111</xdr:col>
      <xdr:colOff>177800</xdr:colOff>
      <xdr:row>60</xdr:row>
      <xdr:rowOff>44196</xdr:rowOff>
    </xdr:to>
    <xdr:cxnSp macro="">
      <xdr:nvCxnSpPr>
        <xdr:cNvPr id="519" name="直線コネクタ 518"/>
        <xdr:cNvCxnSpPr/>
      </xdr:nvCxnSpPr>
      <xdr:spPr>
        <a:xfrm flipV="1">
          <a:off x="20434300" y="10326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81551</xdr:rowOff>
    </xdr:from>
    <xdr:ext cx="469744" cy="259045"/>
    <xdr:sp macro="" textlink="">
      <xdr:nvSpPr>
        <xdr:cNvPr id="522" name="n_1mainValue【学校施設】&#10;一人当たり面積"/>
        <xdr:cNvSpPr txBox="1"/>
      </xdr:nvSpPr>
      <xdr:spPr>
        <a:xfrm>
          <a:off x="21075727" y="1036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86123</xdr:rowOff>
    </xdr:from>
    <xdr:ext cx="469744" cy="259045"/>
    <xdr:sp macro="" textlink="">
      <xdr:nvSpPr>
        <xdr:cNvPr id="523" name="n_2mainValue【学校施設】&#10;一人当たり面積"/>
        <xdr:cNvSpPr txBox="1"/>
      </xdr:nvSpPr>
      <xdr:spPr>
        <a:xfrm>
          <a:off x="20199427" y="103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類似団体と比較して特に有形固定資産減却償却率が高くなっている施設は、学校施設、幼稚園・保育所である。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学校施設については、小学校が有形固定資産減価償却率が</a:t>
          </a:r>
          <a:r>
            <a:rPr kumimoji="1" lang="en-US" altLang="ja-JP" sz="1300">
              <a:latin typeface="ＭＳ Ｐゴシック" panose="020B0600070205080204" pitchFamily="50" charset="-128"/>
              <a:ea typeface="ＭＳ Ｐゴシック" panose="020B0600070205080204" pitchFamily="50" charset="-128"/>
            </a:rPr>
            <a:t>77.28%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75.28</a:t>
          </a:r>
          <a:r>
            <a:rPr kumimoji="1" lang="ja-JP" altLang="en-US" sz="1300">
              <a:latin typeface="ＭＳ Ｐゴシック" panose="020B0600070205080204" pitchFamily="50" charset="-128"/>
              <a:ea typeface="ＭＳ Ｐゴシック" panose="020B0600070205080204" pitchFamily="50" charset="-128"/>
            </a:rPr>
            <a:t>となっており、ともに高くなっている。</a:t>
          </a:r>
        </a:p>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に小中学校適正配置等基本計画を作成し統廃合の協議を進めているとともに、大規模改修を順次進めている。</a:t>
          </a:r>
        </a:p>
        <a:p>
          <a:r>
            <a:rPr kumimoji="1" lang="ja-JP" altLang="en-US" sz="1300">
              <a:latin typeface="ＭＳ Ｐゴシック" panose="020B0600070205080204" pitchFamily="50" charset="-128"/>
              <a:ea typeface="ＭＳ Ｐゴシック" panose="020B0600070205080204" pitchFamily="50" charset="-128"/>
            </a:rPr>
            <a:t>幼稚園は全５園が全て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％以上、保育園も半数が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％以上であり、一人当たり面積も類似団体平均を下回っている。建替え時には認定こど園化や民営化を進めている。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92,911
92,366
437.55
38,077,514
37,622,823
389,525
21,993,379
34,555,826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1" name="楕円 70"/>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2" name="【図書館】&#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156210</xdr:rowOff>
    </xdr:to>
    <xdr:cxnSp macro="">
      <xdr:nvCxnSpPr>
        <xdr:cNvPr id="74" name="直線コネクタ 73"/>
        <xdr:cNvCxnSpPr/>
      </xdr:nvCxnSpPr>
      <xdr:spPr>
        <a:xfrm flipV="1">
          <a:off x="3797300" y="64786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5" name="楕円 74"/>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141514</xdr:rowOff>
    </xdr:from>
    <xdr:to>
      <xdr:col>19</xdr:col>
      <xdr:colOff>177800</xdr:colOff>
      <xdr:row>37</xdr:row>
      <xdr:rowOff>156210</xdr:rowOff>
    </xdr:to>
    <xdr:cxnSp macro="">
      <xdr:nvCxnSpPr>
        <xdr:cNvPr id="76" name="直線コネクタ 75"/>
        <xdr:cNvCxnSpPr/>
      </xdr:nvCxnSpPr>
      <xdr:spPr>
        <a:xfrm>
          <a:off x="2908300" y="648516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79" name="n_1main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37391</xdr:rowOff>
    </xdr:from>
    <xdr:ext cx="405111" cy="259045"/>
    <xdr:sp macro="" textlink="">
      <xdr:nvSpPr>
        <xdr:cNvPr id="80" name="n_2mainValue【図書館】&#10;有形固定資産減価償却率"/>
        <xdr:cNvSpPr txBox="1"/>
      </xdr:nvSpPr>
      <xdr:spPr>
        <a:xfrm>
          <a:off x="2705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18" name="楕円 117"/>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19"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0" name="楕円 119"/>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1" name="直線コネクタ 120"/>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2" name="楕円 121"/>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23" name="直線コネクタ 122"/>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26"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27"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66" name="楕円 165"/>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67" name="【体育館・プー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8" name="楕円 167"/>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80010</xdr:rowOff>
    </xdr:to>
    <xdr:cxnSp macro="">
      <xdr:nvCxnSpPr>
        <xdr:cNvPr id="169" name="直線コネクタ 168"/>
        <xdr:cNvCxnSpPr/>
      </xdr:nvCxnSpPr>
      <xdr:spPr>
        <a:xfrm flipV="1">
          <a:off x="3797300" y="103193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70" name="楕円 169"/>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80010</xdr:rowOff>
    </xdr:to>
    <xdr:cxnSp macro="">
      <xdr:nvCxnSpPr>
        <xdr:cNvPr id="171" name="直線コネクタ 170"/>
        <xdr:cNvCxnSpPr/>
      </xdr:nvCxnSpPr>
      <xdr:spPr>
        <a:xfrm>
          <a:off x="2908300" y="1026223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4" name="n_1main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75" name="n_2mainValue【体育館・プー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13" name="楕円 212"/>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14" name="【体育館・プール】&#10;一人当たり面積該当値テキスト"/>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126365</xdr:rowOff>
    </xdr:from>
    <xdr:to>
      <xdr:col>50</xdr:col>
      <xdr:colOff>165100</xdr:colOff>
      <xdr:row>62</xdr:row>
      <xdr:rowOff>56515</xdr:rowOff>
    </xdr:to>
    <xdr:sp macro="" textlink="">
      <xdr:nvSpPr>
        <xdr:cNvPr id="215" name="楕円 214"/>
        <xdr:cNvSpPr/>
      </xdr:nvSpPr>
      <xdr:spPr>
        <a:xfrm>
          <a:off x="958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xdr:rowOff>
    </xdr:from>
    <xdr:to>
      <xdr:col>55</xdr:col>
      <xdr:colOff>0</xdr:colOff>
      <xdr:row>62</xdr:row>
      <xdr:rowOff>15240</xdr:rowOff>
    </xdr:to>
    <xdr:cxnSp macro="">
      <xdr:nvCxnSpPr>
        <xdr:cNvPr id="216" name="直線コネクタ 215"/>
        <xdr:cNvCxnSpPr/>
      </xdr:nvCxnSpPr>
      <xdr:spPr>
        <a:xfrm>
          <a:off x="9639300" y="10635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107315</xdr:rowOff>
    </xdr:from>
    <xdr:to>
      <xdr:col>46</xdr:col>
      <xdr:colOff>38100</xdr:colOff>
      <xdr:row>62</xdr:row>
      <xdr:rowOff>37465</xdr:rowOff>
    </xdr:to>
    <xdr:sp macro="" textlink="">
      <xdr:nvSpPr>
        <xdr:cNvPr id="217" name="楕円 216"/>
        <xdr:cNvSpPr/>
      </xdr:nvSpPr>
      <xdr:spPr>
        <a:xfrm>
          <a:off x="869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158115</xdr:rowOff>
    </xdr:from>
    <xdr:to>
      <xdr:col>50</xdr:col>
      <xdr:colOff>114300</xdr:colOff>
      <xdr:row>62</xdr:row>
      <xdr:rowOff>5715</xdr:rowOff>
    </xdr:to>
    <xdr:cxnSp macro="">
      <xdr:nvCxnSpPr>
        <xdr:cNvPr id="218" name="直線コネクタ 217"/>
        <xdr:cNvCxnSpPr/>
      </xdr:nvCxnSpPr>
      <xdr:spPr>
        <a:xfrm>
          <a:off x="8750300" y="106165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73042</xdr:rowOff>
    </xdr:from>
    <xdr:ext cx="469744" cy="259045"/>
    <xdr:sp macro="" textlink="">
      <xdr:nvSpPr>
        <xdr:cNvPr id="221" name="n_1mainValue【体育館・プール】&#10;一人当たり面積"/>
        <xdr:cNvSpPr txBox="1"/>
      </xdr:nvSpPr>
      <xdr:spPr>
        <a:xfrm>
          <a:off x="9391727"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53992</xdr:rowOff>
    </xdr:from>
    <xdr:ext cx="469744" cy="259045"/>
    <xdr:sp macro="" textlink="">
      <xdr:nvSpPr>
        <xdr:cNvPr id="222" name="n_2mainValue【体育館・プール】&#10;一人当たり面積"/>
        <xdr:cNvSpPr txBox="1"/>
      </xdr:nvSpPr>
      <xdr:spPr>
        <a:xfrm>
          <a:off x="8515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9" name="直線コネクタ 2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0" name="テキスト ボックス 24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1" name="直線コネクタ 2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2" name="テキスト ボックス 2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3" name="直線コネクタ 2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4" name="テキスト ボックス 2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5" name="直線コネクタ 2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6" name="テキスト ボックス 2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7" name="直線コネクタ 2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8" name="テキスト ボックス 2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9" name="直線コネクタ 2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0" name="テキスト ボックス 25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64" name="直線コネクタ 263"/>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65"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66" name="直線コネクタ 265"/>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8" name="直線コネクタ 26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269"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70" name="フローチャート: 判断 269"/>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71" name="フローチャート: 判断 270"/>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72" name="フローチャート: 判断 27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44994</xdr:rowOff>
    </xdr:from>
    <xdr:to>
      <xdr:col>24</xdr:col>
      <xdr:colOff>114300</xdr:colOff>
      <xdr:row>106</xdr:row>
      <xdr:rowOff>146594</xdr:rowOff>
    </xdr:to>
    <xdr:sp macro="" textlink="">
      <xdr:nvSpPr>
        <xdr:cNvPr id="278" name="楕円 277"/>
        <xdr:cNvSpPr/>
      </xdr:nvSpPr>
      <xdr:spPr>
        <a:xfrm>
          <a:off x="4584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23421</xdr:rowOff>
    </xdr:from>
    <xdr:ext cx="405111" cy="259045"/>
    <xdr:sp macro="" textlink="">
      <xdr:nvSpPr>
        <xdr:cNvPr id="279" name="【市民会館】&#10;有形固定資産減価償却率該当値テキスト"/>
        <xdr:cNvSpPr txBox="1"/>
      </xdr:nvSpPr>
      <xdr:spPr>
        <a:xfrm>
          <a:off x="4673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79284</xdr:rowOff>
    </xdr:from>
    <xdr:to>
      <xdr:col>20</xdr:col>
      <xdr:colOff>38100</xdr:colOff>
      <xdr:row>107</xdr:row>
      <xdr:rowOff>9434</xdr:rowOff>
    </xdr:to>
    <xdr:sp macro="" textlink="">
      <xdr:nvSpPr>
        <xdr:cNvPr id="280" name="楕円 279"/>
        <xdr:cNvSpPr/>
      </xdr:nvSpPr>
      <xdr:spPr>
        <a:xfrm>
          <a:off x="3746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95794</xdr:rowOff>
    </xdr:from>
    <xdr:to>
      <xdr:col>24</xdr:col>
      <xdr:colOff>63500</xdr:colOff>
      <xdr:row>106</xdr:row>
      <xdr:rowOff>130084</xdr:rowOff>
    </xdr:to>
    <xdr:cxnSp macro="">
      <xdr:nvCxnSpPr>
        <xdr:cNvPr id="281" name="直線コネクタ 280"/>
        <xdr:cNvCxnSpPr/>
      </xdr:nvCxnSpPr>
      <xdr:spPr>
        <a:xfrm flipV="1">
          <a:off x="3797300" y="182694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282" name="楕円 281"/>
        <xdr:cNvSpPr/>
      </xdr:nvSpPr>
      <xdr:spPr>
        <a:xfrm>
          <a:off x="2857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130084</xdr:rowOff>
    </xdr:from>
    <xdr:to>
      <xdr:col>19</xdr:col>
      <xdr:colOff>177800</xdr:colOff>
      <xdr:row>106</xdr:row>
      <xdr:rowOff>141514</xdr:rowOff>
    </xdr:to>
    <xdr:cxnSp macro="">
      <xdr:nvCxnSpPr>
        <xdr:cNvPr id="283" name="直線コネクタ 282"/>
        <xdr:cNvCxnSpPr/>
      </xdr:nvCxnSpPr>
      <xdr:spPr>
        <a:xfrm flipV="1">
          <a:off x="2908300" y="183037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284"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285"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561</xdr:rowOff>
    </xdr:from>
    <xdr:ext cx="405111" cy="259045"/>
    <xdr:sp macro="" textlink="">
      <xdr:nvSpPr>
        <xdr:cNvPr id="286" name="n_1mainValue【市民会館】&#10;有形固定資産減価償却率"/>
        <xdr:cNvSpPr txBox="1"/>
      </xdr:nvSpPr>
      <xdr:spPr>
        <a:xfrm>
          <a:off x="3582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287" name="n_2mainValue【市民会館】&#10;有形固定資産減価償却率"/>
        <xdr:cNvSpPr txBox="1"/>
      </xdr:nvSpPr>
      <xdr:spPr>
        <a:xfrm>
          <a:off x="2705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8" name="直線コネクタ 29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9" name="テキスト ボックス 29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0" name="直線コネクタ 29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1" name="テキスト ボックス 30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2" name="直線コネクタ 30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3" name="テキスト ボックス 30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4" name="直線コネクタ 30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5" name="テキスト ボックス 30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6" name="直線コネクタ 30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7" name="テキスト ボックス 30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8" name="直線コネクタ 30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9" name="テキスト ボックス 30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13" name="直線コネクタ 312"/>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1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15" name="直線コネクタ 31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1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17" name="直線コネクタ 31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18"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19" name="フローチャート: 判断 318"/>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20" name="フローチャート: 判断 31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21" name="フローチャート: 判断 320"/>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141332</xdr:rowOff>
    </xdr:from>
    <xdr:to>
      <xdr:col>55</xdr:col>
      <xdr:colOff>50800</xdr:colOff>
      <xdr:row>106</xdr:row>
      <xdr:rowOff>71482</xdr:rowOff>
    </xdr:to>
    <xdr:sp macro="" textlink="">
      <xdr:nvSpPr>
        <xdr:cNvPr id="327" name="楕円 326"/>
        <xdr:cNvSpPr/>
      </xdr:nvSpPr>
      <xdr:spPr>
        <a:xfrm>
          <a:off x="10426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164209</xdr:rowOff>
    </xdr:from>
    <xdr:ext cx="469744" cy="259045"/>
    <xdr:sp macro="" textlink="">
      <xdr:nvSpPr>
        <xdr:cNvPr id="328" name="【市民会館】&#10;一人当たり面積該当値テキスト"/>
        <xdr:cNvSpPr txBox="1"/>
      </xdr:nvSpPr>
      <xdr:spPr>
        <a:xfrm>
          <a:off x="10515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141332</xdr:rowOff>
    </xdr:from>
    <xdr:to>
      <xdr:col>50</xdr:col>
      <xdr:colOff>165100</xdr:colOff>
      <xdr:row>106</xdr:row>
      <xdr:rowOff>71482</xdr:rowOff>
    </xdr:to>
    <xdr:sp macro="" textlink="">
      <xdr:nvSpPr>
        <xdr:cNvPr id="329" name="楕円 328"/>
        <xdr:cNvSpPr/>
      </xdr:nvSpPr>
      <xdr:spPr>
        <a:xfrm>
          <a:off x="958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20682</xdr:rowOff>
    </xdr:from>
    <xdr:to>
      <xdr:col>55</xdr:col>
      <xdr:colOff>0</xdr:colOff>
      <xdr:row>106</xdr:row>
      <xdr:rowOff>20682</xdr:rowOff>
    </xdr:to>
    <xdr:cxnSp macro="">
      <xdr:nvCxnSpPr>
        <xdr:cNvPr id="330" name="直線コネクタ 329"/>
        <xdr:cNvCxnSpPr/>
      </xdr:nvCxnSpPr>
      <xdr:spPr>
        <a:xfrm>
          <a:off x="9639300" y="181943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144599</xdr:rowOff>
    </xdr:from>
    <xdr:to>
      <xdr:col>46</xdr:col>
      <xdr:colOff>38100</xdr:colOff>
      <xdr:row>106</xdr:row>
      <xdr:rowOff>74749</xdr:rowOff>
    </xdr:to>
    <xdr:sp macro="" textlink="">
      <xdr:nvSpPr>
        <xdr:cNvPr id="331" name="楕円 330"/>
        <xdr:cNvSpPr/>
      </xdr:nvSpPr>
      <xdr:spPr>
        <a:xfrm>
          <a:off x="869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23949</xdr:rowOff>
    </xdr:to>
    <xdr:cxnSp macro="">
      <xdr:nvCxnSpPr>
        <xdr:cNvPr id="332" name="直線コネクタ 331"/>
        <xdr:cNvCxnSpPr/>
      </xdr:nvCxnSpPr>
      <xdr:spPr>
        <a:xfrm flipV="1">
          <a:off x="8750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33"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3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88009</xdr:rowOff>
    </xdr:from>
    <xdr:ext cx="469744" cy="259045"/>
    <xdr:sp macro="" textlink="">
      <xdr:nvSpPr>
        <xdr:cNvPr id="335" name="n_1mainValue【市民会館】&#10;一人当たり面積"/>
        <xdr:cNvSpPr txBox="1"/>
      </xdr:nvSpPr>
      <xdr:spPr>
        <a:xfrm>
          <a:off x="9391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91276</xdr:rowOff>
    </xdr:from>
    <xdr:ext cx="469744" cy="259045"/>
    <xdr:sp macro="" textlink="">
      <xdr:nvSpPr>
        <xdr:cNvPr id="336" name="n_2mainValue【市民会館】&#10;一人当たり面積"/>
        <xdr:cNvSpPr txBox="1"/>
      </xdr:nvSpPr>
      <xdr:spPr>
        <a:xfrm>
          <a:off x="8515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8" name="テキスト ボックス 34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8" name="テキスト ボックス 35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62" name="直線コネクタ 361"/>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63"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4" name="直線コネクタ 363"/>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65"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6" name="直線コネクタ 36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67"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68" name="フローチャート: 判断 367"/>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69" name="フローチャート: 判断 368"/>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370" name="フローチャート: 判断 369"/>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376" name="楕円 375"/>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377"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378"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379" name="n_1mainValue【一般廃棄物処理施設】&#10;有形固定資産減価償却率"/>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01" name="直線コネクタ 400"/>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02"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03" name="直線コネクタ 402"/>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04"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05" name="直線コネクタ 404"/>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06"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07" name="フローチャート: 判断 406"/>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08" name="フローチャート: 判断 407"/>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09" name="フローチャート: 判断 408"/>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153096</xdr:rowOff>
    </xdr:from>
    <xdr:to>
      <xdr:col>112</xdr:col>
      <xdr:colOff>38100</xdr:colOff>
      <xdr:row>40</xdr:row>
      <xdr:rowOff>83246</xdr:rowOff>
    </xdr:to>
    <xdr:sp macro="" textlink="">
      <xdr:nvSpPr>
        <xdr:cNvPr id="415" name="楕円 414"/>
        <xdr:cNvSpPr/>
      </xdr:nvSpPr>
      <xdr:spPr>
        <a:xfrm>
          <a:off x="21272500" y="68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16"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17"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74373</xdr:rowOff>
    </xdr:from>
    <xdr:ext cx="534377" cy="259045"/>
    <xdr:sp macro="" textlink="">
      <xdr:nvSpPr>
        <xdr:cNvPr id="418" name="n_1mainValue【一般廃棄物処理施設】&#10;一人当たり有形固定資産（償却資産）額"/>
        <xdr:cNvSpPr txBox="1"/>
      </xdr:nvSpPr>
      <xdr:spPr>
        <a:xfrm>
          <a:off x="21043411" y="69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9" name="直線コネクタ 4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0" name="テキスト ボックス 42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1" name="直線コネクタ 4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2" name="テキスト ボックス 4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3" name="直線コネクタ 4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4" name="テキスト ボックス 4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5" name="直線コネクタ 4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6" name="テキスト ボックス 4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7" name="直線コネクタ 4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8" name="テキスト ボックス 4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9" name="直線コネクタ 4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0" name="テキスト ボックス 43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44" name="直線コネクタ 443"/>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45"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46" name="直線コネクタ 445"/>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8" name="直線コネクタ 44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49"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50" name="フローチャート: 判断 449"/>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51" name="フローチャート: 判断 450"/>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52" name="フローチャート: 判断 45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25944</xdr:rowOff>
    </xdr:from>
    <xdr:to>
      <xdr:col>85</xdr:col>
      <xdr:colOff>177800</xdr:colOff>
      <xdr:row>56</xdr:row>
      <xdr:rowOff>127544</xdr:rowOff>
    </xdr:to>
    <xdr:sp macro="" textlink="">
      <xdr:nvSpPr>
        <xdr:cNvPr id="458" name="楕円 457"/>
        <xdr:cNvSpPr/>
      </xdr:nvSpPr>
      <xdr:spPr>
        <a:xfrm>
          <a:off x="162687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48821</xdr:rowOff>
    </xdr:from>
    <xdr:ext cx="405111" cy="259045"/>
    <xdr:sp macro="" textlink="">
      <xdr:nvSpPr>
        <xdr:cNvPr id="459" name="【保健センター・保健所】&#10;有形固定資産減価償却率該当値テキスト"/>
        <xdr:cNvSpPr txBox="1"/>
      </xdr:nvSpPr>
      <xdr:spPr>
        <a:xfrm>
          <a:off x="16357600" y="947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45538</xdr:rowOff>
    </xdr:from>
    <xdr:to>
      <xdr:col>81</xdr:col>
      <xdr:colOff>101600</xdr:colOff>
      <xdr:row>56</xdr:row>
      <xdr:rowOff>147138</xdr:rowOff>
    </xdr:to>
    <xdr:sp macro="" textlink="">
      <xdr:nvSpPr>
        <xdr:cNvPr id="460" name="楕円 459"/>
        <xdr:cNvSpPr/>
      </xdr:nvSpPr>
      <xdr:spPr>
        <a:xfrm>
          <a:off x="15430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76744</xdr:rowOff>
    </xdr:from>
    <xdr:to>
      <xdr:col>85</xdr:col>
      <xdr:colOff>127000</xdr:colOff>
      <xdr:row>56</xdr:row>
      <xdr:rowOff>96338</xdr:rowOff>
    </xdr:to>
    <xdr:cxnSp macro="">
      <xdr:nvCxnSpPr>
        <xdr:cNvPr id="461" name="直線コネクタ 460"/>
        <xdr:cNvCxnSpPr/>
      </xdr:nvCxnSpPr>
      <xdr:spPr>
        <a:xfrm flipV="1">
          <a:off x="15481300" y="96779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462" name="楕円 461"/>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96338</xdr:rowOff>
    </xdr:to>
    <xdr:cxnSp macro="">
      <xdr:nvCxnSpPr>
        <xdr:cNvPr id="463" name="直線コネクタ 462"/>
        <xdr:cNvCxnSpPr/>
      </xdr:nvCxnSpPr>
      <xdr:spPr>
        <a:xfrm>
          <a:off x="14592300" y="96583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464"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465"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163665</xdr:rowOff>
    </xdr:from>
    <xdr:ext cx="405111" cy="259045"/>
    <xdr:sp macro="" textlink="">
      <xdr:nvSpPr>
        <xdr:cNvPr id="466" name="n_1mainValue【保健センター・保健所】&#10;有形固定資産減価償却率"/>
        <xdr:cNvSpPr txBox="1"/>
      </xdr:nvSpPr>
      <xdr:spPr>
        <a:xfrm>
          <a:off x="15266044"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467" name="n_2main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91" name="直線コネクタ 490"/>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9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93" name="直線コネクタ 49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94"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95" name="直線コネクタ 494"/>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496"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97" name="フローチャート: 判断 496"/>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98" name="フローチャート: 判断 497"/>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99" name="フローチャート: 判断 498"/>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05" name="楕円 504"/>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06"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07" name="楕円 506"/>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95250</xdr:rowOff>
    </xdr:to>
    <xdr:cxnSp macro="">
      <xdr:nvCxnSpPr>
        <xdr:cNvPr id="508" name="直線コネクタ 507"/>
        <xdr:cNvCxnSpPr/>
      </xdr:nvCxnSpPr>
      <xdr:spPr>
        <a:xfrm>
          <a:off x="21323300" y="1087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09" name="楕円 508"/>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95250</xdr:rowOff>
    </xdr:to>
    <xdr:cxnSp macro="">
      <xdr:nvCxnSpPr>
        <xdr:cNvPr id="510" name="直線コネクタ 509"/>
        <xdr:cNvCxnSpPr/>
      </xdr:nvCxnSpPr>
      <xdr:spPr>
        <a:xfrm flipV="1">
          <a:off x="20434300" y="1087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11"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12"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513"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1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7" name="テキスト ボックス 5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5" name="テキスト ボックス 53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39" name="直線コネクタ 538"/>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40"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41" name="直線コネクタ 54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42"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43" name="直線コネクタ 54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44"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45" name="フローチャート: 判断 544"/>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46" name="フローチャート: 判断 545"/>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47" name="フローチャート: 判断 546"/>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111125</xdr:rowOff>
    </xdr:from>
    <xdr:to>
      <xdr:col>81</xdr:col>
      <xdr:colOff>101600</xdr:colOff>
      <xdr:row>81</xdr:row>
      <xdr:rowOff>41275</xdr:rowOff>
    </xdr:to>
    <xdr:sp macro="" textlink="">
      <xdr:nvSpPr>
        <xdr:cNvPr id="553" name="楕円 552"/>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554"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55"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57802</xdr:rowOff>
    </xdr:from>
    <xdr:ext cx="405111" cy="259045"/>
    <xdr:sp macro="" textlink="">
      <xdr:nvSpPr>
        <xdr:cNvPr id="556" name="n_1mainValue【消防施設】&#10;有形固定資産減価償却率"/>
        <xdr:cNvSpPr txBox="1"/>
      </xdr:nvSpPr>
      <xdr:spPr>
        <a:xfrm>
          <a:off x="15266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78" name="直線コネクタ 577"/>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80" name="直線コネクタ 57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81"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82" name="直線コネクタ 581"/>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83"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84" name="フローチャート: 判断 583"/>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85" name="フローチャート: 判断 584"/>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86" name="フローチャート: 判断 58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592" name="楕円 591"/>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5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9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595" name="n_1mainValue【消防施設】&#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7" name="テキスト ボックス 6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7" name="テキスト ボックス 6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21" name="直線コネクタ 620"/>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22"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23" name="直線コネクタ 622"/>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5" name="直線コネクタ 6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26"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27" name="フローチャート: 判断 626"/>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8" name="フローチャート: 判断 62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29" name="フローチャート: 判断 62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635" name="楕円 634"/>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8726</xdr:rowOff>
    </xdr:from>
    <xdr:ext cx="405111" cy="259045"/>
    <xdr:sp macro="" textlink="">
      <xdr:nvSpPr>
        <xdr:cNvPr id="636" name="【庁舎】&#10;有形固定資産減価償却率該当値テキスト"/>
        <xdr:cNvSpPr txBox="1"/>
      </xdr:nvSpPr>
      <xdr:spPr>
        <a:xfrm>
          <a:off x="163576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637" name="楕円 636"/>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100693</xdr:rowOff>
    </xdr:to>
    <xdr:cxnSp macro="">
      <xdr:nvCxnSpPr>
        <xdr:cNvPr id="638" name="直線コネクタ 637"/>
        <xdr:cNvCxnSpPr/>
      </xdr:nvCxnSpPr>
      <xdr:spPr>
        <a:xfrm flipV="1">
          <a:off x="15481300" y="177404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39" name="楕円 638"/>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61505</xdr:rowOff>
    </xdr:from>
    <xdr:to>
      <xdr:col>81</xdr:col>
      <xdr:colOff>50800</xdr:colOff>
      <xdr:row>103</xdr:row>
      <xdr:rowOff>100693</xdr:rowOff>
    </xdr:to>
    <xdr:cxnSp macro="">
      <xdr:nvCxnSpPr>
        <xdr:cNvPr id="640" name="直線コネクタ 639"/>
        <xdr:cNvCxnSpPr/>
      </xdr:nvCxnSpPr>
      <xdr:spPr>
        <a:xfrm>
          <a:off x="14592300" y="177208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41"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642"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142620</xdr:rowOff>
    </xdr:from>
    <xdr:ext cx="405111" cy="259045"/>
    <xdr:sp macro="" textlink="">
      <xdr:nvSpPr>
        <xdr:cNvPr id="643" name="n_1main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44" name="n_2main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5" name="テキスト ボックス 6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71" name="直線コネクタ 670"/>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72"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73" name="直線コネクタ 672"/>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7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75" name="直線コネクタ 67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76"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77" name="フローチャート: 判断 676"/>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78" name="フローチャート: 判断 677"/>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79" name="フローチャート: 判断 678"/>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685" name="楕円 684"/>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686" name="【庁舎】&#10;一人当たり面積該当値テキスト"/>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687" name="楕円 686"/>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1088</xdr:rowOff>
    </xdr:to>
    <xdr:cxnSp macro="">
      <xdr:nvCxnSpPr>
        <xdr:cNvPr id="688" name="直線コネクタ 687"/>
        <xdr:cNvCxnSpPr/>
      </xdr:nvCxnSpPr>
      <xdr:spPr>
        <a:xfrm flipV="1">
          <a:off x="21323300" y="1851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689" name="楕円 688"/>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1088</xdr:rowOff>
    </xdr:to>
    <xdr:cxnSp macro="">
      <xdr:nvCxnSpPr>
        <xdr:cNvPr id="690" name="直線コネクタ 689"/>
        <xdr:cNvCxnSpPr/>
      </xdr:nvCxnSpPr>
      <xdr:spPr>
        <a:xfrm>
          <a:off x="20434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91"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92"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93" name="n_1mainValue【庁舎】&#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694" name="n_2mainValue【庁舎】&#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類似団体と比較して特に有形固定資産減価償却率が高くなっている施設は、保健センターであり、特に低くなっている施設は、市民会館である。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保健センターは一人当たり面積も類似団体を下回っており、新しい施設をＲ２年度中に建設する予定である。</a:t>
          </a:r>
        </a:p>
        <a:p>
          <a:r>
            <a:rPr kumimoji="1" lang="ja-JP" altLang="en-US" sz="1300">
              <a:latin typeface="ＭＳ Ｐゴシック" panose="020B0600070205080204" pitchFamily="50" charset="-128"/>
              <a:ea typeface="ＭＳ Ｐゴシック" panose="020B0600070205080204" pitchFamily="50" charset="-128"/>
            </a:rPr>
            <a:t>市民会館は、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に新築した１施設のみが対象である。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38077514</v>
      </c>
      <c r="BO4" s="441"/>
      <c r="BP4" s="441"/>
      <c r="BQ4" s="441"/>
      <c r="BR4" s="441"/>
      <c r="BS4" s="441"/>
      <c r="BT4" s="441"/>
      <c r="BU4" s="442"/>
      <c r="BV4" s="440">
        <v>36825934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1.8</v>
      </c>
      <c r="CU4" s="622"/>
      <c r="CV4" s="622"/>
      <c r="CW4" s="622"/>
      <c r="CX4" s="622"/>
      <c r="CY4" s="622"/>
      <c r="CZ4" s="622"/>
      <c r="DA4" s="623"/>
      <c r="DB4" s="621">
        <v>1.4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37622823</v>
      </c>
      <c r="BO5" s="446"/>
      <c r="BP5" s="446"/>
      <c r="BQ5" s="446"/>
      <c r="BR5" s="446"/>
      <c r="BS5" s="446"/>
      <c r="BT5" s="446"/>
      <c r="BU5" s="447"/>
      <c r="BV5" s="445">
        <v>36373350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88.5</v>
      </c>
      <c r="CU5" s="416"/>
      <c r="CV5" s="416"/>
      <c r="CW5" s="416"/>
      <c r="CX5" s="416"/>
      <c r="CY5" s="416"/>
      <c r="CZ5" s="416"/>
      <c r="DA5" s="417"/>
      <c r="DB5" s="415">
        <v>89.7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454691</v>
      </c>
      <c r="BO6" s="446"/>
      <c r="BP6" s="446"/>
      <c r="BQ6" s="446"/>
      <c r="BR6" s="446"/>
      <c r="BS6" s="446"/>
      <c r="BT6" s="446"/>
      <c r="BU6" s="447"/>
      <c r="BV6" s="445">
        <v>452584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v>
      </c>
      <c r="CU6" s="596"/>
      <c r="CV6" s="596"/>
      <c r="CW6" s="596"/>
      <c r="CX6" s="596"/>
      <c r="CY6" s="596"/>
      <c r="CZ6" s="596"/>
      <c r="DA6" s="597"/>
      <c r="DB6" s="595">
        <v>93.8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65166</v>
      </c>
      <c r="BO7" s="446"/>
      <c r="BP7" s="446"/>
      <c r="BQ7" s="446"/>
      <c r="BR7" s="446"/>
      <c r="BS7" s="446"/>
      <c r="BT7" s="446"/>
      <c r="BU7" s="447"/>
      <c r="BV7" s="445">
        <v>140636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21993379</v>
      </c>
      <c r="CU7" s="446"/>
      <c r="CV7" s="446"/>
      <c r="CW7" s="446"/>
      <c r="CX7" s="446"/>
      <c r="CY7" s="446"/>
      <c r="CZ7" s="446"/>
      <c r="DA7" s="447"/>
      <c r="DB7" s="445">
        <v>22112664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389525</v>
      </c>
      <c r="BO8" s="446"/>
      <c r="BP8" s="446"/>
      <c r="BQ8" s="446"/>
      <c r="BR8" s="446"/>
      <c r="BS8" s="446"/>
      <c r="BT8" s="446"/>
      <c r="BU8" s="447"/>
      <c r="BV8" s="445">
        <v>311948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0.69</v>
      </c>
      <c r="CU8" s="559"/>
      <c r="CV8" s="559"/>
      <c r="CW8" s="559"/>
      <c r="CX8" s="559"/>
      <c r="CY8" s="559"/>
      <c r="CZ8" s="559"/>
      <c r="DA8" s="560"/>
      <c r="DB8" s="558">
        <v>0.67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93511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77577</v>
      </c>
      <c r="BO9" s="446"/>
      <c r="BP9" s="446"/>
      <c r="BQ9" s="446"/>
      <c r="BR9" s="446"/>
      <c r="BS9" s="446"/>
      <c r="BT9" s="446"/>
      <c r="BU9" s="447"/>
      <c r="BV9" s="445">
        <v>-50313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17.5</v>
      </c>
      <c r="CU9" s="416"/>
      <c r="CV9" s="416"/>
      <c r="CW9" s="416"/>
      <c r="CX9" s="416"/>
      <c r="CY9" s="416"/>
      <c r="CZ9" s="416"/>
      <c r="DA9" s="417"/>
      <c r="DB9" s="415">
        <v>18.2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93138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985</v>
      </c>
      <c r="BO10" s="446"/>
      <c r="BP10" s="446"/>
      <c r="BQ10" s="446"/>
      <c r="BR10" s="446"/>
      <c r="BS10" s="446"/>
      <c r="BT10" s="446"/>
      <c r="BU10" s="447"/>
      <c r="BV10" s="445">
        <v>741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34000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92911</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92366</v>
      </c>
      <c r="S13" s="549"/>
      <c r="T13" s="549"/>
      <c r="U13" s="549"/>
      <c r="V13" s="550"/>
      <c r="W13" s="536" t="s">
        <v>133</v>
      </c>
      <c r="X13" s="458"/>
      <c r="Y13" s="458"/>
      <c r="Z13" s="458"/>
      <c r="AA13" s="458"/>
      <c r="AB13" s="459"/>
      <c r="AC13" s="421">
        <v>3103</v>
      </c>
      <c r="AD13" s="422"/>
      <c r="AE13" s="422"/>
      <c r="AF13" s="422"/>
      <c r="AG13" s="423"/>
      <c r="AH13" s="421">
        <v>3165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78562</v>
      </c>
      <c r="BO13" s="446"/>
      <c r="BP13" s="446"/>
      <c r="BQ13" s="446"/>
      <c r="BR13" s="446"/>
      <c r="BS13" s="446"/>
      <c r="BT13" s="446"/>
      <c r="BU13" s="447"/>
      <c r="BV13" s="445">
        <v>-15572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15.5</v>
      </c>
      <c r="CU13" s="416"/>
      <c r="CV13" s="416"/>
      <c r="CW13" s="416"/>
      <c r="CX13" s="416"/>
      <c r="CY13" s="416"/>
      <c r="CZ13" s="416"/>
      <c r="DA13" s="417"/>
      <c r="DB13" s="415">
        <v>15.5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93268</v>
      </c>
      <c r="S14" s="549"/>
      <c r="T14" s="549"/>
      <c r="U14" s="549"/>
      <c r="V14" s="550"/>
      <c r="W14" s="551"/>
      <c r="X14" s="461"/>
      <c r="Y14" s="461"/>
      <c r="Z14" s="461"/>
      <c r="AA14" s="461"/>
      <c r="AB14" s="462"/>
      <c r="AC14" s="541">
        <v>6.7</v>
      </c>
      <c r="AD14" s="542"/>
      <c r="AE14" s="542"/>
      <c r="AF14" s="542"/>
      <c r="AG14" s="543"/>
      <c r="AH14" s="541">
        <v>7.2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53.5</v>
      </c>
      <c r="CU14" s="553"/>
      <c r="CV14" s="553"/>
      <c r="CW14" s="553"/>
      <c r="CX14" s="553"/>
      <c r="CY14" s="553"/>
      <c r="CZ14" s="553"/>
      <c r="DA14" s="554"/>
      <c r="DB14" s="552">
        <v>63.6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92811</v>
      </c>
      <c r="S15" s="549"/>
      <c r="T15" s="549"/>
      <c r="U15" s="549"/>
      <c r="V15" s="550"/>
      <c r="W15" s="536" t="s">
        <v>141</v>
      </c>
      <c r="X15" s="458"/>
      <c r="Y15" s="458"/>
      <c r="Z15" s="458"/>
      <c r="AA15" s="458"/>
      <c r="AB15" s="459"/>
      <c r="AC15" s="421">
        <v>17056</v>
      </c>
      <c r="AD15" s="422"/>
      <c r="AE15" s="422"/>
      <c r="AF15" s="422"/>
      <c r="AG15" s="423"/>
      <c r="AH15" s="421">
        <v>16253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12176261</v>
      </c>
      <c r="BO15" s="441"/>
      <c r="BP15" s="441"/>
      <c r="BQ15" s="441"/>
      <c r="BR15" s="441"/>
      <c r="BS15" s="441"/>
      <c r="BT15" s="441"/>
      <c r="BU15" s="442"/>
      <c r="BV15" s="440">
        <v>11987975</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36.799999999999997</v>
      </c>
      <c r="AD16" s="542"/>
      <c r="AE16" s="542"/>
      <c r="AF16" s="542"/>
      <c r="AG16" s="543"/>
      <c r="AH16" s="541">
        <v>36.799999999999997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17266250</v>
      </c>
      <c r="BO16" s="446"/>
      <c r="BP16" s="446"/>
      <c r="BQ16" s="446"/>
      <c r="BR16" s="446"/>
      <c r="BS16" s="446"/>
      <c r="BT16" s="446"/>
      <c r="BU16" s="447"/>
      <c r="BV16" s="445">
        <v>17323770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26246</v>
      </c>
      <c r="AD17" s="422"/>
      <c r="AE17" s="422"/>
      <c r="AF17" s="422"/>
      <c r="AG17" s="423"/>
      <c r="AH17" s="421">
        <v>24747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15532009</v>
      </c>
      <c r="BO17" s="446"/>
      <c r="BP17" s="446"/>
      <c r="BQ17" s="446"/>
      <c r="BR17" s="446"/>
      <c r="BS17" s="446"/>
      <c r="BT17" s="446"/>
      <c r="BU17" s="447"/>
      <c r="BV17" s="445">
        <v>15273229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437.55</v>
      </c>
      <c r="M18" s="510"/>
      <c r="N18" s="510"/>
      <c r="O18" s="510"/>
      <c r="P18" s="510"/>
      <c r="Q18" s="510"/>
      <c r="R18" s="511"/>
      <c r="S18" s="511"/>
      <c r="T18" s="511"/>
      <c r="U18" s="511"/>
      <c r="V18" s="512"/>
      <c r="W18" s="526"/>
      <c r="X18" s="527"/>
      <c r="Y18" s="527"/>
      <c r="Z18" s="527"/>
      <c r="AA18" s="527"/>
      <c r="AB18" s="537"/>
      <c r="AC18" s="409">
        <v>56.6</v>
      </c>
      <c r="AD18" s="410"/>
      <c r="AE18" s="410"/>
      <c r="AF18" s="410"/>
      <c r="AG18" s="513"/>
      <c r="AH18" s="409">
        <v>56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19748106</v>
      </c>
      <c r="BO18" s="446"/>
      <c r="BP18" s="446"/>
      <c r="BQ18" s="446"/>
      <c r="BR18" s="446"/>
      <c r="BS18" s="446"/>
      <c r="BT18" s="446"/>
      <c r="BU18" s="447"/>
      <c r="BV18" s="445">
        <v>20060484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24464555</v>
      </c>
      <c r="BO19" s="446"/>
      <c r="BP19" s="446"/>
      <c r="BQ19" s="446"/>
      <c r="BR19" s="446"/>
      <c r="BS19" s="446"/>
      <c r="BT19" s="446"/>
      <c r="BU19" s="447"/>
      <c r="BV19" s="445">
        <v>24612983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35861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34555826</v>
      </c>
      <c r="BO23" s="446"/>
      <c r="BP23" s="446"/>
      <c r="BQ23" s="446"/>
      <c r="BR23" s="446"/>
      <c r="BS23" s="446"/>
      <c r="BT23" s="446"/>
      <c r="BU23" s="447"/>
      <c r="BV23" s="445">
        <v>35556545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8770</v>
      </c>
      <c r="R24" s="422"/>
      <c r="S24" s="422"/>
      <c r="T24" s="422"/>
      <c r="U24" s="422"/>
      <c r="V24" s="423"/>
      <c r="W24" s="487"/>
      <c r="X24" s="478"/>
      <c r="Y24" s="479"/>
      <c r="Z24" s="418" t="s">
        <v>165</v>
      </c>
      <c r="AA24" s="419"/>
      <c r="AB24" s="419"/>
      <c r="AC24" s="419"/>
      <c r="AD24" s="419"/>
      <c r="AE24" s="419"/>
      <c r="AF24" s="419"/>
      <c r="AG24" s="420"/>
      <c r="AH24" s="421">
        <v>565</v>
      </c>
      <c r="AI24" s="422"/>
      <c r="AJ24" s="422"/>
      <c r="AK24" s="422"/>
      <c r="AL24" s="423"/>
      <c r="AM24" s="421">
        <v>1684830</v>
      </c>
      <c r="AN24" s="422"/>
      <c r="AO24" s="422"/>
      <c r="AP24" s="422"/>
      <c r="AQ24" s="422"/>
      <c r="AR24" s="423"/>
      <c r="AS24" s="421">
        <v>2982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29089289</v>
      </c>
      <c r="BO24" s="446"/>
      <c r="BP24" s="446"/>
      <c r="BQ24" s="446"/>
      <c r="BR24" s="446"/>
      <c r="BS24" s="446"/>
      <c r="BT24" s="446"/>
      <c r="BU24" s="447"/>
      <c r="BV24" s="445">
        <v>28551579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7070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434758</v>
      </c>
      <c r="BO25" s="441"/>
      <c r="BP25" s="441"/>
      <c r="BQ25" s="441"/>
      <c r="BR25" s="441"/>
      <c r="BS25" s="441"/>
      <c r="BT25" s="441"/>
      <c r="BU25" s="442"/>
      <c r="BV25" s="440">
        <v>500751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6080</v>
      </c>
      <c r="R26" s="422"/>
      <c r="S26" s="422"/>
      <c r="T26" s="422"/>
      <c r="U26" s="422"/>
      <c r="V26" s="423"/>
      <c r="W26" s="487"/>
      <c r="X26" s="478"/>
      <c r="Y26" s="479"/>
      <c r="Z26" s="418" t="s">
        <v>173</v>
      </c>
      <c r="AA26" s="500"/>
      <c r="AB26" s="500"/>
      <c r="AC26" s="500"/>
      <c r="AD26" s="500"/>
      <c r="AE26" s="500"/>
      <c r="AF26" s="500"/>
      <c r="AG26" s="501"/>
      <c r="AH26" s="421">
        <v>65</v>
      </c>
      <c r="AI26" s="422"/>
      <c r="AJ26" s="422"/>
      <c r="AK26" s="422"/>
      <c r="AL26" s="423"/>
      <c r="AM26" s="421">
        <v>194155</v>
      </c>
      <c r="AN26" s="422"/>
      <c r="AO26" s="422"/>
      <c r="AP26" s="422"/>
      <c r="AQ26" s="422"/>
      <c r="AR26" s="423"/>
      <c r="AS26" s="421">
        <v>2987</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4570</v>
      </c>
      <c r="R27" s="422"/>
      <c r="S27" s="422"/>
      <c r="T27" s="422"/>
      <c r="U27" s="422"/>
      <c r="V27" s="423"/>
      <c r="W27" s="487"/>
      <c r="X27" s="478"/>
      <c r="Y27" s="479"/>
      <c r="Z27" s="418" t="s">
        <v>176</v>
      </c>
      <c r="AA27" s="419"/>
      <c r="AB27" s="419"/>
      <c r="AC27" s="419"/>
      <c r="AD27" s="419"/>
      <c r="AE27" s="419"/>
      <c r="AF27" s="419"/>
      <c r="AG27" s="420"/>
      <c r="AH27" s="421">
        <v>30</v>
      </c>
      <c r="AI27" s="422"/>
      <c r="AJ27" s="422"/>
      <c r="AK27" s="422"/>
      <c r="AL27" s="423"/>
      <c r="AM27" s="421">
        <v>79754</v>
      </c>
      <c r="AN27" s="422"/>
      <c r="AO27" s="422"/>
      <c r="AP27" s="422"/>
      <c r="AQ27" s="422"/>
      <c r="AR27" s="423"/>
      <c r="AS27" s="421">
        <v>2658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3830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170</v>
      </c>
      <c r="AN28" s="422"/>
      <c r="AO28" s="422"/>
      <c r="AP28" s="422"/>
      <c r="AQ28" s="422"/>
      <c r="AR28" s="423"/>
      <c r="AS28" s="421" t="s">
        <v>124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899855</v>
      </c>
      <c r="BO28" s="441"/>
      <c r="BP28" s="441"/>
      <c r="BQ28" s="441"/>
      <c r="BR28" s="441"/>
      <c r="BS28" s="441"/>
      <c r="BT28" s="441"/>
      <c r="BU28" s="442"/>
      <c r="BV28" s="440">
        <v>898870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24</v>
      </c>
      <c r="M29" s="422"/>
      <c r="N29" s="422"/>
      <c r="O29" s="422"/>
      <c r="P29" s="423"/>
      <c r="Q29" s="421">
        <v>3510</v>
      </c>
      <c r="R29" s="422"/>
      <c r="S29" s="422"/>
      <c r="T29" s="422"/>
      <c r="U29" s="422"/>
      <c r="V29" s="423"/>
      <c r="W29" s="488"/>
      <c r="X29" s="489"/>
      <c r="Y29" s="490"/>
      <c r="Z29" s="418" t="s">
        <v>182</v>
      </c>
      <c r="AA29" s="419"/>
      <c r="AB29" s="419"/>
      <c r="AC29" s="419"/>
      <c r="AD29" s="419"/>
      <c r="AE29" s="419"/>
      <c r="AF29" s="419"/>
      <c r="AG29" s="420"/>
      <c r="AH29" s="421">
        <v>595</v>
      </c>
      <c r="AI29" s="422"/>
      <c r="AJ29" s="422"/>
      <c r="AK29" s="422"/>
      <c r="AL29" s="423"/>
      <c r="AM29" s="421">
        <v>1764584</v>
      </c>
      <c r="AN29" s="422"/>
      <c r="AO29" s="422"/>
      <c r="AP29" s="422"/>
      <c r="AQ29" s="422"/>
      <c r="AR29" s="423"/>
      <c r="AS29" s="421">
        <v>2966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3747325</v>
      </c>
      <c r="BO29" s="446"/>
      <c r="BP29" s="446"/>
      <c r="BQ29" s="446"/>
      <c r="BR29" s="446"/>
      <c r="BS29" s="446"/>
      <c r="BT29" s="446"/>
      <c r="BU29" s="447"/>
      <c r="BV29" s="445">
        <v>4020093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2158379</v>
      </c>
      <c r="BO30" s="449"/>
      <c r="BP30" s="449"/>
      <c r="BQ30" s="449"/>
      <c r="BR30" s="449"/>
      <c r="BS30" s="449"/>
      <c r="BT30" s="449"/>
      <c r="BU30" s="450"/>
      <c r="BV30" s="448">
        <v>1820997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下水道事業</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農業集落排水事業</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北上地区消防組合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(一財)きたかみ地域振興財団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電気事業</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北上地区広域行政組合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(公財)和賀町福祉等基金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工業団地事業</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岩手中部広域行政組合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(公財)北上市体育協会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駐車場事業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IF('各会計、関係団体の財政状況及び健全化判断比率'!B36="","",'各会計、関係団体の財政状況及び健全化判断比率'!B36)</f>
        <v>宅地造成事業</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岩手中部広域水道企業団</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(公財)江釣子福祉基金</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岩手県後期高齢者医療広域行政組合(一般会計)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(一財)日本現代詩歌文学館運営協会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岩手県後期高齢者医療広域行政組合(特別会計)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北上開発ビル管理(株)</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岩手県市町村総合事務組合（一般会計）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(株)北上ケーブルテレビ</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岩手県市町村総合事務組合（特別会計）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(一財)北上市文化創造</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ln5KhmccwmcdSu+8ocTY8jkd5l7EeqAUZ7ny6yrlHEfg6MHrQFhrRuyjHrcL9fV/P6Iq3ANAKQV424QJ65vOQ==" saltValue="wIuP9OYZn0fpyn7x3Hr7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13555556</v>
      </c>
      <c r="S5" s="707"/>
      <c r="T5" s="707"/>
      <c r="U5" s="707"/>
      <c r="V5" s="707"/>
      <c r="W5" s="707"/>
      <c r="X5" s="707"/>
      <c r="Y5" s="753"/>
      <c r="Z5" s="771">
        <v>35.6</v>
      </c>
      <c r="AA5" s="771"/>
      <c r="AB5" s="771"/>
      <c r="AC5" s="771"/>
      <c r="AD5" s="772">
        <v>13555094</v>
      </c>
      <c r="AE5" s="772"/>
      <c r="AF5" s="772"/>
      <c r="AG5" s="772"/>
      <c r="AH5" s="772"/>
      <c r="AI5" s="772"/>
      <c r="AJ5" s="772"/>
      <c r="AK5" s="772"/>
      <c r="AL5" s="754">
        <v>63.8</v>
      </c>
      <c r="AM5" s="723"/>
      <c r="AN5" s="723"/>
      <c r="AO5" s="755"/>
      <c r="AP5" s="740" t="s">
        <v>223</v>
      </c>
      <c r="AQ5" s="741"/>
      <c r="AR5" s="741"/>
      <c r="AS5" s="741"/>
      <c r="AT5" s="741"/>
      <c r="AU5" s="741"/>
      <c r="AV5" s="741"/>
      <c r="AW5" s="741"/>
      <c r="AX5" s="741"/>
      <c r="AY5" s="741"/>
      <c r="AZ5" s="741"/>
      <c r="BA5" s="741"/>
      <c r="BB5" s="741"/>
      <c r="BC5" s="741"/>
      <c r="BD5" s="741"/>
      <c r="BE5" s="741"/>
      <c r="BF5" s="742"/>
      <c r="BG5" s="641">
        <v>13543937</v>
      </c>
      <c r="BH5" s="644"/>
      <c r="BI5" s="644"/>
      <c r="BJ5" s="644"/>
      <c r="BK5" s="644"/>
      <c r="BL5" s="644"/>
      <c r="BM5" s="644"/>
      <c r="BN5" s="645"/>
      <c r="BO5" s="703">
        <v>99.9</v>
      </c>
      <c r="BP5" s="703"/>
      <c r="BQ5" s="703"/>
      <c r="BR5" s="703"/>
      <c r="BS5" s="704">
        <v>642022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571800</v>
      </c>
      <c r="S6" s="644"/>
      <c r="T6" s="644"/>
      <c r="U6" s="644"/>
      <c r="V6" s="644"/>
      <c r="W6" s="644"/>
      <c r="X6" s="644"/>
      <c r="Y6" s="645"/>
      <c r="Z6" s="703">
        <v>1.5</v>
      </c>
      <c r="AA6" s="703"/>
      <c r="AB6" s="703"/>
      <c r="AC6" s="703"/>
      <c r="AD6" s="704">
        <v>571800</v>
      </c>
      <c r="AE6" s="704"/>
      <c r="AF6" s="704"/>
      <c r="AG6" s="704"/>
      <c r="AH6" s="704"/>
      <c r="AI6" s="704"/>
      <c r="AJ6" s="704"/>
      <c r="AK6" s="704"/>
      <c r="AL6" s="646">
        <v>2.7</v>
      </c>
      <c r="AM6" s="647"/>
      <c r="AN6" s="647"/>
      <c r="AO6" s="705"/>
      <c r="AP6" s="638" t="s">
        <v>228</v>
      </c>
      <c r="AQ6" s="639"/>
      <c r="AR6" s="639"/>
      <c r="AS6" s="639"/>
      <c r="AT6" s="639"/>
      <c r="AU6" s="639"/>
      <c r="AV6" s="639"/>
      <c r="AW6" s="639"/>
      <c r="AX6" s="639"/>
      <c r="AY6" s="639"/>
      <c r="AZ6" s="639"/>
      <c r="BA6" s="639"/>
      <c r="BB6" s="639"/>
      <c r="BC6" s="639"/>
      <c r="BD6" s="639"/>
      <c r="BE6" s="639"/>
      <c r="BF6" s="640"/>
      <c r="BG6" s="641">
        <v>13543937</v>
      </c>
      <c r="BH6" s="644"/>
      <c r="BI6" s="644"/>
      <c r="BJ6" s="644"/>
      <c r="BK6" s="644"/>
      <c r="BL6" s="644"/>
      <c r="BM6" s="644"/>
      <c r="BN6" s="645"/>
      <c r="BO6" s="703">
        <v>99.9</v>
      </c>
      <c r="BP6" s="703"/>
      <c r="BQ6" s="703"/>
      <c r="BR6" s="703"/>
      <c r="BS6" s="704">
        <v>642022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261432</v>
      </c>
      <c r="CS6" s="644"/>
      <c r="CT6" s="644"/>
      <c r="CU6" s="644"/>
      <c r="CV6" s="644"/>
      <c r="CW6" s="644"/>
      <c r="CX6" s="644"/>
      <c r="CY6" s="645"/>
      <c r="CZ6" s="754">
        <v>0.7</v>
      </c>
      <c r="DA6" s="723"/>
      <c r="DB6" s="723"/>
      <c r="DC6" s="757"/>
      <c r="DD6" s="649" t="s">
        <v>230</v>
      </c>
      <c r="DE6" s="644"/>
      <c r="DF6" s="644"/>
      <c r="DG6" s="644"/>
      <c r="DH6" s="644"/>
      <c r="DI6" s="644"/>
      <c r="DJ6" s="644"/>
      <c r="DK6" s="644"/>
      <c r="DL6" s="644"/>
      <c r="DM6" s="644"/>
      <c r="DN6" s="644"/>
      <c r="DO6" s="644"/>
      <c r="DP6" s="645"/>
      <c r="DQ6" s="649">
        <v>261432</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16764</v>
      </c>
      <c r="S7" s="644"/>
      <c r="T7" s="644"/>
      <c r="U7" s="644"/>
      <c r="V7" s="644"/>
      <c r="W7" s="644"/>
      <c r="X7" s="644"/>
      <c r="Y7" s="645"/>
      <c r="Z7" s="703">
        <v>0</v>
      </c>
      <c r="AA7" s="703"/>
      <c r="AB7" s="703"/>
      <c r="AC7" s="703"/>
      <c r="AD7" s="704">
        <v>16764</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5610138</v>
      </c>
      <c r="BH7" s="644"/>
      <c r="BI7" s="644"/>
      <c r="BJ7" s="644"/>
      <c r="BK7" s="644"/>
      <c r="BL7" s="644"/>
      <c r="BM7" s="644"/>
      <c r="BN7" s="645"/>
      <c r="BO7" s="703">
        <v>41.4</v>
      </c>
      <c r="BP7" s="703"/>
      <c r="BQ7" s="703"/>
      <c r="BR7" s="703"/>
      <c r="BS7" s="704">
        <v>194659</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4205719</v>
      </c>
      <c r="CS7" s="644"/>
      <c r="CT7" s="644"/>
      <c r="CU7" s="644"/>
      <c r="CV7" s="644"/>
      <c r="CW7" s="644"/>
      <c r="CX7" s="644"/>
      <c r="CY7" s="645"/>
      <c r="CZ7" s="703">
        <v>11.2</v>
      </c>
      <c r="DA7" s="703"/>
      <c r="DB7" s="703"/>
      <c r="DC7" s="703"/>
      <c r="DD7" s="649">
        <v>151298</v>
      </c>
      <c r="DE7" s="644"/>
      <c r="DF7" s="644"/>
      <c r="DG7" s="644"/>
      <c r="DH7" s="644"/>
      <c r="DI7" s="644"/>
      <c r="DJ7" s="644"/>
      <c r="DK7" s="644"/>
      <c r="DL7" s="644"/>
      <c r="DM7" s="644"/>
      <c r="DN7" s="644"/>
      <c r="DO7" s="644"/>
      <c r="DP7" s="645"/>
      <c r="DQ7" s="649">
        <v>2680492</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23634</v>
      </c>
      <c r="S8" s="644"/>
      <c r="T8" s="644"/>
      <c r="U8" s="644"/>
      <c r="V8" s="644"/>
      <c r="W8" s="644"/>
      <c r="X8" s="644"/>
      <c r="Y8" s="645"/>
      <c r="Z8" s="703">
        <v>0.1</v>
      </c>
      <c r="AA8" s="703"/>
      <c r="AB8" s="703"/>
      <c r="AC8" s="703"/>
      <c r="AD8" s="704">
        <v>23634</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167347</v>
      </c>
      <c r="BH8" s="644"/>
      <c r="BI8" s="644"/>
      <c r="BJ8" s="644"/>
      <c r="BK8" s="644"/>
      <c r="BL8" s="644"/>
      <c r="BM8" s="644"/>
      <c r="BN8" s="645"/>
      <c r="BO8" s="703">
        <v>1.2</v>
      </c>
      <c r="BP8" s="703"/>
      <c r="BQ8" s="703"/>
      <c r="BR8" s="703"/>
      <c r="BS8" s="649" t="s">
        <v>169</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12215730</v>
      </c>
      <c r="CS8" s="644"/>
      <c r="CT8" s="644"/>
      <c r="CU8" s="644"/>
      <c r="CV8" s="644"/>
      <c r="CW8" s="644"/>
      <c r="CX8" s="644"/>
      <c r="CY8" s="645"/>
      <c r="CZ8" s="703">
        <v>32.5</v>
      </c>
      <c r="DA8" s="703"/>
      <c r="DB8" s="703"/>
      <c r="DC8" s="703"/>
      <c r="DD8" s="649">
        <v>272501</v>
      </c>
      <c r="DE8" s="644"/>
      <c r="DF8" s="644"/>
      <c r="DG8" s="644"/>
      <c r="DH8" s="644"/>
      <c r="DI8" s="644"/>
      <c r="DJ8" s="644"/>
      <c r="DK8" s="644"/>
      <c r="DL8" s="644"/>
      <c r="DM8" s="644"/>
      <c r="DN8" s="644"/>
      <c r="DO8" s="644"/>
      <c r="DP8" s="645"/>
      <c r="DQ8" s="649">
        <v>5848129</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27348</v>
      </c>
      <c r="S9" s="644"/>
      <c r="T9" s="644"/>
      <c r="U9" s="644"/>
      <c r="V9" s="644"/>
      <c r="W9" s="644"/>
      <c r="X9" s="644"/>
      <c r="Y9" s="645"/>
      <c r="Z9" s="703">
        <v>0.1</v>
      </c>
      <c r="AA9" s="703"/>
      <c r="AB9" s="703"/>
      <c r="AC9" s="703"/>
      <c r="AD9" s="704">
        <v>27348</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4123168</v>
      </c>
      <c r="BH9" s="644"/>
      <c r="BI9" s="644"/>
      <c r="BJ9" s="644"/>
      <c r="BK9" s="644"/>
      <c r="BL9" s="644"/>
      <c r="BM9" s="644"/>
      <c r="BN9" s="645"/>
      <c r="BO9" s="703">
        <v>30.4</v>
      </c>
      <c r="BP9" s="703"/>
      <c r="BQ9" s="703"/>
      <c r="BR9" s="703"/>
      <c r="BS9" s="649" t="s">
        <v>169</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2104277</v>
      </c>
      <c r="CS9" s="644"/>
      <c r="CT9" s="644"/>
      <c r="CU9" s="644"/>
      <c r="CV9" s="644"/>
      <c r="CW9" s="644"/>
      <c r="CX9" s="644"/>
      <c r="CY9" s="645"/>
      <c r="CZ9" s="703">
        <v>5.6</v>
      </c>
      <c r="DA9" s="703"/>
      <c r="DB9" s="703"/>
      <c r="DC9" s="703"/>
      <c r="DD9" s="649">
        <v>112144</v>
      </c>
      <c r="DE9" s="644"/>
      <c r="DF9" s="644"/>
      <c r="DG9" s="644"/>
      <c r="DH9" s="644"/>
      <c r="DI9" s="644"/>
      <c r="DJ9" s="644"/>
      <c r="DK9" s="644"/>
      <c r="DL9" s="644"/>
      <c r="DM9" s="644"/>
      <c r="DN9" s="644"/>
      <c r="DO9" s="644"/>
      <c r="DP9" s="645"/>
      <c r="DQ9" s="649">
        <v>1305927</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230</v>
      </c>
      <c r="AA10" s="703"/>
      <c r="AB10" s="703"/>
      <c r="AC10" s="703"/>
      <c r="AD10" s="704" t="s">
        <v>123</v>
      </c>
      <c r="AE10" s="704"/>
      <c r="AF10" s="704"/>
      <c r="AG10" s="704"/>
      <c r="AH10" s="704"/>
      <c r="AI10" s="704"/>
      <c r="AJ10" s="704"/>
      <c r="AK10" s="704"/>
      <c r="AL10" s="646" t="s">
        <v>230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345475</v>
      </c>
      <c r="BH10" s="644"/>
      <c r="BI10" s="644"/>
      <c r="BJ10" s="644"/>
      <c r="BK10" s="644"/>
      <c r="BL10" s="644"/>
      <c r="BM10" s="644"/>
      <c r="BN10" s="645"/>
      <c r="BO10" s="703">
        <v>2.5</v>
      </c>
      <c r="BP10" s="703"/>
      <c r="BQ10" s="703"/>
      <c r="BR10" s="703"/>
      <c r="BS10" s="649" t="s">
        <v>230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134561</v>
      </c>
      <c r="CS10" s="644"/>
      <c r="CT10" s="644"/>
      <c r="CU10" s="644"/>
      <c r="CV10" s="644"/>
      <c r="CW10" s="644"/>
      <c r="CX10" s="644"/>
      <c r="CY10" s="645"/>
      <c r="CZ10" s="703">
        <v>0.4</v>
      </c>
      <c r="DA10" s="703"/>
      <c r="DB10" s="703"/>
      <c r="DC10" s="703"/>
      <c r="DD10" s="649">
        <v>50273</v>
      </c>
      <c r="DE10" s="644"/>
      <c r="DF10" s="644"/>
      <c r="DG10" s="644"/>
      <c r="DH10" s="644"/>
      <c r="DI10" s="644"/>
      <c r="DJ10" s="644"/>
      <c r="DK10" s="644"/>
      <c r="DL10" s="644"/>
      <c r="DM10" s="644"/>
      <c r="DN10" s="644"/>
      <c r="DO10" s="644"/>
      <c r="DP10" s="645"/>
      <c r="DQ10" s="649">
        <v>74380</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169</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974148</v>
      </c>
      <c r="BH11" s="644"/>
      <c r="BI11" s="644"/>
      <c r="BJ11" s="644"/>
      <c r="BK11" s="644"/>
      <c r="BL11" s="644"/>
      <c r="BM11" s="644"/>
      <c r="BN11" s="645"/>
      <c r="BO11" s="703">
        <v>7.2</v>
      </c>
      <c r="BP11" s="703"/>
      <c r="BQ11" s="703"/>
      <c r="BR11" s="703"/>
      <c r="BS11" s="649">
        <v>194659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3567890</v>
      </c>
      <c r="CS11" s="644"/>
      <c r="CT11" s="644"/>
      <c r="CU11" s="644"/>
      <c r="CV11" s="644"/>
      <c r="CW11" s="644"/>
      <c r="CX11" s="644"/>
      <c r="CY11" s="645"/>
      <c r="CZ11" s="703">
        <v>9.5</v>
      </c>
      <c r="DA11" s="703"/>
      <c r="DB11" s="703"/>
      <c r="DC11" s="703"/>
      <c r="DD11" s="649">
        <v>1292026</v>
      </c>
      <c r="DE11" s="644"/>
      <c r="DF11" s="644"/>
      <c r="DG11" s="644"/>
      <c r="DH11" s="644"/>
      <c r="DI11" s="644"/>
      <c r="DJ11" s="644"/>
      <c r="DK11" s="644"/>
      <c r="DL11" s="644"/>
      <c r="DM11" s="644"/>
      <c r="DN11" s="644"/>
      <c r="DO11" s="644"/>
      <c r="DP11" s="645"/>
      <c r="DQ11" s="649">
        <v>1677684</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1749013</v>
      </c>
      <c r="S12" s="644"/>
      <c r="T12" s="644"/>
      <c r="U12" s="644"/>
      <c r="V12" s="644"/>
      <c r="W12" s="644"/>
      <c r="X12" s="644"/>
      <c r="Y12" s="645"/>
      <c r="Z12" s="703">
        <v>4.5999999999999996</v>
      </c>
      <c r="AA12" s="703"/>
      <c r="AB12" s="703"/>
      <c r="AC12" s="703"/>
      <c r="AD12" s="704">
        <v>1749013</v>
      </c>
      <c r="AE12" s="704"/>
      <c r="AF12" s="704"/>
      <c r="AG12" s="704"/>
      <c r="AH12" s="704"/>
      <c r="AI12" s="704"/>
      <c r="AJ12" s="704"/>
      <c r="AK12" s="704"/>
      <c r="AL12" s="646">
        <v>8.1999999999999993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6869159</v>
      </c>
      <c r="BH12" s="644"/>
      <c r="BI12" s="644"/>
      <c r="BJ12" s="644"/>
      <c r="BK12" s="644"/>
      <c r="BL12" s="644"/>
      <c r="BM12" s="644"/>
      <c r="BN12" s="645"/>
      <c r="BO12" s="703">
        <v>50.7</v>
      </c>
      <c r="BP12" s="703"/>
      <c r="BQ12" s="703"/>
      <c r="BR12" s="703"/>
      <c r="BS12" s="649">
        <v>447363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1133473</v>
      </c>
      <c r="CS12" s="644"/>
      <c r="CT12" s="644"/>
      <c r="CU12" s="644"/>
      <c r="CV12" s="644"/>
      <c r="CW12" s="644"/>
      <c r="CX12" s="644"/>
      <c r="CY12" s="645"/>
      <c r="CZ12" s="703">
        <v>3</v>
      </c>
      <c r="DA12" s="703"/>
      <c r="DB12" s="703"/>
      <c r="DC12" s="703"/>
      <c r="DD12" s="649">
        <v>235909</v>
      </c>
      <c r="DE12" s="644"/>
      <c r="DF12" s="644"/>
      <c r="DG12" s="644"/>
      <c r="DH12" s="644"/>
      <c r="DI12" s="644"/>
      <c r="DJ12" s="644"/>
      <c r="DK12" s="644"/>
      <c r="DL12" s="644"/>
      <c r="DM12" s="644"/>
      <c r="DN12" s="644"/>
      <c r="DO12" s="644"/>
      <c r="DP12" s="645"/>
      <c r="DQ12" s="649">
        <v>814764</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10979</v>
      </c>
      <c r="S13" s="644"/>
      <c r="T13" s="644"/>
      <c r="U13" s="644"/>
      <c r="V13" s="644"/>
      <c r="W13" s="644"/>
      <c r="X13" s="644"/>
      <c r="Y13" s="645"/>
      <c r="Z13" s="703">
        <v>0</v>
      </c>
      <c r="AA13" s="703"/>
      <c r="AB13" s="703"/>
      <c r="AC13" s="703"/>
      <c r="AD13" s="704">
        <v>10979</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6792298</v>
      </c>
      <c r="BH13" s="644"/>
      <c r="BI13" s="644"/>
      <c r="BJ13" s="644"/>
      <c r="BK13" s="644"/>
      <c r="BL13" s="644"/>
      <c r="BM13" s="644"/>
      <c r="BN13" s="645"/>
      <c r="BO13" s="703">
        <v>50.1</v>
      </c>
      <c r="BP13" s="703"/>
      <c r="BQ13" s="703"/>
      <c r="BR13" s="703"/>
      <c r="BS13" s="649">
        <v>447363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3907977</v>
      </c>
      <c r="CS13" s="644"/>
      <c r="CT13" s="644"/>
      <c r="CU13" s="644"/>
      <c r="CV13" s="644"/>
      <c r="CW13" s="644"/>
      <c r="CX13" s="644"/>
      <c r="CY13" s="645"/>
      <c r="CZ13" s="703">
        <v>10.4</v>
      </c>
      <c r="DA13" s="703"/>
      <c r="DB13" s="703"/>
      <c r="DC13" s="703"/>
      <c r="DD13" s="649">
        <v>1321393</v>
      </c>
      <c r="DE13" s="644"/>
      <c r="DF13" s="644"/>
      <c r="DG13" s="644"/>
      <c r="DH13" s="644"/>
      <c r="DI13" s="644"/>
      <c r="DJ13" s="644"/>
      <c r="DK13" s="644"/>
      <c r="DL13" s="644"/>
      <c r="DM13" s="644"/>
      <c r="DN13" s="644"/>
      <c r="DO13" s="644"/>
      <c r="DP13" s="645"/>
      <c r="DQ13" s="649">
        <v>2325174</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169</v>
      </c>
      <c r="AA14" s="703"/>
      <c r="AB14" s="703"/>
      <c r="AC14" s="703"/>
      <c r="AD14" s="704" t="s">
        <v>123</v>
      </c>
      <c r="AE14" s="704"/>
      <c r="AF14" s="704"/>
      <c r="AG14" s="704"/>
      <c r="AH14" s="704"/>
      <c r="AI14" s="704"/>
      <c r="AJ14" s="704"/>
      <c r="AK14" s="704"/>
      <c r="AL14" s="646" t="s">
        <v>230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284800</v>
      </c>
      <c r="BH14" s="644"/>
      <c r="BI14" s="644"/>
      <c r="BJ14" s="644"/>
      <c r="BK14" s="644"/>
      <c r="BL14" s="644"/>
      <c r="BM14" s="644"/>
      <c r="BN14" s="645"/>
      <c r="BO14" s="703">
        <v>2.1</v>
      </c>
      <c r="BP14" s="703"/>
      <c r="BQ14" s="703"/>
      <c r="BR14" s="703"/>
      <c r="BS14" s="649" t="s">
        <v>230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1346063</v>
      </c>
      <c r="CS14" s="644"/>
      <c r="CT14" s="644"/>
      <c r="CU14" s="644"/>
      <c r="CV14" s="644"/>
      <c r="CW14" s="644"/>
      <c r="CX14" s="644"/>
      <c r="CY14" s="645"/>
      <c r="CZ14" s="703">
        <v>3.6</v>
      </c>
      <c r="DA14" s="703"/>
      <c r="DB14" s="703"/>
      <c r="DC14" s="703"/>
      <c r="DD14" s="649">
        <v>35768</v>
      </c>
      <c r="DE14" s="644"/>
      <c r="DF14" s="644"/>
      <c r="DG14" s="644"/>
      <c r="DH14" s="644"/>
      <c r="DI14" s="644"/>
      <c r="DJ14" s="644"/>
      <c r="DK14" s="644"/>
      <c r="DL14" s="644"/>
      <c r="DM14" s="644"/>
      <c r="DN14" s="644"/>
      <c r="DO14" s="644"/>
      <c r="DP14" s="645"/>
      <c r="DQ14" s="649">
        <v>1311331</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100109</v>
      </c>
      <c r="S15" s="644"/>
      <c r="T15" s="644"/>
      <c r="U15" s="644"/>
      <c r="V15" s="644"/>
      <c r="W15" s="644"/>
      <c r="X15" s="644"/>
      <c r="Y15" s="645"/>
      <c r="Z15" s="703">
        <v>0.3</v>
      </c>
      <c r="AA15" s="703"/>
      <c r="AB15" s="703"/>
      <c r="AC15" s="703"/>
      <c r="AD15" s="704">
        <v>100109</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779740</v>
      </c>
      <c r="BH15" s="644"/>
      <c r="BI15" s="644"/>
      <c r="BJ15" s="644"/>
      <c r="BK15" s="644"/>
      <c r="BL15" s="644"/>
      <c r="BM15" s="644"/>
      <c r="BN15" s="645"/>
      <c r="BO15" s="703">
        <v>5.8</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4344178</v>
      </c>
      <c r="CS15" s="644"/>
      <c r="CT15" s="644"/>
      <c r="CU15" s="644"/>
      <c r="CV15" s="644"/>
      <c r="CW15" s="644"/>
      <c r="CX15" s="644"/>
      <c r="CY15" s="645"/>
      <c r="CZ15" s="703">
        <v>11.5</v>
      </c>
      <c r="DA15" s="703"/>
      <c r="DB15" s="703"/>
      <c r="DC15" s="703"/>
      <c r="DD15" s="649">
        <v>1003114</v>
      </c>
      <c r="DE15" s="644"/>
      <c r="DF15" s="644"/>
      <c r="DG15" s="644"/>
      <c r="DH15" s="644"/>
      <c r="DI15" s="644"/>
      <c r="DJ15" s="644"/>
      <c r="DK15" s="644"/>
      <c r="DL15" s="644"/>
      <c r="DM15" s="644"/>
      <c r="DN15" s="644"/>
      <c r="DO15" s="644"/>
      <c r="DP15" s="645"/>
      <c r="DQ15" s="649">
        <v>3407937</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123</v>
      </c>
      <c r="AE16" s="704"/>
      <c r="AF16" s="704"/>
      <c r="AG16" s="704"/>
      <c r="AH16" s="704"/>
      <c r="AI16" s="704"/>
      <c r="AJ16" s="704"/>
      <c r="AK16" s="704"/>
      <c r="AL16" s="646" t="s">
        <v>230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19471</v>
      </c>
      <c r="CS16" s="644"/>
      <c r="CT16" s="644"/>
      <c r="CU16" s="644"/>
      <c r="CV16" s="644"/>
      <c r="CW16" s="644"/>
      <c r="CX16" s="644"/>
      <c r="CY16" s="645"/>
      <c r="CZ16" s="703">
        <v>0.1</v>
      </c>
      <c r="DA16" s="703"/>
      <c r="DB16" s="703"/>
      <c r="DC16" s="703"/>
      <c r="DD16" s="649" t="s">
        <v>169</v>
      </c>
      <c r="DE16" s="644"/>
      <c r="DF16" s="644"/>
      <c r="DG16" s="644"/>
      <c r="DH16" s="644"/>
      <c r="DI16" s="644"/>
      <c r="DJ16" s="644"/>
      <c r="DK16" s="644"/>
      <c r="DL16" s="644"/>
      <c r="DM16" s="644"/>
      <c r="DN16" s="644"/>
      <c r="DO16" s="644"/>
      <c r="DP16" s="645"/>
      <c r="DQ16" s="649">
        <v>16363</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57850</v>
      </c>
      <c r="S17" s="644"/>
      <c r="T17" s="644"/>
      <c r="U17" s="644"/>
      <c r="V17" s="644"/>
      <c r="W17" s="644"/>
      <c r="X17" s="644"/>
      <c r="Y17" s="645"/>
      <c r="Z17" s="703">
        <v>0.2</v>
      </c>
      <c r="AA17" s="703"/>
      <c r="AB17" s="703"/>
      <c r="AC17" s="703"/>
      <c r="AD17" s="704">
        <v>57850</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v>100</v>
      </c>
      <c r="BH17" s="644"/>
      <c r="BI17" s="644"/>
      <c r="BJ17" s="644"/>
      <c r="BK17" s="644"/>
      <c r="BL17" s="644"/>
      <c r="BM17" s="644"/>
      <c r="BN17" s="645"/>
      <c r="BO17" s="703">
        <v>0</v>
      </c>
      <c r="BP17" s="703"/>
      <c r="BQ17" s="703"/>
      <c r="BR17" s="703"/>
      <c r="BS17" s="649" t="s">
        <v>230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4382052</v>
      </c>
      <c r="CS17" s="644"/>
      <c r="CT17" s="644"/>
      <c r="CU17" s="644"/>
      <c r="CV17" s="644"/>
      <c r="CW17" s="644"/>
      <c r="CX17" s="644"/>
      <c r="CY17" s="645"/>
      <c r="CZ17" s="703">
        <v>11.6</v>
      </c>
      <c r="DA17" s="703"/>
      <c r="DB17" s="703"/>
      <c r="DC17" s="703"/>
      <c r="DD17" s="649" t="s">
        <v>169</v>
      </c>
      <c r="DE17" s="644"/>
      <c r="DF17" s="644"/>
      <c r="DG17" s="644"/>
      <c r="DH17" s="644"/>
      <c r="DI17" s="644"/>
      <c r="DJ17" s="644"/>
      <c r="DK17" s="644"/>
      <c r="DL17" s="644"/>
      <c r="DM17" s="644"/>
      <c r="DN17" s="644"/>
      <c r="DO17" s="644"/>
      <c r="DP17" s="645"/>
      <c r="DQ17" s="649">
        <v>4286251</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5840833</v>
      </c>
      <c r="S18" s="644"/>
      <c r="T18" s="644"/>
      <c r="U18" s="644"/>
      <c r="V18" s="644"/>
      <c r="W18" s="644"/>
      <c r="X18" s="644"/>
      <c r="Y18" s="645"/>
      <c r="Z18" s="703">
        <v>15.3</v>
      </c>
      <c r="AA18" s="703"/>
      <c r="AB18" s="703"/>
      <c r="AC18" s="703"/>
      <c r="AD18" s="704">
        <v>5076368</v>
      </c>
      <c r="AE18" s="704"/>
      <c r="AF18" s="704"/>
      <c r="AG18" s="704"/>
      <c r="AH18" s="704"/>
      <c r="AI18" s="704"/>
      <c r="AJ18" s="704"/>
      <c r="AK18" s="704"/>
      <c r="AL18" s="646">
        <v>23.9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169</v>
      </c>
      <c r="BH18" s="644"/>
      <c r="BI18" s="644"/>
      <c r="BJ18" s="644"/>
      <c r="BK18" s="644"/>
      <c r="BL18" s="644"/>
      <c r="BM18" s="644"/>
      <c r="BN18" s="645"/>
      <c r="BO18" s="703" t="s">
        <v>230</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169</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5076368</v>
      </c>
      <c r="S19" s="644"/>
      <c r="T19" s="644"/>
      <c r="U19" s="644"/>
      <c r="V19" s="644"/>
      <c r="W19" s="644"/>
      <c r="X19" s="644"/>
      <c r="Y19" s="645"/>
      <c r="Z19" s="703">
        <v>13.3</v>
      </c>
      <c r="AA19" s="703"/>
      <c r="AB19" s="703"/>
      <c r="AC19" s="703"/>
      <c r="AD19" s="704">
        <v>5076368</v>
      </c>
      <c r="AE19" s="704"/>
      <c r="AF19" s="704"/>
      <c r="AG19" s="704"/>
      <c r="AH19" s="704"/>
      <c r="AI19" s="704"/>
      <c r="AJ19" s="704"/>
      <c r="AK19" s="704"/>
      <c r="AL19" s="646">
        <v>23.9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11619</v>
      </c>
      <c r="BH19" s="644"/>
      <c r="BI19" s="644"/>
      <c r="BJ19" s="644"/>
      <c r="BK19" s="644"/>
      <c r="BL19" s="644"/>
      <c r="BM19" s="644"/>
      <c r="BN19" s="645"/>
      <c r="BO19" s="703">
        <v>0.1</v>
      </c>
      <c r="BP19" s="703"/>
      <c r="BQ19" s="703"/>
      <c r="BR19" s="703"/>
      <c r="BS19" s="649" t="s">
        <v>230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230</v>
      </c>
      <c r="DA19" s="703"/>
      <c r="DB19" s="703"/>
      <c r="DC19" s="703"/>
      <c r="DD19" s="649" t="s">
        <v>123</v>
      </c>
      <c r="DE19" s="644"/>
      <c r="DF19" s="644"/>
      <c r="DG19" s="644"/>
      <c r="DH19" s="644"/>
      <c r="DI19" s="644"/>
      <c r="DJ19" s="644"/>
      <c r="DK19" s="644"/>
      <c r="DL19" s="644"/>
      <c r="DM19" s="644"/>
      <c r="DN19" s="644"/>
      <c r="DO19" s="644"/>
      <c r="DP19" s="645"/>
      <c r="DQ19" s="649" t="s">
        <v>169</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595163</v>
      </c>
      <c r="S20" s="644"/>
      <c r="T20" s="644"/>
      <c r="U20" s="644"/>
      <c r="V20" s="644"/>
      <c r="W20" s="644"/>
      <c r="X20" s="644"/>
      <c r="Y20" s="645"/>
      <c r="Z20" s="703">
        <v>1.6</v>
      </c>
      <c r="AA20" s="703"/>
      <c r="AB20" s="703"/>
      <c r="AC20" s="703"/>
      <c r="AD20" s="704" t="s">
        <v>230</v>
      </c>
      <c r="AE20" s="704"/>
      <c r="AF20" s="704"/>
      <c r="AG20" s="704"/>
      <c r="AH20" s="704"/>
      <c r="AI20" s="704"/>
      <c r="AJ20" s="704"/>
      <c r="AK20" s="704"/>
      <c r="AL20" s="646" t="s">
        <v>230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11619</v>
      </c>
      <c r="BH20" s="644"/>
      <c r="BI20" s="644"/>
      <c r="BJ20" s="644"/>
      <c r="BK20" s="644"/>
      <c r="BL20" s="644"/>
      <c r="BM20" s="644"/>
      <c r="BN20" s="645"/>
      <c r="BO20" s="703">
        <v>0.1</v>
      </c>
      <c r="BP20" s="703"/>
      <c r="BQ20" s="703"/>
      <c r="BR20" s="703"/>
      <c r="BS20" s="649" t="s">
        <v>230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37622823</v>
      </c>
      <c r="CS20" s="644"/>
      <c r="CT20" s="644"/>
      <c r="CU20" s="644"/>
      <c r="CV20" s="644"/>
      <c r="CW20" s="644"/>
      <c r="CX20" s="644"/>
      <c r="CY20" s="645"/>
      <c r="CZ20" s="703">
        <v>100</v>
      </c>
      <c r="DA20" s="703"/>
      <c r="DB20" s="703"/>
      <c r="DC20" s="703"/>
      <c r="DD20" s="649">
        <v>4474426</v>
      </c>
      <c r="DE20" s="644"/>
      <c r="DF20" s="644"/>
      <c r="DG20" s="644"/>
      <c r="DH20" s="644"/>
      <c r="DI20" s="644"/>
      <c r="DJ20" s="644"/>
      <c r="DK20" s="644"/>
      <c r="DL20" s="644"/>
      <c r="DM20" s="644"/>
      <c r="DN20" s="644"/>
      <c r="DO20" s="644"/>
      <c r="DP20" s="645"/>
      <c r="DQ20" s="649">
        <v>24009864</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v>169302</v>
      </c>
      <c r="S21" s="644"/>
      <c r="T21" s="644"/>
      <c r="U21" s="644"/>
      <c r="V21" s="644"/>
      <c r="W21" s="644"/>
      <c r="X21" s="644"/>
      <c r="Y21" s="645"/>
      <c r="Z21" s="703">
        <v>0.4</v>
      </c>
      <c r="AA21" s="703"/>
      <c r="AB21" s="703"/>
      <c r="AC21" s="703"/>
      <c r="AD21" s="704" t="s">
        <v>123</v>
      </c>
      <c r="AE21" s="704"/>
      <c r="AF21" s="704"/>
      <c r="AG21" s="704"/>
      <c r="AH21" s="704"/>
      <c r="AI21" s="704"/>
      <c r="AJ21" s="704"/>
      <c r="AK21" s="704"/>
      <c r="AL21" s="646" t="s">
        <v>230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11157</v>
      </c>
      <c r="BH21" s="644"/>
      <c r="BI21" s="644"/>
      <c r="BJ21" s="644"/>
      <c r="BK21" s="644"/>
      <c r="BL21" s="644"/>
      <c r="BM21" s="644"/>
      <c r="BN21" s="645"/>
      <c r="BO21" s="703">
        <v>0.1</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21953886</v>
      </c>
      <c r="S22" s="644"/>
      <c r="T22" s="644"/>
      <c r="U22" s="644"/>
      <c r="V22" s="644"/>
      <c r="W22" s="644"/>
      <c r="X22" s="644"/>
      <c r="Y22" s="645"/>
      <c r="Z22" s="703">
        <v>57.7</v>
      </c>
      <c r="AA22" s="703"/>
      <c r="AB22" s="703"/>
      <c r="AC22" s="703"/>
      <c r="AD22" s="704">
        <v>21188959</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14994</v>
      </c>
      <c r="S23" s="644"/>
      <c r="T23" s="644"/>
      <c r="U23" s="644"/>
      <c r="V23" s="644"/>
      <c r="W23" s="644"/>
      <c r="X23" s="644"/>
      <c r="Y23" s="645"/>
      <c r="Z23" s="703">
        <v>0</v>
      </c>
      <c r="AA23" s="703"/>
      <c r="AB23" s="703"/>
      <c r="AC23" s="703"/>
      <c r="AD23" s="704">
        <v>14994</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462</v>
      </c>
      <c r="BH23" s="644"/>
      <c r="BI23" s="644"/>
      <c r="BJ23" s="644"/>
      <c r="BK23" s="644"/>
      <c r="BL23" s="644"/>
      <c r="BM23" s="644"/>
      <c r="BN23" s="645"/>
      <c r="BO23" s="703">
        <v>0</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298871</v>
      </c>
      <c r="S24" s="644"/>
      <c r="T24" s="644"/>
      <c r="U24" s="644"/>
      <c r="V24" s="644"/>
      <c r="W24" s="644"/>
      <c r="X24" s="644"/>
      <c r="Y24" s="645"/>
      <c r="Z24" s="703">
        <v>0.8</v>
      </c>
      <c r="AA24" s="703"/>
      <c r="AB24" s="703"/>
      <c r="AC24" s="703"/>
      <c r="AD24" s="704" t="s">
        <v>169</v>
      </c>
      <c r="AE24" s="704"/>
      <c r="AF24" s="704"/>
      <c r="AG24" s="704"/>
      <c r="AH24" s="704"/>
      <c r="AI24" s="704"/>
      <c r="AJ24" s="704"/>
      <c r="AK24" s="704"/>
      <c r="AL24" s="646" t="s">
        <v>230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16437014</v>
      </c>
      <c r="CS24" s="707"/>
      <c r="CT24" s="707"/>
      <c r="CU24" s="707"/>
      <c r="CV24" s="707"/>
      <c r="CW24" s="707"/>
      <c r="CX24" s="707"/>
      <c r="CY24" s="753"/>
      <c r="CZ24" s="754">
        <v>43.7</v>
      </c>
      <c r="DA24" s="723"/>
      <c r="DB24" s="723"/>
      <c r="DC24" s="757"/>
      <c r="DD24" s="752">
        <v>10701609</v>
      </c>
      <c r="DE24" s="707"/>
      <c r="DF24" s="707"/>
      <c r="DG24" s="707"/>
      <c r="DH24" s="707"/>
      <c r="DI24" s="707"/>
      <c r="DJ24" s="707"/>
      <c r="DK24" s="753"/>
      <c r="DL24" s="752">
        <v>10657077</v>
      </c>
      <c r="DM24" s="707"/>
      <c r="DN24" s="707"/>
      <c r="DO24" s="707"/>
      <c r="DP24" s="707"/>
      <c r="DQ24" s="707"/>
      <c r="DR24" s="707"/>
      <c r="DS24" s="707"/>
      <c r="DT24" s="707"/>
      <c r="DU24" s="707"/>
      <c r="DV24" s="753"/>
      <c r="DW24" s="754">
        <v>47.7</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361573</v>
      </c>
      <c r="S25" s="644"/>
      <c r="T25" s="644"/>
      <c r="U25" s="644"/>
      <c r="V25" s="644"/>
      <c r="W25" s="644"/>
      <c r="X25" s="644"/>
      <c r="Y25" s="645"/>
      <c r="Z25" s="703">
        <v>0.9</v>
      </c>
      <c r="AA25" s="703"/>
      <c r="AB25" s="703"/>
      <c r="AC25" s="703"/>
      <c r="AD25" s="704">
        <v>24924</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230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4814594</v>
      </c>
      <c r="CS25" s="642"/>
      <c r="CT25" s="642"/>
      <c r="CU25" s="642"/>
      <c r="CV25" s="642"/>
      <c r="CW25" s="642"/>
      <c r="CX25" s="642"/>
      <c r="CY25" s="643"/>
      <c r="CZ25" s="646">
        <v>12.8</v>
      </c>
      <c r="DA25" s="675"/>
      <c r="DB25" s="675"/>
      <c r="DC25" s="676"/>
      <c r="DD25" s="649">
        <v>4346381</v>
      </c>
      <c r="DE25" s="642"/>
      <c r="DF25" s="642"/>
      <c r="DG25" s="642"/>
      <c r="DH25" s="642"/>
      <c r="DI25" s="642"/>
      <c r="DJ25" s="642"/>
      <c r="DK25" s="643"/>
      <c r="DL25" s="649">
        <v>4314391</v>
      </c>
      <c r="DM25" s="642"/>
      <c r="DN25" s="642"/>
      <c r="DO25" s="642"/>
      <c r="DP25" s="642"/>
      <c r="DQ25" s="642"/>
      <c r="DR25" s="642"/>
      <c r="DS25" s="642"/>
      <c r="DT25" s="642"/>
      <c r="DU25" s="642"/>
      <c r="DV25" s="643"/>
      <c r="DW25" s="646">
        <v>19.3</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357150</v>
      </c>
      <c r="S26" s="644"/>
      <c r="T26" s="644"/>
      <c r="U26" s="644"/>
      <c r="V26" s="644"/>
      <c r="W26" s="644"/>
      <c r="X26" s="644"/>
      <c r="Y26" s="645"/>
      <c r="Z26" s="703">
        <v>0.9</v>
      </c>
      <c r="AA26" s="703"/>
      <c r="AB26" s="703"/>
      <c r="AC26" s="703"/>
      <c r="AD26" s="704" t="s">
        <v>123</v>
      </c>
      <c r="AE26" s="704"/>
      <c r="AF26" s="704"/>
      <c r="AG26" s="704"/>
      <c r="AH26" s="704"/>
      <c r="AI26" s="704"/>
      <c r="AJ26" s="704"/>
      <c r="AK26" s="704"/>
      <c r="AL26" s="646" t="s">
        <v>230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3228108</v>
      </c>
      <c r="CS26" s="644"/>
      <c r="CT26" s="644"/>
      <c r="CU26" s="644"/>
      <c r="CV26" s="644"/>
      <c r="CW26" s="644"/>
      <c r="CX26" s="644"/>
      <c r="CY26" s="645"/>
      <c r="CZ26" s="646">
        <v>8.6</v>
      </c>
      <c r="DA26" s="675"/>
      <c r="DB26" s="675"/>
      <c r="DC26" s="676"/>
      <c r="DD26" s="649">
        <v>2787715</v>
      </c>
      <c r="DE26" s="644"/>
      <c r="DF26" s="644"/>
      <c r="DG26" s="644"/>
      <c r="DH26" s="644"/>
      <c r="DI26" s="644"/>
      <c r="DJ26" s="644"/>
      <c r="DK26" s="645"/>
      <c r="DL26" s="649" t="s">
        <v>230</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5615679</v>
      </c>
      <c r="S27" s="644"/>
      <c r="T27" s="644"/>
      <c r="U27" s="644"/>
      <c r="V27" s="644"/>
      <c r="W27" s="644"/>
      <c r="X27" s="644"/>
      <c r="Y27" s="645"/>
      <c r="Z27" s="703">
        <v>14.7</v>
      </c>
      <c r="AA27" s="703"/>
      <c r="AB27" s="703"/>
      <c r="AC27" s="703"/>
      <c r="AD27" s="704" t="s">
        <v>230</v>
      </c>
      <c r="AE27" s="704"/>
      <c r="AF27" s="704"/>
      <c r="AG27" s="704"/>
      <c r="AH27" s="704"/>
      <c r="AI27" s="704"/>
      <c r="AJ27" s="704"/>
      <c r="AK27" s="704"/>
      <c r="AL27" s="646" t="s">
        <v>230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13555556</v>
      </c>
      <c r="BH27" s="644"/>
      <c r="BI27" s="644"/>
      <c r="BJ27" s="644"/>
      <c r="BK27" s="644"/>
      <c r="BL27" s="644"/>
      <c r="BM27" s="644"/>
      <c r="BN27" s="645"/>
      <c r="BO27" s="703">
        <v>100</v>
      </c>
      <c r="BP27" s="703"/>
      <c r="BQ27" s="703"/>
      <c r="BR27" s="703"/>
      <c r="BS27" s="649">
        <v>642022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7240421</v>
      </c>
      <c r="CS27" s="642"/>
      <c r="CT27" s="642"/>
      <c r="CU27" s="642"/>
      <c r="CV27" s="642"/>
      <c r="CW27" s="642"/>
      <c r="CX27" s="642"/>
      <c r="CY27" s="643"/>
      <c r="CZ27" s="646">
        <v>19.2</v>
      </c>
      <c r="DA27" s="675"/>
      <c r="DB27" s="675"/>
      <c r="DC27" s="676"/>
      <c r="DD27" s="649">
        <v>2069030</v>
      </c>
      <c r="DE27" s="642"/>
      <c r="DF27" s="642"/>
      <c r="DG27" s="642"/>
      <c r="DH27" s="642"/>
      <c r="DI27" s="642"/>
      <c r="DJ27" s="642"/>
      <c r="DK27" s="643"/>
      <c r="DL27" s="649">
        <v>2056488</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4381999</v>
      </c>
      <c r="CS28" s="644"/>
      <c r="CT28" s="644"/>
      <c r="CU28" s="644"/>
      <c r="CV28" s="644"/>
      <c r="CW28" s="644"/>
      <c r="CX28" s="644"/>
      <c r="CY28" s="645"/>
      <c r="CZ28" s="646">
        <v>11.6</v>
      </c>
      <c r="DA28" s="675"/>
      <c r="DB28" s="675"/>
      <c r="DC28" s="676"/>
      <c r="DD28" s="649">
        <v>4286198</v>
      </c>
      <c r="DE28" s="644"/>
      <c r="DF28" s="644"/>
      <c r="DG28" s="644"/>
      <c r="DH28" s="644"/>
      <c r="DI28" s="644"/>
      <c r="DJ28" s="644"/>
      <c r="DK28" s="645"/>
      <c r="DL28" s="649">
        <v>4286198</v>
      </c>
      <c r="DM28" s="644"/>
      <c r="DN28" s="644"/>
      <c r="DO28" s="644"/>
      <c r="DP28" s="644"/>
      <c r="DQ28" s="644"/>
      <c r="DR28" s="644"/>
      <c r="DS28" s="644"/>
      <c r="DT28" s="644"/>
      <c r="DU28" s="644"/>
      <c r="DV28" s="645"/>
      <c r="DW28" s="646">
        <v>19.2</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2575427</v>
      </c>
      <c r="S29" s="644"/>
      <c r="T29" s="644"/>
      <c r="U29" s="644"/>
      <c r="V29" s="644"/>
      <c r="W29" s="644"/>
      <c r="X29" s="644"/>
      <c r="Y29" s="645"/>
      <c r="Z29" s="703">
        <v>6.8</v>
      </c>
      <c r="AA29" s="703"/>
      <c r="AB29" s="703"/>
      <c r="AC29" s="703"/>
      <c r="AD29" s="704" t="s">
        <v>230</v>
      </c>
      <c r="AE29" s="704"/>
      <c r="AF29" s="704"/>
      <c r="AG29" s="704"/>
      <c r="AH29" s="704"/>
      <c r="AI29" s="704"/>
      <c r="AJ29" s="704"/>
      <c r="AK29" s="704"/>
      <c r="AL29" s="646" t="s">
        <v>230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4380747</v>
      </c>
      <c r="CS29" s="642"/>
      <c r="CT29" s="642"/>
      <c r="CU29" s="642"/>
      <c r="CV29" s="642"/>
      <c r="CW29" s="642"/>
      <c r="CX29" s="642"/>
      <c r="CY29" s="643"/>
      <c r="CZ29" s="646">
        <v>11.6</v>
      </c>
      <c r="DA29" s="675"/>
      <c r="DB29" s="675"/>
      <c r="DC29" s="676"/>
      <c r="DD29" s="649">
        <v>4284946</v>
      </c>
      <c r="DE29" s="642"/>
      <c r="DF29" s="642"/>
      <c r="DG29" s="642"/>
      <c r="DH29" s="642"/>
      <c r="DI29" s="642"/>
      <c r="DJ29" s="642"/>
      <c r="DK29" s="643"/>
      <c r="DL29" s="649">
        <v>4284946</v>
      </c>
      <c r="DM29" s="642"/>
      <c r="DN29" s="642"/>
      <c r="DO29" s="642"/>
      <c r="DP29" s="642"/>
      <c r="DQ29" s="642"/>
      <c r="DR29" s="642"/>
      <c r="DS29" s="642"/>
      <c r="DT29" s="642"/>
      <c r="DU29" s="642"/>
      <c r="DV29" s="643"/>
      <c r="DW29" s="646">
        <v>19.2</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304891</v>
      </c>
      <c r="S30" s="644"/>
      <c r="T30" s="644"/>
      <c r="U30" s="644"/>
      <c r="V30" s="644"/>
      <c r="W30" s="644"/>
      <c r="X30" s="644"/>
      <c r="Y30" s="645"/>
      <c r="Z30" s="703">
        <v>0.8</v>
      </c>
      <c r="AA30" s="703"/>
      <c r="AB30" s="703"/>
      <c r="AC30" s="703"/>
      <c r="AD30" s="704">
        <v>3026</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v>
      </c>
      <c r="BH30" s="722"/>
      <c r="BI30" s="722"/>
      <c r="BJ30" s="722"/>
      <c r="BK30" s="722"/>
      <c r="BL30" s="722"/>
      <c r="BM30" s="723">
        <v>95.8</v>
      </c>
      <c r="BN30" s="722"/>
      <c r="BO30" s="722"/>
      <c r="BP30" s="722"/>
      <c r="BQ30" s="724"/>
      <c r="BR30" s="721">
        <v>99</v>
      </c>
      <c r="BS30" s="722"/>
      <c r="BT30" s="722"/>
      <c r="BU30" s="722"/>
      <c r="BV30" s="722"/>
      <c r="BW30" s="722"/>
      <c r="BX30" s="723">
        <v>95.4</v>
      </c>
      <c r="BY30" s="722"/>
      <c r="BZ30" s="722"/>
      <c r="CA30" s="722"/>
      <c r="CB30" s="724"/>
      <c r="CD30" s="727"/>
      <c r="CE30" s="728"/>
      <c r="CF30" s="685" t="s">
        <v>307</v>
      </c>
      <c r="CG30" s="682"/>
      <c r="CH30" s="682"/>
      <c r="CI30" s="682"/>
      <c r="CJ30" s="682"/>
      <c r="CK30" s="682"/>
      <c r="CL30" s="682"/>
      <c r="CM30" s="682"/>
      <c r="CN30" s="682"/>
      <c r="CO30" s="682"/>
      <c r="CP30" s="682"/>
      <c r="CQ30" s="683"/>
      <c r="CR30" s="641">
        <v>4049619</v>
      </c>
      <c r="CS30" s="644"/>
      <c r="CT30" s="644"/>
      <c r="CU30" s="644"/>
      <c r="CV30" s="644"/>
      <c r="CW30" s="644"/>
      <c r="CX30" s="644"/>
      <c r="CY30" s="645"/>
      <c r="CZ30" s="646">
        <v>10.8</v>
      </c>
      <c r="DA30" s="675"/>
      <c r="DB30" s="675"/>
      <c r="DC30" s="676"/>
      <c r="DD30" s="649">
        <v>3959973</v>
      </c>
      <c r="DE30" s="644"/>
      <c r="DF30" s="644"/>
      <c r="DG30" s="644"/>
      <c r="DH30" s="644"/>
      <c r="DI30" s="644"/>
      <c r="DJ30" s="644"/>
      <c r="DK30" s="645"/>
      <c r="DL30" s="649">
        <v>3959973</v>
      </c>
      <c r="DM30" s="644"/>
      <c r="DN30" s="644"/>
      <c r="DO30" s="644"/>
      <c r="DP30" s="644"/>
      <c r="DQ30" s="644"/>
      <c r="DR30" s="644"/>
      <c r="DS30" s="644"/>
      <c r="DT30" s="644"/>
      <c r="DU30" s="644"/>
      <c r="DV30" s="645"/>
      <c r="DW30" s="646">
        <v>17.7</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1030565</v>
      </c>
      <c r="S31" s="644"/>
      <c r="T31" s="644"/>
      <c r="U31" s="644"/>
      <c r="V31" s="644"/>
      <c r="W31" s="644"/>
      <c r="X31" s="644"/>
      <c r="Y31" s="645"/>
      <c r="Z31" s="703">
        <v>2.7</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99.1</v>
      </c>
      <c r="BH31" s="642"/>
      <c r="BI31" s="642"/>
      <c r="BJ31" s="642"/>
      <c r="BK31" s="642"/>
      <c r="BL31" s="642"/>
      <c r="BM31" s="647">
        <v>96.6</v>
      </c>
      <c r="BN31" s="720"/>
      <c r="BO31" s="720"/>
      <c r="BP31" s="720"/>
      <c r="BQ31" s="681"/>
      <c r="BR31" s="719">
        <v>99.1</v>
      </c>
      <c r="BS31" s="642"/>
      <c r="BT31" s="642"/>
      <c r="BU31" s="642"/>
      <c r="BV31" s="642"/>
      <c r="BW31" s="642"/>
      <c r="BX31" s="647">
        <v>96.4</v>
      </c>
      <c r="BY31" s="720"/>
      <c r="BZ31" s="720"/>
      <c r="CA31" s="720"/>
      <c r="CB31" s="681"/>
      <c r="CD31" s="727"/>
      <c r="CE31" s="728"/>
      <c r="CF31" s="685" t="s">
        <v>311</v>
      </c>
      <c r="CG31" s="682"/>
      <c r="CH31" s="682"/>
      <c r="CI31" s="682"/>
      <c r="CJ31" s="682"/>
      <c r="CK31" s="682"/>
      <c r="CL31" s="682"/>
      <c r="CM31" s="682"/>
      <c r="CN31" s="682"/>
      <c r="CO31" s="682"/>
      <c r="CP31" s="682"/>
      <c r="CQ31" s="683"/>
      <c r="CR31" s="641">
        <v>331128</v>
      </c>
      <c r="CS31" s="642"/>
      <c r="CT31" s="642"/>
      <c r="CU31" s="642"/>
      <c r="CV31" s="642"/>
      <c r="CW31" s="642"/>
      <c r="CX31" s="642"/>
      <c r="CY31" s="643"/>
      <c r="CZ31" s="646">
        <v>0.9</v>
      </c>
      <c r="DA31" s="675"/>
      <c r="DB31" s="675"/>
      <c r="DC31" s="676"/>
      <c r="DD31" s="649">
        <v>324973</v>
      </c>
      <c r="DE31" s="642"/>
      <c r="DF31" s="642"/>
      <c r="DG31" s="642"/>
      <c r="DH31" s="642"/>
      <c r="DI31" s="642"/>
      <c r="DJ31" s="642"/>
      <c r="DK31" s="643"/>
      <c r="DL31" s="649">
        <v>324973</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1355924</v>
      </c>
      <c r="S32" s="644"/>
      <c r="T32" s="644"/>
      <c r="U32" s="644"/>
      <c r="V32" s="644"/>
      <c r="W32" s="644"/>
      <c r="X32" s="644"/>
      <c r="Y32" s="645"/>
      <c r="Z32" s="703">
        <v>3.6</v>
      </c>
      <c r="AA32" s="703"/>
      <c r="AB32" s="703"/>
      <c r="AC32" s="703"/>
      <c r="AD32" s="704" t="s">
        <v>123</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98.8</v>
      </c>
      <c r="BH32" s="657"/>
      <c r="BI32" s="657"/>
      <c r="BJ32" s="657"/>
      <c r="BK32" s="657"/>
      <c r="BL32" s="657"/>
      <c r="BM32" s="701">
        <v>94.6</v>
      </c>
      <c r="BN32" s="657"/>
      <c r="BO32" s="657"/>
      <c r="BP32" s="657"/>
      <c r="BQ32" s="694"/>
      <c r="BR32" s="718">
        <v>98.7</v>
      </c>
      <c r="BS32" s="657"/>
      <c r="BT32" s="657"/>
      <c r="BU32" s="657"/>
      <c r="BV32" s="657"/>
      <c r="BW32" s="657"/>
      <c r="BX32" s="701">
        <v>93.9</v>
      </c>
      <c r="BY32" s="657"/>
      <c r="BZ32" s="657"/>
      <c r="CA32" s="657"/>
      <c r="CB32" s="694"/>
      <c r="CD32" s="729"/>
      <c r="CE32" s="730"/>
      <c r="CF32" s="685" t="s">
        <v>314</v>
      </c>
      <c r="CG32" s="682"/>
      <c r="CH32" s="682"/>
      <c r="CI32" s="682"/>
      <c r="CJ32" s="682"/>
      <c r="CK32" s="682"/>
      <c r="CL32" s="682"/>
      <c r="CM32" s="682"/>
      <c r="CN32" s="682"/>
      <c r="CO32" s="682"/>
      <c r="CP32" s="682"/>
      <c r="CQ32" s="683"/>
      <c r="CR32" s="641">
        <v>1252</v>
      </c>
      <c r="CS32" s="644"/>
      <c r="CT32" s="644"/>
      <c r="CU32" s="644"/>
      <c r="CV32" s="644"/>
      <c r="CW32" s="644"/>
      <c r="CX32" s="644"/>
      <c r="CY32" s="645"/>
      <c r="CZ32" s="646">
        <v>0</v>
      </c>
      <c r="DA32" s="675"/>
      <c r="DB32" s="675"/>
      <c r="DC32" s="676"/>
      <c r="DD32" s="649">
        <v>1252</v>
      </c>
      <c r="DE32" s="644"/>
      <c r="DF32" s="644"/>
      <c r="DG32" s="644"/>
      <c r="DH32" s="644"/>
      <c r="DI32" s="644"/>
      <c r="DJ32" s="644"/>
      <c r="DK32" s="645"/>
      <c r="DL32" s="649">
        <v>1252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452584</v>
      </c>
      <c r="S33" s="644"/>
      <c r="T33" s="644"/>
      <c r="U33" s="644"/>
      <c r="V33" s="644"/>
      <c r="W33" s="644"/>
      <c r="X33" s="644"/>
      <c r="Y33" s="645"/>
      <c r="Z33" s="703">
        <v>1.2</v>
      </c>
      <c r="AA33" s="703"/>
      <c r="AB33" s="703"/>
      <c r="AC33" s="703"/>
      <c r="AD33" s="704" t="s">
        <v>230</v>
      </c>
      <c r="AE33" s="704"/>
      <c r="AF33" s="704"/>
      <c r="AG33" s="704"/>
      <c r="AH33" s="704"/>
      <c r="AI33" s="704"/>
      <c r="AJ33" s="704"/>
      <c r="AK33" s="704"/>
      <c r="AL33" s="646" t="s">
        <v>169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16691912</v>
      </c>
      <c r="CS33" s="642"/>
      <c r="CT33" s="642"/>
      <c r="CU33" s="642"/>
      <c r="CV33" s="642"/>
      <c r="CW33" s="642"/>
      <c r="CX33" s="642"/>
      <c r="CY33" s="643"/>
      <c r="CZ33" s="646">
        <v>44.4</v>
      </c>
      <c r="DA33" s="675"/>
      <c r="DB33" s="675"/>
      <c r="DC33" s="676"/>
      <c r="DD33" s="649">
        <v>11905713</v>
      </c>
      <c r="DE33" s="642"/>
      <c r="DF33" s="642"/>
      <c r="DG33" s="642"/>
      <c r="DH33" s="642"/>
      <c r="DI33" s="642"/>
      <c r="DJ33" s="642"/>
      <c r="DK33" s="643"/>
      <c r="DL33" s="649">
        <v>9091029</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707070</v>
      </c>
      <c r="S34" s="644"/>
      <c r="T34" s="644"/>
      <c r="U34" s="644"/>
      <c r="V34" s="644"/>
      <c r="W34" s="644"/>
      <c r="X34" s="644"/>
      <c r="Y34" s="645"/>
      <c r="Z34" s="703">
        <v>1.9</v>
      </c>
      <c r="AA34" s="703"/>
      <c r="AB34" s="703"/>
      <c r="AC34" s="703"/>
      <c r="AD34" s="704">
        <v>1059</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6167804</v>
      </c>
      <c r="CS34" s="644"/>
      <c r="CT34" s="644"/>
      <c r="CU34" s="644"/>
      <c r="CV34" s="644"/>
      <c r="CW34" s="644"/>
      <c r="CX34" s="644"/>
      <c r="CY34" s="645"/>
      <c r="CZ34" s="646">
        <v>16.399999999999999</v>
      </c>
      <c r="DA34" s="675"/>
      <c r="DB34" s="675"/>
      <c r="DC34" s="676"/>
      <c r="DD34" s="649">
        <v>4709686</v>
      </c>
      <c r="DE34" s="644"/>
      <c r="DF34" s="644"/>
      <c r="DG34" s="644"/>
      <c r="DH34" s="644"/>
      <c r="DI34" s="644"/>
      <c r="DJ34" s="644"/>
      <c r="DK34" s="645"/>
      <c r="DL34" s="649">
        <v>3818545</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3048900</v>
      </c>
      <c r="S35" s="644"/>
      <c r="T35" s="644"/>
      <c r="U35" s="644"/>
      <c r="V35" s="644"/>
      <c r="W35" s="644"/>
      <c r="X35" s="644"/>
      <c r="Y35" s="645"/>
      <c r="Z35" s="703">
        <v>8</v>
      </c>
      <c r="AA35" s="703"/>
      <c r="AB35" s="703"/>
      <c r="AC35" s="703"/>
      <c r="AD35" s="704" t="s">
        <v>123</v>
      </c>
      <c r="AE35" s="704"/>
      <c r="AF35" s="704"/>
      <c r="AG35" s="704"/>
      <c r="AH35" s="704"/>
      <c r="AI35" s="704"/>
      <c r="AJ35" s="704"/>
      <c r="AK35" s="704"/>
      <c r="AL35" s="646" t="s">
        <v>230</v>
      </c>
      <c r="AM35" s="647"/>
      <c r="AN35" s="647"/>
      <c r="AO35" s="705"/>
      <c r="AP35" s="214"/>
      <c r="AQ35" s="709" t="s">
        <v>322</v>
      </c>
      <c r="AR35" s="710"/>
      <c r="AS35" s="710"/>
      <c r="AT35" s="710"/>
      <c r="AU35" s="710"/>
      <c r="AV35" s="710"/>
      <c r="AW35" s="710"/>
      <c r="AX35" s="710"/>
      <c r="AY35" s="711"/>
      <c r="AZ35" s="706">
        <v>4709213</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92569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788227</v>
      </c>
      <c r="CS35" s="642"/>
      <c r="CT35" s="642"/>
      <c r="CU35" s="642"/>
      <c r="CV35" s="642"/>
      <c r="CW35" s="642"/>
      <c r="CX35" s="642"/>
      <c r="CY35" s="643"/>
      <c r="CZ35" s="646">
        <v>2.1</v>
      </c>
      <c r="DA35" s="675"/>
      <c r="DB35" s="675"/>
      <c r="DC35" s="676"/>
      <c r="DD35" s="649">
        <v>264212</v>
      </c>
      <c r="DE35" s="642"/>
      <c r="DF35" s="642"/>
      <c r="DG35" s="642"/>
      <c r="DH35" s="642"/>
      <c r="DI35" s="642"/>
      <c r="DJ35" s="642"/>
      <c r="DK35" s="643"/>
      <c r="DL35" s="649">
        <v>264212</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169</v>
      </c>
      <c r="AA36" s="703"/>
      <c r="AB36" s="703"/>
      <c r="AC36" s="703"/>
      <c r="AD36" s="704" t="s">
        <v>169</v>
      </c>
      <c r="AE36" s="704"/>
      <c r="AF36" s="704"/>
      <c r="AG36" s="704"/>
      <c r="AH36" s="704"/>
      <c r="AI36" s="704"/>
      <c r="AJ36" s="704"/>
      <c r="AK36" s="704"/>
      <c r="AL36" s="646" t="s">
        <v>230</v>
      </c>
      <c r="AM36" s="647"/>
      <c r="AN36" s="647"/>
      <c r="AO36" s="705"/>
      <c r="AQ36" s="678" t="s">
        <v>326</v>
      </c>
      <c r="AR36" s="679"/>
      <c r="AS36" s="679"/>
      <c r="AT36" s="679"/>
      <c r="AU36" s="679"/>
      <c r="AV36" s="679"/>
      <c r="AW36" s="679"/>
      <c r="AX36" s="679"/>
      <c r="AY36" s="680"/>
      <c r="AZ36" s="641">
        <v>1577097</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-31339</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4308065</v>
      </c>
      <c r="CS36" s="644"/>
      <c r="CT36" s="644"/>
      <c r="CU36" s="644"/>
      <c r="CV36" s="644"/>
      <c r="CW36" s="644"/>
      <c r="CX36" s="644"/>
      <c r="CY36" s="645"/>
      <c r="CZ36" s="646">
        <v>11.5</v>
      </c>
      <c r="DA36" s="675"/>
      <c r="DB36" s="675"/>
      <c r="DC36" s="676"/>
      <c r="DD36" s="649">
        <v>3360276</v>
      </c>
      <c r="DE36" s="644"/>
      <c r="DF36" s="644"/>
      <c r="DG36" s="644"/>
      <c r="DH36" s="644"/>
      <c r="DI36" s="644"/>
      <c r="DJ36" s="644"/>
      <c r="DK36" s="645"/>
      <c r="DL36" s="649">
        <v>2355691</v>
      </c>
      <c r="DM36" s="644"/>
      <c r="DN36" s="644"/>
      <c r="DO36" s="644"/>
      <c r="DP36" s="644"/>
      <c r="DQ36" s="644"/>
      <c r="DR36" s="644"/>
      <c r="DS36" s="644"/>
      <c r="DT36" s="644"/>
      <c r="DU36" s="644"/>
      <c r="DV36" s="645"/>
      <c r="DW36" s="646">
        <v>10.6</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1092400</v>
      </c>
      <c r="S37" s="644"/>
      <c r="T37" s="644"/>
      <c r="U37" s="644"/>
      <c r="V37" s="644"/>
      <c r="W37" s="644"/>
      <c r="X37" s="644"/>
      <c r="Y37" s="645"/>
      <c r="Z37" s="703">
        <v>2.9</v>
      </c>
      <c r="AA37" s="703"/>
      <c r="AB37" s="703"/>
      <c r="AC37" s="703"/>
      <c r="AD37" s="704" t="s">
        <v>169</v>
      </c>
      <c r="AE37" s="704"/>
      <c r="AF37" s="704"/>
      <c r="AG37" s="704"/>
      <c r="AH37" s="704"/>
      <c r="AI37" s="704"/>
      <c r="AJ37" s="704"/>
      <c r="AK37" s="704"/>
      <c r="AL37" s="646" t="s">
        <v>169</v>
      </c>
      <c r="AM37" s="647"/>
      <c r="AN37" s="647"/>
      <c r="AO37" s="705"/>
      <c r="AQ37" s="678" t="s">
        <v>330</v>
      </c>
      <c r="AR37" s="679"/>
      <c r="AS37" s="679"/>
      <c r="AT37" s="679"/>
      <c r="AU37" s="679"/>
      <c r="AV37" s="679"/>
      <c r="AW37" s="679"/>
      <c r="AX37" s="679"/>
      <c r="AY37" s="680"/>
      <c r="AZ37" s="641">
        <v>307961</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11193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1295795</v>
      </c>
      <c r="CS37" s="642"/>
      <c r="CT37" s="642"/>
      <c r="CU37" s="642"/>
      <c r="CV37" s="642"/>
      <c r="CW37" s="642"/>
      <c r="CX37" s="642"/>
      <c r="CY37" s="643"/>
      <c r="CZ37" s="646">
        <v>3.4</v>
      </c>
      <c r="DA37" s="675"/>
      <c r="DB37" s="675"/>
      <c r="DC37" s="676"/>
      <c r="DD37" s="649">
        <v>1281240</v>
      </c>
      <c r="DE37" s="642"/>
      <c r="DF37" s="642"/>
      <c r="DG37" s="642"/>
      <c r="DH37" s="642"/>
      <c r="DI37" s="642"/>
      <c r="DJ37" s="642"/>
      <c r="DK37" s="643"/>
      <c r="DL37" s="649">
        <v>1257106</v>
      </c>
      <c r="DM37" s="642"/>
      <c r="DN37" s="642"/>
      <c r="DO37" s="642"/>
      <c r="DP37" s="642"/>
      <c r="DQ37" s="642"/>
      <c r="DR37" s="642"/>
      <c r="DS37" s="642"/>
      <c r="DT37" s="642"/>
      <c r="DU37" s="642"/>
      <c r="DV37" s="643"/>
      <c r="DW37" s="646">
        <v>5.6</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38077514</v>
      </c>
      <c r="S38" s="693"/>
      <c r="T38" s="693"/>
      <c r="U38" s="693"/>
      <c r="V38" s="693"/>
      <c r="W38" s="693"/>
      <c r="X38" s="693"/>
      <c r="Y38" s="698"/>
      <c r="Z38" s="699">
        <v>100</v>
      </c>
      <c r="AA38" s="699"/>
      <c r="AB38" s="699"/>
      <c r="AC38" s="699"/>
      <c r="AD38" s="700">
        <v>21232962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120694</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17594</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3433755</v>
      </c>
      <c r="CS38" s="644"/>
      <c r="CT38" s="644"/>
      <c r="CU38" s="644"/>
      <c r="CV38" s="644"/>
      <c r="CW38" s="644"/>
      <c r="CX38" s="644"/>
      <c r="CY38" s="645"/>
      <c r="CZ38" s="646">
        <v>9.1</v>
      </c>
      <c r="DA38" s="675"/>
      <c r="DB38" s="675"/>
      <c r="DC38" s="676"/>
      <c r="DD38" s="649">
        <v>2984638</v>
      </c>
      <c r="DE38" s="644"/>
      <c r="DF38" s="644"/>
      <c r="DG38" s="644"/>
      <c r="DH38" s="644"/>
      <c r="DI38" s="644"/>
      <c r="DJ38" s="644"/>
      <c r="DK38" s="645"/>
      <c r="DL38" s="649">
        <v>2652581</v>
      </c>
      <c r="DM38" s="644"/>
      <c r="DN38" s="644"/>
      <c r="DO38" s="644"/>
      <c r="DP38" s="644"/>
      <c r="DQ38" s="644"/>
      <c r="DR38" s="644"/>
      <c r="DS38" s="644"/>
      <c r="DT38" s="644"/>
      <c r="DU38" s="644"/>
      <c r="DV38" s="645"/>
      <c r="DW38" s="646">
        <v>11.9</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v>69107</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85</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1207939</v>
      </c>
      <c r="CS39" s="642"/>
      <c r="CT39" s="642"/>
      <c r="CU39" s="642"/>
      <c r="CV39" s="642"/>
      <c r="CW39" s="642"/>
      <c r="CX39" s="642"/>
      <c r="CY39" s="643"/>
      <c r="CZ39" s="646">
        <v>3.2</v>
      </c>
      <c r="DA39" s="675"/>
      <c r="DB39" s="675"/>
      <c r="DC39" s="676"/>
      <c r="DD39" s="649">
        <v>184671</v>
      </c>
      <c r="DE39" s="642"/>
      <c r="DF39" s="642"/>
      <c r="DG39" s="642"/>
      <c r="DH39" s="642"/>
      <c r="DI39" s="642"/>
      <c r="DJ39" s="642"/>
      <c r="DK39" s="643"/>
      <c r="DL39" s="649" t="s">
        <v>123</v>
      </c>
      <c r="DM39" s="642"/>
      <c r="DN39" s="642"/>
      <c r="DO39" s="642"/>
      <c r="DP39" s="642"/>
      <c r="DQ39" s="642"/>
      <c r="DR39" s="642"/>
      <c r="DS39" s="642"/>
      <c r="DT39" s="642"/>
      <c r="DU39" s="642"/>
      <c r="DV39" s="643"/>
      <c r="DW39" s="646" t="s">
        <v>230</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604724</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112</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786122</v>
      </c>
      <c r="CS40" s="644"/>
      <c r="CT40" s="644"/>
      <c r="CU40" s="644"/>
      <c r="CV40" s="644"/>
      <c r="CW40" s="644"/>
      <c r="CX40" s="644"/>
      <c r="CY40" s="645"/>
      <c r="CZ40" s="646">
        <v>2.1</v>
      </c>
      <c r="DA40" s="675"/>
      <c r="DB40" s="675"/>
      <c r="DC40" s="676"/>
      <c r="DD40" s="649">
        <v>402230</v>
      </c>
      <c r="DE40" s="644"/>
      <c r="DF40" s="644"/>
      <c r="DG40" s="644"/>
      <c r="DH40" s="644"/>
      <c r="DI40" s="644"/>
      <c r="DJ40" s="644"/>
      <c r="DK40" s="645"/>
      <c r="DL40" s="649" t="s">
        <v>230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2029630</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299</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230</v>
      </c>
      <c r="DA41" s="675"/>
      <c r="DB41" s="675"/>
      <c r="DC41" s="676"/>
      <c r="DD41" s="649" t="s">
        <v>169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4493897</v>
      </c>
      <c r="CS42" s="644"/>
      <c r="CT42" s="644"/>
      <c r="CU42" s="644"/>
      <c r="CV42" s="644"/>
      <c r="CW42" s="644"/>
      <c r="CX42" s="644"/>
      <c r="CY42" s="645"/>
      <c r="CZ42" s="646">
        <v>11.9</v>
      </c>
      <c r="DA42" s="647"/>
      <c r="DB42" s="647"/>
      <c r="DC42" s="648"/>
      <c r="DD42" s="649">
        <v>1402542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40787</v>
      </c>
      <c r="CS43" s="642"/>
      <c r="CT43" s="642"/>
      <c r="CU43" s="642"/>
      <c r="CV43" s="642"/>
      <c r="CW43" s="642"/>
      <c r="CX43" s="642"/>
      <c r="CY43" s="643"/>
      <c r="CZ43" s="646">
        <v>0.1</v>
      </c>
      <c r="DA43" s="675"/>
      <c r="DB43" s="675"/>
      <c r="DC43" s="676"/>
      <c r="DD43" s="649">
        <v>40787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4474426</v>
      </c>
      <c r="CS44" s="644"/>
      <c r="CT44" s="644"/>
      <c r="CU44" s="644"/>
      <c r="CV44" s="644"/>
      <c r="CW44" s="644"/>
      <c r="CX44" s="644"/>
      <c r="CY44" s="645"/>
      <c r="CZ44" s="646">
        <v>11.9</v>
      </c>
      <c r="DA44" s="647"/>
      <c r="DB44" s="647"/>
      <c r="DC44" s="648"/>
      <c r="DD44" s="649">
        <v>1386179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2285374</v>
      </c>
      <c r="CS45" s="642"/>
      <c r="CT45" s="642"/>
      <c r="CU45" s="642"/>
      <c r="CV45" s="642"/>
      <c r="CW45" s="642"/>
      <c r="CX45" s="642"/>
      <c r="CY45" s="643"/>
      <c r="CZ45" s="646">
        <v>6.1</v>
      </c>
      <c r="DA45" s="675"/>
      <c r="DB45" s="675"/>
      <c r="DC45" s="676"/>
      <c r="DD45" s="649">
        <v>374065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1497684</v>
      </c>
      <c r="CS46" s="644"/>
      <c r="CT46" s="644"/>
      <c r="CU46" s="644"/>
      <c r="CV46" s="644"/>
      <c r="CW46" s="644"/>
      <c r="CX46" s="644"/>
      <c r="CY46" s="645"/>
      <c r="CZ46" s="646">
        <v>4</v>
      </c>
      <c r="DA46" s="647"/>
      <c r="DB46" s="647"/>
      <c r="DC46" s="648"/>
      <c r="DD46" s="649">
        <v>641746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19471</v>
      </c>
      <c r="CS47" s="642"/>
      <c r="CT47" s="642"/>
      <c r="CU47" s="642"/>
      <c r="CV47" s="642"/>
      <c r="CW47" s="642"/>
      <c r="CX47" s="642"/>
      <c r="CY47" s="643"/>
      <c r="CZ47" s="646">
        <v>0.1</v>
      </c>
      <c r="DA47" s="675"/>
      <c r="DB47" s="675"/>
      <c r="DC47" s="676"/>
      <c r="DD47" s="649">
        <v>16363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169</v>
      </c>
      <c r="CS48" s="644"/>
      <c r="CT48" s="644"/>
      <c r="CU48" s="644"/>
      <c r="CV48" s="644"/>
      <c r="CW48" s="644"/>
      <c r="CX48" s="644"/>
      <c r="CY48" s="645"/>
      <c r="CZ48" s="646" t="s">
        <v>230</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37622823</v>
      </c>
      <c r="CS49" s="657"/>
      <c r="CT49" s="657"/>
      <c r="CU49" s="657"/>
      <c r="CV49" s="657"/>
      <c r="CW49" s="657"/>
      <c r="CX49" s="657"/>
      <c r="CY49" s="658"/>
      <c r="CZ49" s="659">
        <v>100</v>
      </c>
      <c r="DA49" s="660"/>
      <c r="DB49" s="660"/>
      <c r="DC49" s="661"/>
      <c r="DD49" s="662">
        <v>24009864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9GwlMwejVwCcOTdc5iblTVFHp4VKWBXyvMfO8/56drEDdWP0YLS446Ajy5CLq+UlGhirDCLKg0QRH2PqsDJ6Pg==" saltValue="RMArBbk8xvB9ISBHmVA1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38078</v>
      </c>
      <c r="R7" s="1174"/>
      <c r="S7" s="1174"/>
      <c r="T7" s="1174"/>
      <c r="U7" s="1174"/>
      <c r="V7" s="1174">
        <v>37623</v>
      </c>
      <c r="W7" s="1174"/>
      <c r="X7" s="1174"/>
      <c r="Y7" s="1174"/>
      <c r="Z7" s="1174"/>
      <c r="AA7" s="1174">
        <f>Q7-V7</f>
        <v>455</v>
      </c>
      <c r="AB7" s="1174"/>
      <c r="AC7" s="1174"/>
      <c r="AD7" s="1174"/>
      <c r="AE7" s="1175"/>
      <c r="AF7" s="1176">
        <v>390</v>
      </c>
      <c r="AG7" s="1177"/>
      <c r="AH7" s="1177"/>
      <c r="AI7" s="1177"/>
      <c r="AJ7" s="1178"/>
      <c r="AK7" s="1160">
        <v>1356</v>
      </c>
      <c r="AL7" s="1161"/>
      <c r="AM7" s="1161"/>
      <c r="AN7" s="1161"/>
      <c r="AO7" s="1161"/>
      <c r="AP7" s="1161">
        <v>34550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c r="BU7" s="1165"/>
      <c r="BV7" s="1165"/>
      <c r="BW7" s="1165"/>
      <c r="BX7" s="1165"/>
      <c r="BY7" s="1165"/>
      <c r="BZ7" s="1165"/>
      <c r="CA7" s="1165"/>
      <c r="CB7" s="1165"/>
      <c r="CC7" s="1165"/>
      <c r="CD7" s="1165"/>
      <c r="CE7" s="1165"/>
      <c r="CF7" s="1165"/>
      <c r="CG7" s="1166"/>
      <c r="CH7" s="1157">
        <v>3</v>
      </c>
      <c r="CI7" s="1158"/>
      <c r="CJ7" s="1158"/>
      <c r="CK7" s="1158"/>
      <c r="CL7" s="1159"/>
      <c r="CM7" s="1157">
        <v>70</v>
      </c>
      <c r="CN7" s="1158"/>
      <c r="CO7" s="1158"/>
      <c r="CP7" s="1158"/>
      <c r="CQ7" s="1159"/>
      <c r="CR7" s="1157">
        <v>3</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10</v>
      </c>
      <c r="R8" s="1113"/>
      <c r="S8" s="1113"/>
      <c r="T8" s="1113"/>
      <c r="U8" s="1113"/>
      <c r="V8" s="1113">
        <v>10</v>
      </c>
      <c r="W8" s="1113"/>
      <c r="X8" s="1113"/>
      <c r="Y8" s="1113"/>
      <c r="Z8" s="1113"/>
      <c r="AA8" s="1113">
        <f>Q8-V8</f>
        <v>0</v>
      </c>
      <c r="AB8" s="1113"/>
      <c r="AC8" s="1113"/>
      <c r="AD8" s="1113"/>
      <c r="AE8" s="1114"/>
      <c r="AF8" s="1088" t="s">
        <v>123</v>
      </c>
      <c r="AG8" s="1089"/>
      <c r="AH8" s="1089"/>
      <c r="AI8" s="1089"/>
      <c r="AJ8" s="1090"/>
      <c r="AK8" s="1155" t="s">
        <v>569</v>
      </c>
      <c r="AL8" s="1156"/>
      <c r="AM8" s="1156"/>
      <c r="AN8" s="1156"/>
      <c r="AO8" s="1156"/>
      <c r="AP8" s="1156">
        <v>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c r="BU8" s="1084"/>
      <c r="BV8" s="1084"/>
      <c r="BW8" s="1084"/>
      <c r="BX8" s="1084"/>
      <c r="BY8" s="1084"/>
      <c r="BZ8" s="1084"/>
      <c r="CA8" s="1084"/>
      <c r="CB8" s="1084"/>
      <c r="CC8" s="1084"/>
      <c r="CD8" s="1084"/>
      <c r="CE8" s="1084"/>
      <c r="CF8" s="1084"/>
      <c r="CG8" s="1085"/>
      <c r="CH8" s="1058">
        <v>0</v>
      </c>
      <c r="CI8" s="1059"/>
      <c r="CJ8" s="1059"/>
      <c r="CK8" s="1059"/>
      <c r="CL8" s="1060"/>
      <c r="CM8" s="1058">
        <v>112</v>
      </c>
      <c r="CN8" s="1059"/>
      <c r="CO8" s="1059"/>
      <c r="CP8" s="1059"/>
      <c r="CQ8" s="1060"/>
      <c r="CR8" s="1058">
        <v>113</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593</v>
      </c>
      <c r="BT9" s="1084"/>
      <c r="BU9" s="1084"/>
      <c r="BV9" s="1084"/>
      <c r="BW9" s="1084"/>
      <c r="BX9" s="1084"/>
      <c r="BY9" s="1084"/>
      <c r="BZ9" s="1084"/>
      <c r="CA9" s="1084"/>
      <c r="CB9" s="1084"/>
      <c r="CC9" s="1084"/>
      <c r="CD9" s="1084"/>
      <c r="CE9" s="1084"/>
      <c r="CF9" s="1084"/>
      <c r="CG9" s="1085"/>
      <c r="CH9" s="1058">
        <v>-6</v>
      </c>
      <c r="CI9" s="1059"/>
      <c r="CJ9" s="1059"/>
      <c r="CK9" s="1059"/>
      <c r="CL9" s="1060"/>
      <c r="CM9" s="1058">
        <v>110</v>
      </c>
      <c r="CN9" s="1059"/>
      <c r="CO9" s="1059"/>
      <c r="CP9" s="1059"/>
      <c r="CQ9" s="1060"/>
      <c r="CR9" s="1058">
        <v>60</v>
      </c>
      <c r="CS9" s="1059"/>
      <c r="CT9" s="1059"/>
      <c r="CU9" s="1059"/>
      <c r="CV9" s="1060"/>
      <c r="CW9" s="1058">
        <v>8</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594</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251</v>
      </c>
      <c r="CN10" s="1059"/>
      <c r="CO10" s="1059"/>
      <c r="CP10" s="1059"/>
      <c r="CQ10" s="1060"/>
      <c r="CR10" s="1058">
        <v>244</v>
      </c>
      <c r="CS10" s="1059"/>
      <c r="CT10" s="1059"/>
      <c r="CU10" s="1059"/>
      <c r="CV10" s="1060"/>
      <c r="CW10" s="1058">
        <v>0</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595</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11</v>
      </c>
      <c r="CN11" s="1059"/>
      <c r="CO11" s="1059"/>
      <c r="CP11" s="1059"/>
      <c r="CQ11" s="1060"/>
      <c r="CR11" s="1058">
        <v>10</v>
      </c>
      <c r="CS11" s="1059"/>
      <c r="CT11" s="1059"/>
      <c r="CU11" s="1059"/>
      <c r="CV11" s="1060"/>
      <c r="CW11" s="1058">
        <v>0</v>
      </c>
      <c r="CX11" s="1059"/>
      <c r="CY11" s="1059"/>
      <c r="CZ11" s="1059"/>
      <c r="DA11" s="1060"/>
      <c r="DB11" s="1058">
        <v>0</v>
      </c>
      <c r="DC11" s="1059"/>
      <c r="DD11" s="1059"/>
      <c r="DE11" s="1059"/>
      <c r="DF11" s="1060"/>
      <c r="DG11" s="1058">
        <v>0</v>
      </c>
      <c r="DH11" s="1059"/>
      <c r="DI11" s="1059"/>
      <c r="DJ11" s="1059"/>
      <c r="DK11" s="1060"/>
      <c r="DL11" s="1058">
        <v>0</v>
      </c>
      <c r="DM11" s="1059"/>
      <c r="DN11" s="1059"/>
      <c r="DO11" s="1059"/>
      <c r="DP11" s="1060"/>
      <c r="DQ11" s="1058">
        <v>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596</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76</v>
      </c>
      <c r="CN12" s="1059"/>
      <c r="CO12" s="1059"/>
      <c r="CP12" s="1059"/>
      <c r="CQ12" s="1060"/>
      <c r="CR12" s="1058">
        <v>120</v>
      </c>
      <c r="CS12" s="1059"/>
      <c r="CT12" s="1059"/>
      <c r="CU12" s="1059"/>
      <c r="CV12" s="1060"/>
      <c r="CW12" s="1058">
        <v>0</v>
      </c>
      <c r="CX12" s="1059"/>
      <c r="CY12" s="1059"/>
      <c r="CZ12" s="1059"/>
      <c r="DA12" s="1060"/>
      <c r="DB12" s="1058">
        <v>0</v>
      </c>
      <c r="DC12" s="1059"/>
      <c r="DD12" s="1059"/>
      <c r="DE12" s="1059"/>
      <c r="DF12" s="1060"/>
      <c r="DG12" s="1058">
        <v>0</v>
      </c>
      <c r="DH12" s="1059"/>
      <c r="DI12" s="1059"/>
      <c r="DJ12" s="1059"/>
      <c r="DK12" s="1060"/>
      <c r="DL12" s="1058">
        <v>0</v>
      </c>
      <c r="DM12" s="1059"/>
      <c r="DN12" s="1059"/>
      <c r="DO12" s="1059"/>
      <c r="DP12" s="1060"/>
      <c r="DQ12" s="1058">
        <v>0</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597</v>
      </c>
      <c r="BT13" s="1084"/>
      <c r="BU13" s="1084"/>
      <c r="BV13" s="1084"/>
      <c r="BW13" s="1084"/>
      <c r="BX13" s="1084"/>
      <c r="BY13" s="1084"/>
      <c r="BZ13" s="1084"/>
      <c r="CA13" s="1084"/>
      <c r="CB13" s="1084"/>
      <c r="CC13" s="1084"/>
      <c r="CD13" s="1084"/>
      <c r="CE13" s="1084"/>
      <c r="CF13" s="1084"/>
      <c r="CG13" s="1085"/>
      <c r="CH13" s="1058">
        <v>31</v>
      </c>
      <c r="CI13" s="1059"/>
      <c r="CJ13" s="1059"/>
      <c r="CK13" s="1059"/>
      <c r="CL13" s="1060"/>
      <c r="CM13" s="1058">
        <v>197</v>
      </c>
      <c r="CN13" s="1059"/>
      <c r="CO13" s="1059"/>
      <c r="CP13" s="1059"/>
      <c r="CQ13" s="1060"/>
      <c r="CR13" s="1058">
        <v>82</v>
      </c>
      <c r="CS13" s="1059"/>
      <c r="CT13" s="1059"/>
      <c r="CU13" s="1059"/>
      <c r="CV13" s="1060"/>
      <c r="CW13" s="1058">
        <v>0</v>
      </c>
      <c r="CX13" s="1059"/>
      <c r="CY13" s="1059"/>
      <c r="CZ13" s="1059"/>
      <c r="DA13" s="1060"/>
      <c r="DB13" s="1058">
        <v>0</v>
      </c>
      <c r="DC13" s="1059"/>
      <c r="DD13" s="1059"/>
      <c r="DE13" s="1059"/>
      <c r="DF13" s="1060"/>
      <c r="DG13" s="1058">
        <v>0</v>
      </c>
      <c r="DH13" s="1059"/>
      <c r="DI13" s="1059"/>
      <c r="DJ13" s="1059"/>
      <c r="DK13" s="1060"/>
      <c r="DL13" s="1058">
        <v>0</v>
      </c>
      <c r="DM13" s="1059"/>
      <c r="DN13" s="1059"/>
      <c r="DO13" s="1059"/>
      <c r="DP13" s="1060"/>
      <c r="DQ13" s="1058">
        <v>0</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598</v>
      </c>
      <c r="BT14" s="1084"/>
      <c r="BU14" s="1084"/>
      <c r="BV14" s="1084"/>
      <c r="BW14" s="1084"/>
      <c r="BX14" s="1084"/>
      <c r="BY14" s="1084"/>
      <c r="BZ14" s="1084"/>
      <c r="CA14" s="1084"/>
      <c r="CB14" s="1084"/>
      <c r="CC14" s="1084"/>
      <c r="CD14" s="1084"/>
      <c r="CE14" s="1084"/>
      <c r="CF14" s="1084"/>
      <c r="CG14" s="1085"/>
      <c r="CH14" s="1058">
        <v>18</v>
      </c>
      <c r="CI14" s="1059"/>
      <c r="CJ14" s="1059"/>
      <c r="CK14" s="1059"/>
      <c r="CL14" s="1060"/>
      <c r="CM14" s="1058">
        <v>170</v>
      </c>
      <c r="CN14" s="1059"/>
      <c r="CO14" s="1059"/>
      <c r="CP14" s="1059"/>
      <c r="CQ14" s="1060"/>
      <c r="CR14" s="1058">
        <v>30</v>
      </c>
      <c r="CS14" s="1059"/>
      <c r="CT14" s="1059"/>
      <c r="CU14" s="1059"/>
      <c r="CV14" s="1060"/>
      <c r="CW14" s="1058">
        <v>67</v>
      </c>
      <c r="CX14" s="1059"/>
      <c r="CY14" s="1059"/>
      <c r="CZ14" s="1059"/>
      <c r="DA14" s="1060"/>
      <c r="DB14" s="1058">
        <v>0</v>
      </c>
      <c r="DC14" s="1059"/>
      <c r="DD14" s="1059"/>
      <c r="DE14" s="1059"/>
      <c r="DF14" s="1060"/>
      <c r="DG14" s="1058">
        <v>0</v>
      </c>
      <c r="DH14" s="1059"/>
      <c r="DI14" s="1059"/>
      <c r="DJ14" s="1059"/>
      <c r="DK14" s="1060"/>
      <c r="DL14" s="1058">
        <v>0</v>
      </c>
      <c r="DM14" s="1059"/>
      <c r="DN14" s="1059"/>
      <c r="DO14" s="1059"/>
      <c r="DP14" s="1060"/>
      <c r="DQ14" s="1058">
        <v>0</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38088</v>
      </c>
      <c r="R23" s="1138"/>
      <c r="S23" s="1138"/>
      <c r="T23" s="1138"/>
      <c r="U23" s="1138"/>
      <c r="V23" s="1138">
        <v>37633</v>
      </c>
      <c r="W23" s="1138"/>
      <c r="X23" s="1138"/>
      <c r="Y23" s="1138"/>
      <c r="Z23" s="1138"/>
      <c r="AA23" s="1138">
        <f>Q23-V23</f>
        <v>455</v>
      </c>
      <c r="AB23" s="1138"/>
      <c r="AC23" s="1138"/>
      <c r="AD23" s="1138"/>
      <c r="AE23" s="1139"/>
      <c r="AF23" s="1140">
        <v>390</v>
      </c>
      <c r="AG23" s="1138"/>
      <c r="AH23" s="1138"/>
      <c r="AI23" s="1138"/>
      <c r="AJ23" s="1141"/>
      <c r="AK23" s="1142"/>
      <c r="AL23" s="1143"/>
      <c r="AM23" s="1143"/>
      <c r="AN23" s="1143"/>
      <c r="AO23" s="1143"/>
      <c r="AP23" s="1138">
        <v>34556</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8864</v>
      </c>
      <c r="R28" s="1123"/>
      <c r="S28" s="1123"/>
      <c r="T28" s="1123"/>
      <c r="U28" s="1123"/>
      <c r="V28" s="1123">
        <v>8771</v>
      </c>
      <c r="W28" s="1123"/>
      <c r="X28" s="1123"/>
      <c r="Y28" s="1123"/>
      <c r="Z28" s="1123"/>
      <c r="AA28" s="1123">
        <f t="shared" ref="AA28:AA36" si="0">Q28-V28</f>
        <v>93</v>
      </c>
      <c r="AB28" s="1123"/>
      <c r="AC28" s="1123"/>
      <c r="AD28" s="1123"/>
      <c r="AE28" s="1124"/>
      <c r="AF28" s="1125">
        <v>93</v>
      </c>
      <c r="AG28" s="1123"/>
      <c r="AH28" s="1123"/>
      <c r="AI28" s="1123"/>
      <c r="AJ28" s="1126"/>
      <c r="AK28" s="1127">
        <v>535</v>
      </c>
      <c r="AL28" s="1115"/>
      <c r="AM28" s="1115"/>
      <c r="AN28" s="1115"/>
      <c r="AO28" s="1115"/>
      <c r="AP28" s="1115" t="s">
        <v>569</v>
      </c>
      <c r="AQ28" s="1115"/>
      <c r="AR28" s="1115"/>
      <c r="AS28" s="1115"/>
      <c r="AT28" s="1115"/>
      <c r="AU28" s="1115" t="s">
        <v>573</v>
      </c>
      <c r="AV28" s="1115"/>
      <c r="AW28" s="1115"/>
      <c r="AX28" s="1115"/>
      <c r="AY28" s="1115"/>
      <c r="AZ28" s="1116" t="s">
        <v>570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1544</v>
      </c>
      <c r="R29" s="1113"/>
      <c r="S29" s="1113"/>
      <c r="T29" s="1113"/>
      <c r="U29" s="1113"/>
      <c r="V29" s="1113">
        <v>1543</v>
      </c>
      <c r="W29" s="1113"/>
      <c r="X29" s="1113"/>
      <c r="Y29" s="1113"/>
      <c r="Z29" s="1113"/>
      <c r="AA29" s="1113">
        <f t="shared" si="0"/>
        <v>1</v>
      </c>
      <c r="AB29" s="1113"/>
      <c r="AC29" s="1113"/>
      <c r="AD29" s="1113"/>
      <c r="AE29" s="1114"/>
      <c r="AF29" s="1088">
        <v>1</v>
      </c>
      <c r="AG29" s="1089"/>
      <c r="AH29" s="1089"/>
      <c r="AI29" s="1089"/>
      <c r="AJ29" s="1090"/>
      <c r="AK29" s="1049">
        <v>924</v>
      </c>
      <c r="AL29" s="1040"/>
      <c r="AM29" s="1040"/>
      <c r="AN29" s="1040"/>
      <c r="AO29" s="1040"/>
      <c r="AP29" s="1040" t="s">
        <v>571</v>
      </c>
      <c r="AQ29" s="1040"/>
      <c r="AR29" s="1040"/>
      <c r="AS29" s="1040"/>
      <c r="AT29" s="1040"/>
      <c r="AU29" s="1040" t="s">
        <v>573</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7485</v>
      </c>
      <c r="R30" s="1113"/>
      <c r="S30" s="1113"/>
      <c r="T30" s="1113"/>
      <c r="U30" s="1113"/>
      <c r="V30" s="1113">
        <v>7481</v>
      </c>
      <c r="W30" s="1113"/>
      <c r="X30" s="1113"/>
      <c r="Y30" s="1113"/>
      <c r="Z30" s="1113"/>
      <c r="AA30" s="1113">
        <f t="shared" si="0"/>
        <v>4</v>
      </c>
      <c r="AB30" s="1113"/>
      <c r="AC30" s="1113"/>
      <c r="AD30" s="1113"/>
      <c r="AE30" s="1114"/>
      <c r="AF30" s="1088">
        <v>4</v>
      </c>
      <c r="AG30" s="1089"/>
      <c r="AH30" s="1089"/>
      <c r="AI30" s="1089"/>
      <c r="AJ30" s="1090"/>
      <c r="AK30" s="1049">
        <v>1082</v>
      </c>
      <c r="AL30" s="1040"/>
      <c r="AM30" s="1040"/>
      <c r="AN30" s="1040"/>
      <c r="AO30" s="1040"/>
      <c r="AP30" s="1040" t="s">
        <v>569</v>
      </c>
      <c r="AQ30" s="1040"/>
      <c r="AR30" s="1040"/>
      <c r="AS30" s="1040"/>
      <c r="AT30" s="1040"/>
      <c r="AU30" s="1040" t="s">
        <v>573</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333</v>
      </c>
      <c r="R31" s="1113"/>
      <c r="S31" s="1113"/>
      <c r="T31" s="1113"/>
      <c r="U31" s="1113"/>
      <c r="V31" s="1113">
        <v>333</v>
      </c>
      <c r="W31" s="1113"/>
      <c r="X31" s="1113"/>
      <c r="Y31" s="1113"/>
      <c r="Z31" s="1113"/>
      <c r="AA31" s="1113">
        <f t="shared" si="0"/>
        <v>0</v>
      </c>
      <c r="AB31" s="1113"/>
      <c r="AC31" s="1113"/>
      <c r="AD31" s="1113"/>
      <c r="AE31" s="1114"/>
      <c r="AF31" s="1088">
        <v>0</v>
      </c>
      <c r="AG31" s="1089"/>
      <c r="AH31" s="1089"/>
      <c r="AI31" s="1089"/>
      <c r="AJ31" s="1090"/>
      <c r="AK31" s="1049">
        <v>69</v>
      </c>
      <c r="AL31" s="1040"/>
      <c r="AM31" s="1040"/>
      <c r="AN31" s="1040"/>
      <c r="AO31" s="1040"/>
      <c r="AP31" s="1040">
        <v>563</v>
      </c>
      <c r="AQ31" s="1040"/>
      <c r="AR31" s="1040"/>
      <c r="AS31" s="1040"/>
      <c r="AT31" s="1040"/>
      <c r="AU31" s="1040" t="s">
        <v>574</v>
      </c>
      <c r="AV31" s="1040"/>
      <c r="AW31" s="1040"/>
      <c r="AX31" s="1040"/>
      <c r="AY31" s="1040"/>
      <c r="AZ31" s="1111" t="s">
        <v>569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1017</v>
      </c>
      <c r="R32" s="1113"/>
      <c r="S32" s="1113"/>
      <c r="T32" s="1113"/>
      <c r="U32" s="1113"/>
      <c r="V32" s="1113">
        <v>376</v>
      </c>
      <c r="W32" s="1113"/>
      <c r="X32" s="1113"/>
      <c r="Y32" s="1113"/>
      <c r="Z32" s="1113"/>
      <c r="AA32" s="1113">
        <f t="shared" si="0"/>
        <v>641</v>
      </c>
      <c r="AB32" s="1113"/>
      <c r="AC32" s="1113"/>
      <c r="AD32" s="1113"/>
      <c r="AE32" s="1114"/>
      <c r="AF32" s="1088">
        <v>641</v>
      </c>
      <c r="AG32" s="1089"/>
      <c r="AH32" s="1089"/>
      <c r="AI32" s="1089"/>
      <c r="AJ32" s="1090"/>
      <c r="AK32" s="1049">
        <v>967</v>
      </c>
      <c r="AL32" s="1040"/>
      <c r="AM32" s="1040"/>
      <c r="AN32" s="1040"/>
      <c r="AO32" s="1040"/>
      <c r="AP32" s="1040">
        <v>19200</v>
      </c>
      <c r="AQ32" s="1040"/>
      <c r="AR32" s="1040"/>
      <c r="AS32" s="1040"/>
      <c r="AT32" s="1040"/>
      <c r="AU32" s="1040">
        <v>9965</v>
      </c>
      <c r="AV32" s="1040"/>
      <c r="AW32" s="1040"/>
      <c r="AX32" s="1040"/>
      <c r="AY32" s="1040"/>
      <c r="AZ32" s="1111" t="s">
        <v>569</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803</v>
      </c>
      <c r="R33" s="1113"/>
      <c r="S33" s="1113"/>
      <c r="T33" s="1113"/>
      <c r="U33" s="1113"/>
      <c r="V33" s="1113">
        <v>803</v>
      </c>
      <c r="W33" s="1113"/>
      <c r="X33" s="1113"/>
      <c r="Y33" s="1113"/>
      <c r="Z33" s="1113"/>
      <c r="AA33" s="1113">
        <f t="shared" si="0"/>
        <v>0</v>
      </c>
      <c r="AB33" s="1113"/>
      <c r="AC33" s="1113"/>
      <c r="AD33" s="1113"/>
      <c r="AE33" s="1114"/>
      <c r="AF33" s="1088">
        <v>0</v>
      </c>
      <c r="AG33" s="1089"/>
      <c r="AH33" s="1089"/>
      <c r="AI33" s="1089"/>
      <c r="AJ33" s="1090"/>
      <c r="AK33" s="1049">
        <v>610</v>
      </c>
      <c r="AL33" s="1040"/>
      <c r="AM33" s="1040"/>
      <c r="AN33" s="1040"/>
      <c r="AO33" s="1040"/>
      <c r="AP33" s="1040">
        <v>6161</v>
      </c>
      <c r="AQ33" s="1040"/>
      <c r="AR33" s="1040"/>
      <c r="AS33" s="1040"/>
      <c r="AT33" s="1040"/>
      <c r="AU33" s="1040">
        <v>5940</v>
      </c>
      <c r="AV33" s="1040"/>
      <c r="AW33" s="1040"/>
      <c r="AX33" s="1040"/>
      <c r="AY33" s="1040"/>
      <c r="AZ33" s="1111" t="s">
        <v>569</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175</v>
      </c>
      <c r="R34" s="1113"/>
      <c r="S34" s="1113"/>
      <c r="T34" s="1113"/>
      <c r="U34" s="1113"/>
      <c r="V34" s="1113">
        <v>152</v>
      </c>
      <c r="W34" s="1113"/>
      <c r="X34" s="1113"/>
      <c r="Y34" s="1113"/>
      <c r="Z34" s="1113"/>
      <c r="AA34" s="1113">
        <f t="shared" si="0"/>
        <v>23</v>
      </c>
      <c r="AB34" s="1113"/>
      <c r="AC34" s="1113"/>
      <c r="AD34" s="1113"/>
      <c r="AE34" s="1114"/>
      <c r="AF34" s="1088">
        <v>23</v>
      </c>
      <c r="AG34" s="1089"/>
      <c r="AH34" s="1089"/>
      <c r="AI34" s="1089"/>
      <c r="AJ34" s="1090"/>
      <c r="AK34" s="1049" t="s">
        <v>571</v>
      </c>
      <c r="AL34" s="1040"/>
      <c r="AM34" s="1040"/>
      <c r="AN34" s="1040"/>
      <c r="AO34" s="1040"/>
      <c r="AP34" s="1040">
        <v>762</v>
      </c>
      <c r="AQ34" s="1040"/>
      <c r="AR34" s="1040"/>
      <c r="AS34" s="1040"/>
      <c r="AT34" s="1040"/>
      <c r="AU34" s="1040" t="s">
        <v>569</v>
      </c>
      <c r="AV34" s="1040"/>
      <c r="AW34" s="1040"/>
      <c r="AX34" s="1040"/>
      <c r="AY34" s="1040"/>
      <c r="AZ34" s="1111" t="s">
        <v>572</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354</v>
      </c>
      <c r="R35" s="1113"/>
      <c r="S35" s="1113"/>
      <c r="T35" s="1113"/>
      <c r="U35" s="1113"/>
      <c r="V35" s="1113">
        <v>349</v>
      </c>
      <c r="W35" s="1113"/>
      <c r="X35" s="1113"/>
      <c r="Y35" s="1113"/>
      <c r="Z35" s="1113"/>
      <c r="AA35" s="1113">
        <f t="shared" si="0"/>
        <v>5</v>
      </c>
      <c r="AB35" s="1113"/>
      <c r="AC35" s="1113"/>
      <c r="AD35" s="1113"/>
      <c r="AE35" s="1114"/>
      <c r="AF35" s="1088">
        <v>1547</v>
      </c>
      <c r="AG35" s="1089"/>
      <c r="AH35" s="1089"/>
      <c r="AI35" s="1089"/>
      <c r="AJ35" s="1090"/>
      <c r="AK35" s="1049">
        <v>118</v>
      </c>
      <c r="AL35" s="1040"/>
      <c r="AM35" s="1040"/>
      <c r="AN35" s="1040"/>
      <c r="AO35" s="1040"/>
      <c r="AP35" s="1040">
        <v>885</v>
      </c>
      <c r="AQ35" s="1040"/>
      <c r="AR35" s="1040"/>
      <c r="AS35" s="1040"/>
      <c r="AT35" s="1040"/>
      <c r="AU35" s="1040">
        <v>885</v>
      </c>
      <c r="AV35" s="1040"/>
      <c r="AW35" s="1040"/>
      <c r="AX35" s="1040"/>
      <c r="AY35" s="1040"/>
      <c r="AZ35" s="1111" t="s">
        <v>569</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407</v>
      </c>
      <c r="C36" s="1107"/>
      <c r="D36" s="1107"/>
      <c r="E36" s="1107"/>
      <c r="F36" s="1107"/>
      <c r="G36" s="1107"/>
      <c r="H36" s="1107"/>
      <c r="I36" s="1107"/>
      <c r="J36" s="1107"/>
      <c r="K36" s="1107"/>
      <c r="L36" s="1107"/>
      <c r="M36" s="1107"/>
      <c r="N36" s="1107"/>
      <c r="O36" s="1107"/>
      <c r="P36" s="1108"/>
      <c r="Q36" s="1112">
        <v>45</v>
      </c>
      <c r="R36" s="1113"/>
      <c r="S36" s="1113"/>
      <c r="T36" s="1113"/>
      <c r="U36" s="1113"/>
      <c r="V36" s="1113">
        <v>17</v>
      </c>
      <c r="W36" s="1113"/>
      <c r="X36" s="1113"/>
      <c r="Y36" s="1113"/>
      <c r="Z36" s="1113"/>
      <c r="AA36" s="1113">
        <f t="shared" si="0"/>
        <v>28</v>
      </c>
      <c r="AB36" s="1113"/>
      <c r="AC36" s="1113"/>
      <c r="AD36" s="1113"/>
      <c r="AE36" s="1114"/>
      <c r="AF36" s="1088">
        <v>201</v>
      </c>
      <c r="AG36" s="1089"/>
      <c r="AH36" s="1089"/>
      <c r="AI36" s="1089"/>
      <c r="AJ36" s="1090"/>
      <c r="AK36" s="1049">
        <v>3</v>
      </c>
      <c r="AL36" s="1040"/>
      <c r="AM36" s="1040"/>
      <c r="AN36" s="1040"/>
      <c r="AO36" s="1040"/>
      <c r="AP36" s="1040" t="s">
        <v>573</v>
      </c>
      <c r="AQ36" s="1040"/>
      <c r="AR36" s="1040"/>
      <c r="AS36" s="1040"/>
      <c r="AT36" s="1040"/>
      <c r="AU36" s="1040" t="s">
        <v>573</v>
      </c>
      <c r="AV36" s="1040"/>
      <c r="AW36" s="1040"/>
      <c r="AX36" s="1040"/>
      <c r="AY36" s="1040"/>
      <c r="AZ36" s="1111" t="s">
        <v>569</v>
      </c>
      <c r="BA36" s="1111"/>
      <c r="BB36" s="1111"/>
      <c r="BC36" s="1111"/>
      <c r="BD36" s="1111"/>
      <c r="BE36" s="1101" t="s">
        <v>403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2509</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391</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575</v>
      </c>
      <c r="C68" s="1055"/>
      <c r="D68" s="1055"/>
      <c r="E68" s="1055"/>
      <c r="F68" s="1055"/>
      <c r="G68" s="1055"/>
      <c r="H68" s="1055"/>
      <c r="I68" s="1055"/>
      <c r="J68" s="1055"/>
      <c r="K68" s="1055"/>
      <c r="L68" s="1055"/>
      <c r="M68" s="1055"/>
      <c r="N68" s="1055"/>
      <c r="O68" s="1055"/>
      <c r="P68" s="1056"/>
      <c r="Q68" s="1057">
        <v>1339</v>
      </c>
      <c r="R68" s="1051"/>
      <c r="S68" s="1051"/>
      <c r="T68" s="1051"/>
      <c r="U68" s="1051"/>
      <c r="V68" s="1051">
        <v>1327</v>
      </c>
      <c r="W68" s="1051"/>
      <c r="X68" s="1051"/>
      <c r="Y68" s="1051"/>
      <c r="Z68" s="1051"/>
      <c r="AA68" s="1051">
        <f>Q68-V68</f>
        <v>12</v>
      </c>
      <c r="AB68" s="1051"/>
      <c r="AC68" s="1051"/>
      <c r="AD68" s="1051"/>
      <c r="AE68" s="1051"/>
      <c r="AF68" s="1051">
        <v>12</v>
      </c>
      <c r="AG68" s="1051"/>
      <c r="AH68" s="1051"/>
      <c r="AI68" s="1051"/>
      <c r="AJ68" s="1051"/>
      <c r="AK68" s="1051" t="s">
        <v>590</v>
      </c>
      <c r="AL68" s="1051"/>
      <c r="AM68" s="1051"/>
      <c r="AN68" s="1051"/>
      <c r="AO68" s="1051"/>
      <c r="AP68" s="1051">
        <v>516</v>
      </c>
      <c r="AQ68" s="1051"/>
      <c r="AR68" s="1051"/>
      <c r="AS68" s="1051"/>
      <c r="AT68" s="1051"/>
      <c r="AU68" s="1051">
        <v>447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443</v>
      </c>
      <c r="R69" s="1040"/>
      <c r="S69" s="1040"/>
      <c r="T69" s="1040"/>
      <c r="U69" s="1040"/>
      <c r="V69" s="1040">
        <v>430</v>
      </c>
      <c r="W69" s="1040"/>
      <c r="X69" s="1040"/>
      <c r="Y69" s="1040"/>
      <c r="Z69" s="1040"/>
      <c r="AA69" s="1040">
        <f>Q69-V69</f>
        <v>13</v>
      </c>
      <c r="AB69" s="1040"/>
      <c r="AC69" s="1040"/>
      <c r="AD69" s="1040"/>
      <c r="AE69" s="1040"/>
      <c r="AF69" s="1040">
        <v>13</v>
      </c>
      <c r="AG69" s="1040"/>
      <c r="AH69" s="1040"/>
      <c r="AI69" s="1040"/>
      <c r="AJ69" s="1040"/>
      <c r="AK69" s="1040" t="s">
        <v>584</v>
      </c>
      <c r="AL69" s="1040"/>
      <c r="AM69" s="1040"/>
      <c r="AN69" s="1040"/>
      <c r="AO69" s="1040"/>
      <c r="AP69" s="1040">
        <v>43</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501</v>
      </c>
      <c r="R70" s="1040"/>
      <c r="S70" s="1040"/>
      <c r="T70" s="1040"/>
      <c r="U70" s="1040"/>
      <c r="V70" s="1040">
        <v>442</v>
      </c>
      <c r="W70" s="1040"/>
      <c r="X70" s="1040"/>
      <c r="Y70" s="1040"/>
      <c r="Z70" s="1040"/>
      <c r="AA70" s="1040">
        <f t="shared" ref="AA70:AA75" si="1">Q70-V70</f>
        <v>59</v>
      </c>
      <c r="AB70" s="1040"/>
      <c r="AC70" s="1040"/>
      <c r="AD70" s="1040"/>
      <c r="AE70" s="1040"/>
      <c r="AF70" s="1040">
        <v>59</v>
      </c>
      <c r="AG70" s="1040"/>
      <c r="AH70" s="1040"/>
      <c r="AI70" s="1040"/>
      <c r="AJ70" s="1040"/>
      <c r="AK70" s="1040" t="s">
        <v>589</v>
      </c>
      <c r="AL70" s="1040"/>
      <c r="AM70" s="1040"/>
      <c r="AN70" s="1040"/>
      <c r="AO70" s="1040"/>
      <c r="AP70" s="1040">
        <v>1212</v>
      </c>
      <c r="AQ70" s="1040"/>
      <c r="AR70" s="1040"/>
      <c r="AS70" s="1040"/>
      <c r="AT70" s="1040"/>
      <c r="AU70" s="1040">
        <v>55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5904</v>
      </c>
      <c r="R71" s="1040"/>
      <c r="S71" s="1040"/>
      <c r="T71" s="1040"/>
      <c r="U71" s="1040"/>
      <c r="V71" s="1040">
        <v>5468</v>
      </c>
      <c r="W71" s="1040"/>
      <c r="X71" s="1040"/>
      <c r="Y71" s="1040"/>
      <c r="Z71" s="1040"/>
      <c r="AA71" s="1040">
        <f t="shared" si="1"/>
        <v>436</v>
      </c>
      <c r="AB71" s="1040"/>
      <c r="AC71" s="1040"/>
      <c r="AD71" s="1040"/>
      <c r="AE71" s="1040"/>
      <c r="AF71" s="1040">
        <v>4655</v>
      </c>
      <c r="AG71" s="1040"/>
      <c r="AH71" s="1040"/>
      <c r="AI71" s="1040"/>
      <c r="AJ71" s="1040"/>
      <c r="AK71" s="1040">
        <v>875</v>
      </c>
      <c r="AL71" s="1040"/>
      <c r="AM71" s="1040"/>
      <c r="AN71" s="1040"/>
      <c r="AO71" s="1040"/>
      <c r="AP71" s="1040">
        <v>22736</v>
      </c>
      <c r="AQ71" s="1040"/>
      <c r="AR71" s="1040"/>
      <c r="AS71" s="1040"/>
      <c r="AT71" s="1040"/>
      <c r="AU71" s="1040">
        <v>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199</v>
      </c>
      <c r="R72" s="1040"/>
      <c r="S72" s="1040"/>
      <c r="T72" s="1040"/>
      <c r="U72" s="1040"/>
      <c r="V72" s="1040">
        <v>191</v>
      </c>
      <c r="W72" s="1040"/>
      <c r="X72" s="1040"/>
      <c r="Y72" s="1040"/>
      <c r="Z72" s="1040"/>
      <c r="AA72" s="1040">
        <f t="shared" si="1"/>
        <v>8</v>
      </c>
      <c r="AB72" s="1040"/>
      <c r="AC72" s="1040"/>
      <c r="AD72" s="1040"/>
      <c r="AE72" s="1040"/>
      <c r="AF72" s="1040">
        <v>8</v>
      </c>
      <c r="AG72" s="1040"/>
      <c r="AH72" s="1040"/>
      <c r="AI72" s="1040"/>
      <c r="AJ72" s="1040"/>
      <c r="AK72" s="1040">
        <v>5</v>
      </c>
      <c r="AL72" s="1040"/>
      <c r="AM72" s="1040"/>
      <c r="AN72" s="1040"/>
      <c r="AO72" s="1040"/>
      <c r="AP72" s="1040" t="s">
        <v>586</v>
      </c>
      <c r="AQ72" s="1040"/>
      <c r="AR72" s="1040"/>
      <c r="AS72" s="1040"/>
      <c r="AT72" s="1040"/>
      <c r="AU72" s="1040" t="s">
        <v>587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161104</v>
      </c>
      <c r="R73" s="1040"/>
      <c r="S73" s="1040"/>
      <c r="T73" s="1040"/>
      <c r="U73" s="1040"/>
      <c r="V73" s="1040">
        <v>157229</v>
      </c>
      <c r="W73" s="1040"/>
      <c r="X73" s="1040"/>
      <c r="Y73" s="1040"/>
      <c r="Z73" s="1040"/>
      <c r="AA73" s="1040">
        <f t="shared" si="1"/>
        <v>3875</v>
      </c>
      <c r="AB73" s="1040"/>
      <c r="AC73" s="1040"/>
      <c r="AD73" s="1040"/>
      <c r="AE73" s="1040"/>
      <c r="AF73" s="1040">
        <v>3875</v>
      </c>
      <c r="AG73" s="1040"/>
      <c r="AH73" s="1040"/>
      <c r="AI73" s="1040"/>
      <c r="AJ73" s="1040"/>
      <c r="AK73" s="1040" t="s">
        <v>588</v>
      </c>
      <c r="AL73" s="1040"/>
      <c r="AM73" s="1040"/>
      <c r="AN73" s="1040"/>
      <c r="AO73" s="1040"/>
      <c r="AP73" s="1040" t="s">
        <v>584</v>
      </c>
      <c r="AQ73" s="1040"/>
      <c r="AR73" s="1040"/>
      <c r="AS73" s="1040"/>
      <c r="AT73" s="1040"/>
      <c r="AU73" s="1040" t="s">
        <v>584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11183</v>
      </c>
      <c r="R74" s="1040"/>
      <c r="S74" s="1040"/>
      <c r="T74" s="1040"/>
      <c r="U74" s="1040"/>
      <c r="V74" s="1040">
        <v>10814</v>
      </c>
      <c r="W74" s="1040"/>
      <c r="X74" s="1040"/>
      <c r="Y74" s="1040"/>
      <c r="Z74" s="1040"/>
      <c r="AA74" s="1040">
        <f t="shared" si="1"/>
        <v>369</v>
      </c>
      <c r="AB74" s="1040"/>
      <c r="AC74" s="1040"/>
      <c r="AD74" s="1040"/>
      <c r="AE74" s="1040"/>
      <c r="AF74" s="1040">
        <v>369</v>
      </c>
      <c r="AG74" s="1040"/>
      <c r="AH74" s="1040"/>
      <c r="AI74" s="1040"/>
      <c r="AJ74" s="1040"/>
      <c r="AK74" s="1040">
        <v>86</v>
      </c>
      <c r="AL74" s="1040"/>
      <c r="AM74" s="1040"/>
      <c r="AN74" s="1040"/>
      <c r="AO74" s="1040"/>
      <c r="AP74" s="1040" t="s">
        <v>583</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v>112</v>
      </c>
      <c r="R75" s="1048"/>
      <c r="S75" s="1048"/>
      <c r="T75" s="1048"/>
      <c r="U75" s="1049"/>
      <c r="V75" s="1050">
        <v>103</v>
      </c>
      <c r="W75" s="1048"/>
      <c r="X75" s="1048"/>
      <c r="Y75" s="1048"/>
      <c r="Z75" s="1049"/>
      <c r="AA75" s="1040">
        <f t="shared" si="1"/>
        <v>9</v>
      </c>
      <c r="AB75" s="1040"/>
      <c r="AC75" s="1040"/>
      <c r="AD75" s="1040"/>
      <c r="AE75" s="1040"/>
      <c r="AF75" s="1050">
        <v>9</v>
      </c>
      <c r="AG75" s="1048"/>
      <c r="AH75" s="1048"/>
      <c r="AI75" s="1048"/>
      <c r="AJ75" s="1049"/>
      <c r="AK75" s="1050">
        <v>10</v>
      </c>
      <c r="AL75" s="1048"/>
      <c r="AM75" s="1048"/>
      <c r="AN75" s="1048"/>
      <c r="AO75" s="1049"/>
      <c r="AP75" s="1050" t="s">
        <v>585</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9000</v>
      </c>
      <c r="AG88" s="1028"/>
      <c r="AH88" s="1028"/>
      <c r="AI88" s="1028"/>
      <c r="AJ88" s="1028"/>
      <c r="AK88" s="1032"/>
      <c r="AL88" s="1032"/>
      <c r="AM88" s="1032"/>
      <c r="AN88" s="1032"/>
      <c r="AO88" s="1032"/>
      <c r="AP88" s="1028">
        <v>24507</v>
      </c>
      <c r="AQ88" s="1028"/>
      <c r="AR88" s="1028"/>
      <c r="AS88" s="1028"/>
      <c r="AT88" s="1028"/>
      <c r="AU88" s="1028">
        <v>561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301</v>
      </c>
      <c r="AG109" s="963"/>
      <c r="AH109" s="963"/>
      <c r="AI109" s="963"/>
      <c r="AJ109" s="964"/>
      <c r="AK109" s="965" t="s">
        <v>300</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301</v>
      </c>
      <c r="BW109" s="963"/>
      <c r="BX109" s="963"/>
      <c r="BY109" s="963"/>
      <c r="BZ109" s="964"/>
      <c r="CA109" s="965" t="s">
        <v>300</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301</v>
      </c>
      <c r="DM109" s="963"/>
      <c r="DN109" s="963"/>
      <c r="DO109" s="963"/>
      <c r="DP109" s="964"/>
      <c r="DQ109" s="965" t="s">
        <v>300</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4589750</v>
      </c>
      <c r="AB110" s="956"/>
      <c r="AC110" s="956"/>
      <c r="AD110" s="956"/>
      <c r="AE110" s="957"/>
      <c r="AF110" s="958">
        <v>4559585</v>
      </c>
      <c r="AG110" s="956"/>
      <c r="AH110" s="956"/>
      <c r="AI110" s="956"/>
      <c r="AJ110" s="957"/>
      <c r="AK110" s="958">
        <v>4380753</v>
      </c>
      <c r="AL110" s="956"/>
      <c r="AM110" s="956"/>
      <c r="AN110" s="956"/>
      <c r="AO110" s="957"/>
      <c r="AP110" s="959">
        <v>23.5</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37415785</v>
      </c>
      <c r="BR110" s="903"/>
      <c r="BS110" s="903"/>
      <c r="BT110" s="903"/>
      <c r="BU110" s="903"/>
      <c r="BV110" s="903">
        <v>35556545</v>
      </c>
      <c r="BW110" s="903"/>
      <c r="BX110" s="903"/>
      <c r="BY110" s="903"/>
      <c r="BZ110" s="903"/>
      <c r="CA110" s="903">
        <v>34555826</v>
      </c>
      <c r="CB110" s="903"/>
      <c r="CC110" s="903"/>
      <c r="CD110" s="903"/>
      <c r="CE110" s="903"/>
      <c r="CF110" s="927">
        <v>185.8</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385</v>
      </c>
      <c r="DH110" s="903"/>
      <c r="DI110" s="903"/>
      <c r="DJ110" s="903"/>
      <c r="DK110" s="903"/>
      <c r="DL110" s="903" t="s">
        <v>434</v>
      </c>
      <c r="DM110" s="903"/>
      <c r="DN110" s="903"/>
      <c r="DO110" s="903"/>
      <c r="DP110" s="903"/>
      <c r="DQ110" s="903" t="s">
        <v>434</v>
      </c>
      <c r="DR110" s="903"/>
      <c r="DS110" s="903"/>
      <c r="DT110" s="903"/>
      <c r="DU110" s="903"/>
      <c r="DV110" s="904" t="s">
        <v>434</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123</v>
      </c>
      <c r="AG111" s="984"/>
      <c r="AH111" s="984"/>
      <c r="AI111" s="984"/>
      <c r="AJ111" s="985"/>
      <c r="AK111" s="986" t="s">
        <v>385</v>
      </c>
      <c r="AL111" s="984"/>
      <c r="AM111" s="984"/>
      <c r="AN111" s="984"/>
      <c r="AO111" s="985"/>
      <c r="AP111" s="987" t="s">
        <v>385</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312160</v>
      </c>
      <c r="BR111" s="875"/>
      <c r="BS111" s="875"/>
      <c r="BT111" s="875"/>
      <c r="BU111" s="875"/>
      <c r="BV111" s="875">
        <v>258144</v>
      </c>
      <c r="BW111" s="875"/>
      <c r="BX111" s="875"/>
      <c r="BY111" s="875"/>
      <c r="BZ111" s="875"/>
      <c r="CA111" s="875">
        <v>204819</v>
      </c>
      <c r="CB111" s="875"/>
      <c r="CC111" s="875"/>
      <c r="CD111" s="875"/>
      <c r="CE111" s="875"/>
      <c r="CF111" s="936">
        <v>1.1000000000000001</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385</v>
      </c>
      <c r="DM111" s="875"/>
      <c r="DN111" s="875"/>
      <c r="DO111" s="875"/>
      <c r="DP111" s="875"/>
      <c r="DQ111" s="875" t="s">
        <v>385</v>
      </c>
      <c r="DR111" s="875"/>
      <c r="DS111" s="875"/>
      <c r="DT111" s="875"/>
      <c r="DU111" s="875"/>
      <c r="DV111" s="852" t="s">
        <v>434</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5000</v>
      </c>
      <c r="AB112" s="838"/>
      <c r="AC112" s="838"/>
      <c r="AD112" s="838"/>
      <c r="AE112" s="839"/>
      <c r="AF112" s="840" t="s">
        <v>385</v>
      </c>
      <c r="AG112" s="838"/>
      <c r="AH112" s="838"/>
      <c r="AI112" s="838"/>
      <c r="AJ112" s="839"/>
      <c r="AK112" s="840" t="s">
        <v>385</v>
      </c>
      <c r="AL112" s="838"/>
      <c r="AM112" s="838"/>
      <c r="AN112" s="838"/>
      <c r="AO112" s="839"/>
      <c r="AP112" s="885" t="s">
        <v>434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21773642</v>
      </c>
      <c r="BR112" s="875"/>
      <c r="BS112" s="875"/>
      <c r="BT112" s="875"/>
      <c r="BU112" s="875"/>
      <c r="BV112" s="875">
        <v>18681206</v>
      </c>
      <c r="BW112" s="875"/>
      <c r="BX112" s="875"/>
      <c r="BY112" s="875"/>
      <c r="BZ112" s="875"/>
      <c r="CA112" s="875">
        <v>16789771</v>
      </c>
      <c r="CB112" s="875"/>
      <c r="CC112" s="875"/>
      <c r="CD112" s="875"/>
      <c r="CE112" s="875"/>
      <c r="CF112" s="936">
        <v>90.3</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692</v>
      </c>
      <c r="DH112" s="875"/>
      <c r="DI112" s="875"/>
      <c r="DJ112" s="875"/>
      <c r="DK112" s="875"/>
      <c r="DL112" s="875" t="s">
        <v>436</v>
      </c>
      <c r="DM112" s="875"/>
      <c r="DN112" s="875"/>
      <c r="DO112" s="875"/>
      <c r="DP112" s="875"/>
      <c r="DQ112" s="875" t="s">
        <v>434</v>
      </c>
      <c r="DR112" s="875"/>
      <c r="DS112" s="875"/>
      <c r="DT112" s="875"/>
      <c r="DU112" s="875"/>
      <c r="DV112" s="852" t="s">
        <v>385</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1742418</v>
      </c>
      <c r="AB113" s="984"/>
      <c r="AC113" s="984"/>
      <c r="AD113" s="984"/>
      <c r="AE113" s="985"/>
      <c r="AF113" s="986">
        <v>1681293</v>
      </c>
      <c r="AG113" s="984"/>
      <c r="AH113" s="984"/>
      <c r="AI113" s="984"/>
      <c r="AJ113" s="985"/>
      <c r="AK113" s="986">
        <v>1282733</v>
      </c>
      <c r="AL113" s="984"/>
      <c r="AM113" s="984"/>
      <c r="AN113" s="984"/>
      <c r="AO113" s="985"/>
      <c r="AP113" s="987">
        <v>6.9</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1089953</v>
      </c>
      <c r="BR113" s="875"/>
      <c r="BS113" s="875"/>
      <c r="BT113" s="875"/>
      <c r="BU113" s="875"/>
      <c r="BV113" s="875">
        <v>618345</v>
      </c>
      <c r="BW113" s="875"/>
      <c r="BX113" s="875"/>
      <c r="BY113" s="875"/>
      <c r="BZ113" s="875"/>
      <c r="CA113" s="875">
        <v>561470</v>
      </c>
      <c r="CB113" s="875"/>
      <c r="CC113" s="875"/>
      <c r="CD113" s="875"/>
      <c r="CE113" s="875"/>
      <c r="CF113" s="936">
        <v>3</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385</v>
      </c>
      <c r="DH113" s="838"/>
      <c r="DI113" s="838"/>
      <c r="DJ113" s="838"/>
      <c r="DK113" s="839"/>
      <c r="DL113" s="840" t="s">
        <v>123</v>
      </c>
      <c r="DM113" s="838"/>
      <c r="DN113" s="838"/>
      <c r="DO113" s="838"/>
      <c r="DP113" s="839"/>
      <c r="DQ113" s="840" t="s">
        <v>434</v>
      </c>
      <c r="DR113" s="838"/>
      <c r="DS113" s="838"/>
      <c r="DT113" s="838"/>
      <c r="DU113" s="839"/>
      <c r="DV113" s="885" t="s">
        <v>434</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61604</v>
      </c>
      <c r="AB114" s="838"/>
      <c r="AC114" s="838"/>
      <c r="AD114" s="838"/>
      <c r="AE114" s="839"/>
      <c r="AF114" s="840">
        <v>50235</v>
      </c>
      <c r="AG114" s="838"/>
      <c r="AH114" s="838"/>
      <c r="AI114" s="838"/>
      <c r="AJ114" s="839"/>
      <c r="AK114" s="840">
        <v>104421</v>
      </c>
      <c r="AL114" s="838"/>
      <c r="AM114" s="838"/>
      <c r="AN114" s="838"/>
      <c r="AO114" s="839"/>
      <c r="AP114" s="885">
        <v>0.6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3764816</v>
      </c>
      <c r="BR114" s="875"/>
      <c r="BS114" s="875"/>
      <c r="BT114" s="875"/>
      <c r="BU114" s="875"/>
      <c r="BV114" s="875">
        <v>3736687</v>
      </c>
      <c r="BW114" s="875"/>
      <c r="BX114" s="875"/>
      <c r="BY114" s="875"/>
      <c r="BZ114" s="875"/>
      <c r="CA114" s="875">
        <v>3728007</v>
      </c>
      <c r="CB114" s="875"/>
      <c r="CC114" s="875"/>
      <c r="CD114" s="875"/>
      <c r="CE114" s="875"/>
      <c r="CF114" s="936">
        <v>20</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123</v>
      </c>
      <c r="DM114" s="838"/>
      <c r="DN114" s="838"/>
      <c r="DO114" s="838"/>
      <c r="DP114" s="839"/>
      <c r="DQ114" s="840" t="s">
        <v>434</v>
      </c>
      <c r="DR114" s="838"/>
      <c r="DS114" s="838"/>
      <c r="DT114" s="838"/>
      <c r="DU114" s="839"/>
      <c r="DV114" s="885" t="s">
        <v>434</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65162</v>
      </c>
      <c r="AB115" s="984"/>
      <c r="AC115" s="984"/>
      <c r="AD115" s="984"/>
      <c r="AE115" s="985"/>
      <c r="AF115" s="986">
        <v>59361</v>
      </c>
      <c r="AG115" s="984"/>
      <c r="AH115" s="984"/>
      <c r="AI115" s="984"/>
      <c r="AJ115" s="985"/>
      <c r="AK115" s="986">
        <v>649126</v>
      </c>
      <c r="AL115" s="984"/>
      <c r="AM115" s="984"/>
      <c r="AN115" s="984"/>
      <c r="AO115" s="985"/>
      <c r="AP115" s="987">
        <v>3.5</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385</v>
      </c>
      <c r="BW115" s="875"/>
      <c r="BX115" s="875"/>
      <c r="BY115" s="875"/>
      <c r="BZ115" s="875"/>
      <c r="CA115" s="875" t="s">
        <v>434</v>
      </c>
      <c r="CB115" s="875"/>
      <c r="CC115" s="875"/>
      <c r="CD115" s="875"/>
      <c r="CE115" s="875"/>
      <c r="CF115" s="936" t="s">
        <v>123</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434</v>
      </c>
      <c r="DM115" s="838"/>
      <c r="DN115" s="838"/>
      <c r="DO115" s="838"/>
      <c r="DP115" s="839"/>
      <c r="DQ115" s="840" t="s">
        <v>123</v>
      </c>
      <c r="DR115" s="838"/>
      <c r="DS115" s="838"/>
      <c r="DT115" s="838"/>
      <c r="DU115" s="839"/>
      <c r="DV115" s="885" t="s">
        <v>385</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v>280</v>
      </c>
      <c r="AG116" s="838"/>
      <c r="AH116" s="838"/>
      <c r="AI116" s="838"/>
      <c r="AJ116" s="839"/>
      <c r="AK116" s="840">
        <v>1246</v>
      </c>
      <c r="AL116" s="838"/>
      <c r="AM116" s="838"/>
      <c r="AN116" s="838"/>
      <c r="AO116" s="839"/>
      <c r="AP116" s="885">
        <v>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385</v>
      </c>
      <c r="BR116" s="875"/>
      <c r="BS116" s="875"/>
      <c r="BT116" s="875"/>
      <c r="BU116" s="875"/>
      <c r="BV116" s="875" t="s">
        <v>123</v>
      </c>
      <c r="BW116" s="875"/>
      <c r="BX116" s="875"/>
      <c r="BY116" s="875"/>
      <c r="BZ116" s="875"/>
      <c r="CA116" s="875" t="s">
        <v>434</v>
      </c>
      <c r="CB116" s="875"/>
      <c r="CC116" s="875"/>
      <c r="CD116" s="875"/>
      <c r="CE116" s="875"/>
      <c r="CF116" s="936" t="s">
        <v>123</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311468</v>
      </c>
      <c r="DH116" s="838"/>
      <c r="DI116" s="838"/>
      <c r="DJ116" s="838"/>
      <c r="DK116" s="839"/>
      <c r="DL116" s="840">
        <v>258144</v>
      </c>
      <c r="DM116" s="838"/>
      <c r="DN116" s="838"/>
      <c r="DO116" s="838"/>
      <c r="DP116" s="839"/>
      <c r="DQ116" s="840">
        <v>204819</v>
      </c>
      <c r="DR116" s="838"/>
      <c r="DS116" s="838"/>
      <c r="DT116" s="838"/>
      <c r="DU116" s="839"/>
      <c r="DV116" s="885">
        <v>1.1000000000000001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6463934</v>
      </c>
      <c r="AB117" s="970"/>
      <c r="AC117" s="970"/>
      <c r="AD117" s="970"/>
      <c r="AE117" s="971"/>
      <c r="AF117" s="972">
        <v>6350754</v>
      </c>
      <c r="AG117" s="970"/>
      <c r="AH117" s="970"/>
      <c r="AI117" s="970"/>
      <c r="AJ117" s="971"/>
      <c r="AK117" s="972">
        <v>6418279</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436</v>
      </c>
      <c r="BW117" s="875"/>
      <c r="BX117" s="875"/>
      <c r="BY117" s="875"/>
      <c r="BZ117" s="875"/>
      <c r="CA117" s="875" t="s">
        <v>434</v>
      </c>
      <c r="CB117" s="875"/>
      <c r="CC117" s="875"/>
      <c r="CD117" s="875"/>
      <c r="CE117" s="875"/>
      <c r="CF117" s="936" t="s">
        <v>436</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385</v>
      </c>
      <c r="DM117" s="838"/>
      <c r="DN117" s="838"/>
      <c r="DO117" s="838"/>
      <c r="DP117" s="839"/>
      <c r="DQ117" s="840" t="s">
        <v>385</v>
      </c>
      <c r="DR117" s="838"/>
      <c r="DS117" s="838"/>
      <c r="DT117" s="838"/>
      <c r="DU117" s="839"/>
      <c r="DV117" s="885" t="s">
        <v>123</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301</v>
      </c>
      <c r="AG118" s="963"/>
      <c r="AH118" s="963"/>
      <c r="AI118" s="963"/>
      <c r="AJ118" s="964"/>
      <c r="AK118" s="965" t="s">
        <v>300</v>
      </c>
      <c r="AL118" s="963"/>
      <c r="AM118" s="963"/>
      <c r="AN118" s="963"/>
      <c r="AO118" s="964"/>
      <c r="AP118" s="966" t="s">
        <v>428</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385</v>
      </c>
      <c r="BR118" s="906"/>
      <c r="BS118" s="906"/>
      <c r="BT118" s="906"/>
      <c r="BU118" s="906"/>
      <c r="BV118" s="906" t="s">
        <v>436</v>
      </c>
      <c r="BW118" s="906"/>
      <c r="BX118" s="906"/>
      <c r="BY118" s="906"/>
      <c r="BZ118" s="906"/>
      <c r="CA118" s="906" t="s">
        <v>436</v>
      </c>
      <c r="CB118" s="906"/>
      <c r="CC118" s="906"/>
      <c r="CD118" s="906"/>
      <c r="CE118" s="906"/>
      <c r="CF118" s="936" t="s">
        <v>385</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385</v>
      </c>
      <c r="DM118" s="838"/>
      <c r="DN118" s="838"/>
      <c r="DO118" s="838"/>
      <c r="DP118" s="839"/>
      <c r="DQ118" s="840" t="s">
        <v>436</v>
      </c>
      <c r="DR118" s="838"/>
      <c r="DS118" s="838"/>
      <c r="DT118" s="838"/>
      <c r="DU118" s="839"/>
      <c r="DV118" s="885" t="s">
        <v>385</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385</v>
      </c>
      <c r="AB119" s="956"/>
      <c r="AC119" s="956"/>
      <c r="AD119" s="956"/>
      <c r="AE119" s="957"/>
      <c r="AF119" s="958" t="s">
        <v>385</v>
      </c>
      <c r="AG119" s="956"/>
      <c r="AH119" s="956"/>
      <c r="AI119" s="956"/>
      <c r="AJ119" s="957"/>
      <c r="AK119" s="958" t="s">
        <v>434</v>
      </c>
      <c r="AL119" s="956"/>
      <c r="AM119" s="956"/>
      <c r="AN119" s="956"/>
      <c r="AO119" s="957"/>
      <c r="AP119" s="959" t="s">
        <v>436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460</v>
      </c>
      <c r="BP119" s="939"/>
      <c r="BQ119" s="943">
        <v>64356356</v>
      </c>
      <c r="BR119" s="906"/>
      <c r="BS119" s="906"/>
      <c r="BT119" s="906"/>
      <c r="BU119" s="906"/>
      <c r="BV119" s="906">
        <v>58850927</v>
      </c>
      <c r="BW119" s="906"/>
      <c r="BX119" s="906"/>
      <c r="BY119" s="906"/>
      <c r="BZ119" s="906"/>
      <c r="CA119" s="906">
        <v>55839893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123</v>
      </c>
      <c r="DM119" s="821"/>
      <c r="DN119" s="821"/>
      <c r="DO119" s="821"/>
      <c r="DP119" s="822"/>
      <c r="DQ119" s="823" t="s">
        <v>385</v>
      </c>
      <c r="DR119" s="821"/>
      <c r="DS119" s="821"/>
      <c r="DT119" s="821"/>
      <c r="DU119" s="822"/>
      <c r="DV119" s="909" t="s">
        <v>123</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436</v>
      </c>
      <c r="AB120" s="838"/>
      <c r="AC120" s="838"/>
      <c r="AD120" s="838"/>
      <c r="AE120" s="839"/>
      <c r="AF120" s="840" t="s">
        <v>434</v>
      </c>
      <c r="AG120" s="838"/>
      <c r="AH120" s="838"/>
      <c r="AI120" s="838"/>
      <c r="AJ120" s="839"/>
      <c r="AK120" s="840" t="s">
        <v>385</v>
      </c>
      <c r="AL120" s="838"/>
      <c r="AM120" s="838"/>
      <c r="AN120" s="838"/>
      <c r="AO120" s="839"/>
      <c r="AP120" s="885" t="s">
        <v>436</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4447352</v>
      </c>
      <c r="BR120" s="903"/>
      <c r="BS120" s="903"/>
      <c r="BT120" s="903"/>
      <c r="BU120" s="903"/>
      <c r="BV120" s="903">
        <v>8293311</v>
      </c>
      <c r="BW120" s="903"/>
      <c r="BX120" s="903"/>
      <c r="BY120" s="903"/>
      <c r="BZ120" s="903"/>
      <c r="CA120" s="903">
        <v>8355743</v>
      </c>
      <c r="CB120" s="903"/>
      <c r="CC120" s="903"/>
      <c r="CD120" s="903"/>
      <c r="CE120" s="903"/>
      <c r="CF120" s="927">
        <v>44.9</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14013087</v>
      </c>
      <c r="DH120" s="903"/>
      <c r="DI120" s="903"/>
      <c r="DJ120" s="903"/>
      <c r="DK120" s="903"/>
      <c r="DL120" s="903">
        <v>11185809</v>
      </c>
      <c r="DM120" s="903"/>
      <c r="DN120" s="903"/>
      <c r="DO120" s="903"/>
      <c r="DP120" s="903"/>
      <c r="DQ120" s="903">
        <v>9965095</v>
      </c>
      <c r="DR120" s="903"/>
      <c r="DS120" s="903"/>
      <c r="DT120" s="903"/>
      <c r="DU120" s="903"/>
      <c r="DV120" s="904">
        <v>53.6</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695</v>
      </c>
      <c r="AB121" s="838"/>
      <c r="AC121" s="838"/>
      <c r="AD121" s="838"/>
      <c r="AE121" s="839"/>
      <c r="AF121" s="840">
        <v>987</v>
      </c>
      <c r="AG121" s="838"/>
      <c r="AH121" s="838"/>
      <c r="AI121" s="838"/>
      <c r="AJ121" s="839"/>
      <c r="AK121" s="840">
        <v>591619</v>
      </c>
      <c r="AL121" s="838"/>
      <c r="AM121" s="838"/>
      <c r="AN121" s="838"/>
      <c r="AO121" s="839"/>
      <c r="AP121" s="885">
        <v>3.2</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1001061</v>
      </c>
      <c r="BR121" s="875"/>
      <c r="BS121" s="875"/>
      <c r="BT121" s="875"/>
      <c r="BU121" s="875"/>
      <c r="BV121" s="875">
        <v>946851</v>
      </c>
      <c r="BW121" s="875"/>
      <c r="BX121" s="875"/>
      <c r="BY121" s="875"/>
      <c r="BZ121" s="875"/>
      <c r="CA121" s="875">
        <v>839939</v>
      </c>
      <c r="CB121" s="875"/>
      <c r="CC121" s="875"/>
      <c r="CD121" s="875"/>
      <c r="CE121" s="875"/>
      <c r="CF121" s="936">
        <v>4.5</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6515085</v>
      </c>
      <c r="DH121" s="875"/>
      <c r="DI121" s="875"/>
      <c r="DJ121" s="875"/>
      <c r="DK121" s="875"/>
      <c r="DL121" s="875">
        <v>6430147</v>
      </c>
      <c r="DM121" s="875"/>
      <c r="DN121" s="875"/>
      <c r="DO121" s="875"/>
      <c r="DP121" s="875"/>
      <c r="DQ121" s="875">
        <v>5939646</v>
      </c>
      <c r="DR121" s="875"/>
      <c r="DS121" s="875"/>
      <c r="DT121" s="875"/>
      <c r="DU121" s="875"/>
      <c r="DV121" s="852">
        <v>31.9</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434</v>
      </c>
      <c r="AG122" s="838"/>
      <c r="AH122" s="838"/>
      <c r="AI122" s="838"/>
      <c r="AJ122" s="839"/>
      <c r="AK122" s="840" t="s">
        <v>385</v>
      </c>
      <c r="AL122" s="838"/>
      <c r="AM122" s="838"/>
      <c r="AN122" s="838"/>
      <c r="AO122" s="839"/>
      <c r="AP122" s="885" t="s">
        <v>123</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38774959</v>
      </c>
      <c r="BR122" s="906"/>
      <c r="BS122" s="906"/>
      <c r="BT122" s="906"/>
      <c r="BU122" s="906"/>
      <c r="BV122" s="906">
        <v>37715102</v>
      </c>
      <c r="BW122" s="906"/>
      <c r="BX122" s="906"/>
      <c r="BY122" s="906"/>
      <c r="BZ122" s="906"/>
      <c r="CA122" s="906">
        <v>36686591</v>
      </c>
      <c r="CB122" s="906"/>
      <c r="CC122" s="906"/>
      <c r="CD122" s="906"/>
      <c r="CE122" s="906"/>
      <c r="CF122" s="907">
        <v>197.2</v>
      </c>
      <c r="CG122" s="908"/>
      <c r="CH122" s="908"/>
      <c r="CI122" s="908"/>
      <c r="CJ122" s="908"/>
      <c r="CK122" s="930"/>
      <c r="CL122" s="916"/>
      <c r="CM122" s="916"/>
      <c r="CN122" s="916"/>
      <c r="CO122" s="917"/>
      <c r="CP122" s="896" t="s">
        <v>406</v>
      </c>
      <c r="CQ122" s="897"/>
      <c r="CR122" s="897"/>
      <c r="CS122" s="897"/>
      <c r="CT122" s="897"/>
      <c r="CU122" s="897"/>
      <c r="CV122" s="897"/>
      <c r="CW122" s="897"/>
      <c r="CX122" s="897"/>
      <c r="CY122" s="897"/>
      <c r="CZ122" s="897"/>
      <c r="DA122" s="897"/>
      <c r="DB122" s="897"/>
      <c r="DC122" s="897"/>
      <c r="DD122" s="897"/>
      <c r="DE122" s="897"/>
      <c r="DF122" s="898"/>
      <c r="DG122" s="874">
        <v>1245470</v>
      </c>
      <c r="DH122" s="875"/>
      <c r="DI122" s="875"/>
      <c r="DJ122" s="875"/>
      <c r="DK122" s="875"/>
      <c r="DL122" s="875">
        <v>1065250</v>
      </c>
      <c r="DM122" s="875"/>
      <c r="DN122" s="875"/>
      <c r="DO122" s="875"/>
      <c r="DP122" s="875"/>
      <c r="DQ122" s="875">
        <v>885030</v>
      </c>
      <c r="DR122" s="875"/>
      <c r="DS122" s="875"/>
      <c r="DT122" s="875"/>
      <c r="DU122" s="875"/>
      <c r="DV122" s="852">
        <v>4.8</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64467</v>
      </c>
      <c r="AB123" s="838"/>
      <c r="AC123" s="838"/>
      <c r="AD123" s="838"/>
      <c r="AE123" s="839"/>
      <c r="AF123" s="840">
        <v>58374</v>
      </c>
      <c r="AG123" s="838"/>
      <c r="AH123" s="838"/>
      <c r="AI123" s="838"/>
      <c r="AJ123" s="839"/>
      <c r="AK123" s="840">
        <v>57507</v>
      </c>
      <c r="AL123" s="838"/>
      <c r="AM123" s="838"/>
      <c r="AN123" s="838"/>
      <c r="AO123" s="839"/>
      <c r="AP123" s="885">
        <v>0.3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470</v>
      </c>
      <c r="BP123" s="939"/>
      <c r="BQ123" s="893">
        <v>44223372</v>
      </c>
      <c r="BR123" s="894"/>
      <c r="BS123" s="894"/>
      <c r="BT123" s="894"/>
      <c r="BU123" s="894"/>
      <c r="BV123" s="894">
        <v>46955264</v>
      </c>
      <c r="BW123" s="894"/>
      <c r="BX123" s="894"/>
      <c r="BY123" s="894"/>
      <c r="BZ123" s="894"/>
      <c r="CA123" s="894">
        <v>45882273</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436</v>
      </c>
      <c r="DH123" s="838"/>
      <c r="DI123" s="838"/>
      <c r="DJ123" s="838"/>
      <c r="DK123" s="839"/>
      <c r="DL123" s="840" t="s">
        <v>436</v>
      </c>
      <c r="DM123" s="838"/>
      <c r="DN123" s="838"/>
      <c r="DO123" s="838"/>
      <c r="DP123" s="839"/>
      <c r="DQ123" s="840" t="s">
        <v>436</v>
      </c>
      <c r="DR123" s="838"/>
      <c r="DS123" s="838"/>
      <c r="DT123" s="838"/>
      <c r="DU123" s="839"/>
      <c r="DV123" s="885" t="s">
        <v>385</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385</v>
      </c>
      <c r="AB124" s="838"/>
      <c r="AC124" s="838"/>
      <c r="AD124" s="838"/>
      <c r="AE124" s="839"/>
      <c r="AF124" s="840" t="s">
        <v>436</v>
      </c>
      <c r="AG124" s="838"/>
      <c r="AH124" s="838"/>
      <c r="AI124" s="838"/>
      <c r="AJ124" s="839"/>
      <c r="AK124" s="840" t="s">
        <v>436</v>
      </c>
      <c r="AL124" s="838"/>
      <c r="AM124" s="838"/>
      <c r="AN124" s="838"/>
      <c r="AO124" s="839"/>
      <c r="AP124" s="885" t="s">
        <v>436</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108.5</v>
      </c>
      <c r="BR124" s="892"/>
      <c r="BS124" s="892"/>
      <c r="BT124" s="892"/>
      <c r="BU124" s="892"/>
      <c r="BV124" s="892">
        <v>63.6</v>
      </c>
      <c r="BW124" s="892"/>
      <c r="BX124" s="892"/>
      <c r="BY124" s="892"/>
      <c r="BZ124" s="892"/>
      <c r="CA124" s="892">
        <v>53.5</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434</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434</v>
      </c>
      <c r="AB125" s="838"/>
      <c r="AC125" s="838"/>
      <c r="AD125" s="838"/>
      <c r="AE125" s="839"/>
      <c r="AF125" s="840" t="s">
        <v>434</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434</v>
      </c>
      <c r="DH125" s="903"/>
      <c r="DI125" s="903"/>
      <c r="DJ125" s="903"/>
      <c r="DK125" s="903"/>
      <c r="DL125" s="903" t="s">
        <v>123</v>
      </c>
      <c r="DM125" s="903"/>
      <c r="DN125" s="903"/>
      <c r="DO125" s="903"/>
      <c r="DP125" s="903"/>
      <c r="DQ125" s="903" t="s">
        <v>434</v>
      </c>
      <c r="DR125" s="903"/>
      <c r="DS125" s="903"/>
      <c r="DT125" s="903"/>
      <c r="DU125" s="903"/>
      <c r="DV125" s="904" t="s">
        <v>123</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434</v>
      </c>
      <c r="AB126" s="838"/>
      <c r="AC126" s="838"/>
      <c r="AD126" s="838"/>
      <c r="AE126" s="839"/>
      <c r="AF126" s="840" t="s">
        <v>434</v>
      </c>
      <c r="AG126" s="838"/>
      <c r="AH126" s="838"/>
      <c r="AI126" s="838"/>
      <c r="AJ126" s="839"/>
      <c r="AK126" s="840" t="s">
        <v>123</v>
      </c>
      <c r="AL126" s="838"/>
      <c r="AM126" s="838"/>
      <c r="AN126" s="838"/>
      <c r="AO126" s="839"/>
      <c r="AP126" s="885" t="s">
        <v>434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434</v>
      </c>
      <c r="AB127" s="838"/>
      <c r="AC127" s="838"/>
      <c r="AD127" s="838"/>
      <c r="AE127" s="839"/>
      <c r="AF127" s="840" t="s">
        <v>434</v>
      </c>
      <c r="AG127" s="838"/>
      <c r="AH127" s="838"/>
      <c r="AI127" s="838"/>
      <c r="AJ127" s="839"/>
      <c r="AK127" s="840" t="s">
        <v>123</v>
      </c>
      <c r="AL127" s="838"/>
      <c r="AM127" s="838"/>
      <c r="AN127" s="838"/>
      <c r="AO127" s="839"/>
      <c r="AP127" s="885" t="s">
        <v>434</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123</v>
      </c>
      <c r="DM127" s="875"/>
      <c r="DN127" s="875"/>
      <c r="DO127" s="875"/>
      <c r="DP127" s="875"/>
      <c r="DQ127" s="875" t="s">
        <v>123</v>
      </c>
      <c r="DR127" s="875"/>
      <c r="DS127" s="875"/>
      <c r="DT127" s="875"/>
      <c r="DU127" s="875"/>
      <c r="DV127" s="852" t="s">
        <v>434</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120109</v>
      </c>
      <c r="AB128" s="859"/>
      <c r="AC128" s="859"/>
      <c r="AD128" s="859"/>
      <c r="AE128" s="860"/>
      <c r="AF128" s="861">
        <v>103461</v>
      </c>
      <c r="AG128" s="859"/>
      <c r="AH128" s="859"/>
      <c r="AI128" s="859"/>
      <c r="AJ128" s="860"/>
      <c r="AK128" s="861">
        <v>89646</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434</v>
      </c>
      <c r="BG128" s="845"/>
      <c r="BH128" s="845"/>
      <c r="BI128" s="845"/>
      <c r="BJ128" s="845"/>
      <c r="BK128" s="845"/>
      <c r="BL128" s="868"/>
      <c r="BM128" s="844">
        <v>12.31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434</v>
      </c>
      <c r="DH128" s="849"/>
      <c r="DI128" s="849"/>
      <c r="DJ128" s="849"/>
      <c r="DK128" s="849"/>
      <c r="DL128" s="849" t="s">
        <v>434</v>
      </c>
      <c r="DM128" s="849"/>
      <c r="DN128" s="849"/>
      <c r="DO128" s="849"/>
      <c r="DP128" s="849"/>
      <c r="DQ128" s="849" t="s">
        <v>123</v>
      </c>
      <c r="DR128" s="849"/>
      <c r="DS128" s="849"/>
      <c r="DT128" s="849"/>
      <c r="DU128" s="849"/>
      <c r="DV128" s="850" t="s">
        <v>434</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21948175</v>
      </c>
      <c r="AB129" s="838"/>
      <c r="AC129" s="838"/>
      <c r="AD129" s="838"/>
      <c r="AE129" s="839"/>
      <c r="AF129" s="840">
        <v>22112664</v>
      </c>
      <c r="AG129" s="838"/>
      <c r="AH129" s="838"/>
      <c r="AI129" s="838"/>
      <c r="AJ129" s="839"/>
      <c r="AK129" s="840">
        <v>21993379</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434</v>
      </c>
      <c r="BG129" s="828"/>
      <c r="BH129" s="828"/>
      <c r="BI129" s="828"/>
      <c r="BJ129" s="828"/>
      <c r="BK129" s="828"/>
      <c r="BL129" s="829"/>
      <c r="BM129" s="827">
        <v>17.309999999999999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3402579</v>
      </c>
      <c r="AB130" s="838"/>
      <c r="AC130" s="838"/>
      <c r="AD130" s="838"/>
      <c r="AE130" s="839"/>
      <c r="AF130" s="840">
        <v>3429371</v>
      </c>
      <c r="AG130" s="838"/>
      <c r="AH130" s="838"/>
      <c r="AI130" s="838"/>
      <c r="AJ130" s="839"/>
      <c r="AK130" s="840">
        <v>3390773</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15.5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18545596</v>
      </c>
      <c r="AB131" s="821"/>
      <c r="AC131" s="821"/>
      <c r="AD131" s="821"/>
      <c r="AE131" s="822"/>
      <c r="AF131" s="823">
        <v>18683293</v>
      </c>
      <c r="AG131" s="821"/>
      <c r="AH131" s="821"/>
      <c r="AI131" s="821"/>
      <c r="AJ131" s="822"/>
      <c r="AK131" s="823">
        <v>18602606</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53.5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15.859538840000001</v>
      </c>
      <c r="AB132" s="801"/>
      <c r="AC132" s="801"/>
      <c r="AD132" s="801"/>
      <c r="AE132" s="802"/>
      <c r="AF132" s="803">
        <v>15.08257672</v>
      </c>
      <c r="AG132" s="801"/>
      <c r="AH132" s="801"/>
      <c r="AI132" s="801"/>
      <c r="AJ132" s="802"/>
      <c r="AK132" s="803">
        <v>15.79273356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16.100000000000001</v>
      </c>
      <c r="AB133" s="780"/>
      <c r="AC133" s="780"/>
      <c r="AD133" s="780"/>
      <c r="AE133" s="781"/>
      <c r="AF133" s="779">
        <v>15.5</v>
      </c>
      <c r="AG133" s="780"/>
      <c r="AH133" s="780"/>
      <c r="AI133" s="780"/>
      <c r="AJ133" s="781"/>
      <c r="AK133" s="779">
        <v>15.5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MOV3rxI3OYiRau/TVsRwhDLqKypfk58z4mPb/69tskfO6KAv/4kiTGQBNM7IRc2UIFulcEtnDRgyyMW+11NJg==" saltValue="BHJskKCqFrik1QYLjT+d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WIFJfufErLqYh+EPkMH+wrKzeo6onJkNppbWV+xKsC5JjAPTBib1QFUBOOkNtLEe5suqphbqXrIwYa5OGaTaQ==" saltValue="49nSFfLqQQwlwm+BZeo2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tiNDCWQittvhfL899UIjauEi1Tn8xr3i6RB6kmp6yuzKmmVXHbgn5nJCYzYRJWRqJx5dHcENujRF4K6aqit9g==" saltValue="1R27ejdZFQd2+ceWw3Iay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4814594</v>
      </c>
      <c r="AP9" s="292">
        <v>51819</v>
      </c>
      <c r="AQ9" s="293">
        <v>61846</v>
      </c>
      <c r="AR9" s="294">
        <v>-16.2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452587</v>
      </c>
      <c r="AP10" s="295">
        <v>4871</v>
      </c>
      <c r="AQ10" s="296">
        <v>5819</v>
      </c>
      <c r="AR10" s="297">
        <v>-16.3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949539</v>
      </c>
      <c r="AP11" s="295">
        <v>10220</v>
      </c>
      <c r="AQ11" s="296">
        <v>5868</v>
      </c>
      <c r="AR11" s="297">
        <v>74.2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2916</v>
      </c>
      <c r="AP12" s="295">
        <v>31</v>
      </c>
      <c r="AQ12" s="296">
        <v>1247</v>
      </c>
      <c r="AR12" s="297">
        <v>-97.5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v>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138533</v>
      </c>
      <c r="AP14" s="295">
        <v>1491</v>
      </c>
      <c r="AQ14" s="296">
        <v>2376</v>
      </c>
      <c r="AR14" s="297">
        <v>-37.200000000000003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40787</v>
      </c>
      <c r="AP15" s="295">
        <v>439</v>
      </c>
      <c r="AQ15" s="296">
        <v>1663</v>
      </c>
      <c r="AR15" s="297">
        <v>-73.599999999999994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-504781</v>
      </c>
      <c r="AP16" s="295">
        <v>-5433</v>
      </c>
      <c r="AQ16" s="296">
        <v>-5271</v>
      </c>
      <c r="AR16" s="297">
        <v>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5894175</v>
      </c>
      <c r="AP17" s="295">
        <v>63439</v>
      </c>
      <c r="AQ17" s="296">
        <v>73548</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6.4</v>
      </c>
      <c r="AP21" s="308">
        <v>7.24</v>
      </c>
      <c r="AQ21" s="309">
        <v>-0.84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99.2</v>
      </c>
      <c r="AP22" s="313">
        <v>98.4</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4380753</v>
      </c>
      <c r="AP32" s="322">
        <v>47150</v>
      </c>
      <c r="AQ32" s="323">
        <v>39633</v>
      </c>
      <c r="AR32" s="324">
        <v>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v>58</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1282733</v>
      </c>
      <c r="AP35" s="322">
        <v>13806</v>
      </c>
      <c r="AQ35" s="323">
        <v>13693</v>
      </c>
      <c r="AR35" s="324">
        <v>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104421</v>
      </c>
      <c r="AP36" s="322">
        <v>1124</v>
      </c>
      <c r="AQ36" s="323">
        <v>1763</v>
      </c>
      <c r="AR36" s="324">
        <v>-36.200000000000003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649126</v>
      </c>
      <c r="AP37" s="322">
        <v>6987</v>
      </c>
      <c r="AQ37" s="323">
        <v>897</v>
      </c>
      <c r="AR37" s="324">
        <v>678.9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v>1246</v>
      </c>
      <c r="AP38" s="325">
        <v>13</v>
      </c>
      <c r="AQ38" s="326">
        <v>1</v>
      </c>
      <c r="AR38" s="314">
        <v>1200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-89646</v>
      </c>
      <c r="AP39" s="322">
        <v>-965</v>
      </c>
      <c r="AQ39" s="323">
        <v>-5566</v>
      </c>
      <c r="AR39" s="324">
        <v>-82.7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-3390773</v>
      </c>
      <c r="AP40" s="322">
        <v>-36495</v>
      </c>
      <c r="AQ40" s="323">
        <v>-36175</v>
      </c>
      <c r="AR40" s="324">
        <v>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2937860</v>
      </c>
      <c r="AP41" s="322">
        <v>31620</v>
      </c>
      <c r="AQ41" s="323">
        <v>14303</v>
      </c>
      <c r="AR41" s="324">
        <v>121.1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3679558</v>
      </c>
      <c r="AN51" s="344">
        <v>39173</v>
      </c>
      <c r="AO51" s="345">
        <v>119</v>
      </c>
      <c r="AP51" s="346">
        <v>63956</v>
      </c>
      <c r="AQ51" s="347">
        <v>25.7</v>
      </c>
      <c r="AR51" s="348">
        <v>93.3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1302508</v>
      </c>
      <c r="AN52" s="352">
        <v>13867</v>
      </c>
      <c r="AO52" s="353">
        <v>96.5</v>
      </c>
      <c r="AP52" s="354">
        <v>29239</v>
      </c>
      <c r="AQ52" s="355">
        <v>8.8000000000000007</v>
      </c>
      <c r="AR52" s="356">
        <v>87.7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3969667</v>
      </c>
      <c r="AN53" s="344">
        <v>42335</v>
      </c>
      <c r="AO53" s="345">
        <v>8.1</v>
      </c>
      <c r="AP53" s="346">
        <v>66255</v>
      </c>
      <c r="AQ53" s="347">
        <v>3.6</v>
      </c>
      <c r="AR53" s="348">
        <v>4.5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1517304</v>
      </c>
      <c r="AN54" s="352">
        <v>16181</v>
      </c>
      <c r="AO54" s="353">
        <v>16.7</v>
      </c>
      <c r="AP54" s="354">
        <v>31822</v>
      </c>
      <c r="AQ54" s="355">
        <v>8.8000000000000007</v>
      </c>
      <c r="AR54" s="356">
        <v>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3201597</v>
      </c>
      <c r="AN55" s="344">
        <v>34172</v>
      </c>
      <c r="AO55" s="345">
        <v>-19.3</v>
      </c>
      <c r="AP55" s="346">
        <v>54227</v>
      </c>
      <c r="AQ55" s="347">
        <v>-18.2</v>
      </c>
      <c r="AR55" s="348">
        <v>-1.1000000000000001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830331</v>
      </c>
      <c r="AN56" s="352">
        <v>8862</v>
      </c>
      <c r="AO56" s="353">
        <v>-45.2</v>
      </c>
      <c r="AP56" s="354">
        <v>29694</v>
      </c>
      <c r="AQ56" s="355">
        <v>-6.7</v>
      </c>
      <c r="AR56" s="356">
        <v>-38.5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3092811</v>
      </c>
      <c r="AN57" s="344">
        <v>33160</v>
      </c>
      <c r="AO57" s="345">
        <v>-3</v>
      </c>
      <c r="AP57" s="346">
        <v>57295</v>
      </c>
      <c r="AQ57" s="347">
        <v>5.7</v>
      </c>
      <c r="AR57" s="348">
        <v>-8.6999999999999993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1284259</v>
      </c>
      <c r="AN58" s="352">
        <v>13770</v>
      </c>
      <c r="AO58" s="353">
        <v>55.4</v>
      </c>
      <c r="AP58" s="354">
        <v>32771</v>
      </c>
      <c r="AQ58" s="355">
        <v>10.4</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4474426</v>
      </c>
      <c r="AN59" s="344">
        <v>48158</v>
      </c>
      <c r="AO59" s="345">
        <v>45.2</v>
      </c>
      <c r="AP59" s="346">
        <v>54110</v>
      </c>
      <c r="AQ59" s="347">
        <v>-5.6</v>
      </c>
      <c r="AR59" s="348">
        <v>50.8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1497684</v>
      </c>
      <c r="AN60" s="352">
        <v>16120</v>
      </c>
      <c r="AO60" s="353">
        <v>17.100000000000001</v>
      </c>
      <c r="AP60" s="354">
        <v>30620</v>
      </c>
      <c r="AQ60" s="355">
        <v>-6.6</v>
      </c>
      <c r="AR60" s="356">
        <v>23.7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3683612</v>
      </c>
      <c r="AN61" s="359">
        <v>39400</v>
      </c>
      <c r="AO61" s="360">
        <v>30</v>
      </c>
      <c r="AP61" s="361">
        <v>59169</v>
      </c>
      <c r="AQ61" s="362">
        <v>2.2000000000000002</v>
      </c>
      <c r="AR61" s="348">
        <v>27.8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1286417</v>
      </c>
      <c r="AN62" s="352">
        <v>13760</v>
      </c>
      <c r="AO62" s="353">
        <v>28.1</v>
      </c>
      <c r="AP62" s="354">
        <v>30829</v>
      </c>
      <c r="AQ62" s="355">
        <v>2.9</v>
      </c>
      <c r="AR62" s="356">
        <v>25.2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nwWl+FrVlVKxypTV9FAY1S5Kv3iyorzjW5NPsRjKkzobCr+u+fg9OU+w5STSGuTP7WkxM8tzmCslq74/ax9zg==" saltValue="wPSLLzeT2aEshz6cJcqs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AuY2ZPHE/h2ANLhgy+PRFoF/UsTpKL3BuK7J7AisFZjw/CLSEuwKQqOs7kgTmHirr9yGx7eCwHUXSycDEWFVQ==" saltValue="bS6zAYjT4wMetnhe3fnu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gyhPAgyoXHscZBEy+f6qzQK0QCaKwKVN8s5cqoEeoxcah7LEhLdvoMeUnmduWMmEZ3VWRJ0T2K2qp4RxuGdkQ==" saltValue="n7g0rnt0TYEQFjlXACCt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4.08</v>
      </c>
      <c r="G47" s="12">
        <v>4.1399999999999997</v>
      </c>
      <c r="H47" s="12">
        <v>4.09</v>
      </c>
      <c r="I47" s="12">
        <v>4.0599999999999996</v>
      </c>
      <c r="J47" s="13">
        <v>4.09</v>
      </c>
    </row>
    <row r="48" spans="2:10" ht="57.75" customHeight="1" x14ac:dyDescent="0.15">
      <c r="B48" s="14"/>
      <c r="C48" s="1214" t="s">
        <v>4</v>
      </c>
      <c r="D48" s="1214"/>
      <c r="E48" s="1215"/>
      <c r="F48" s="15">
        <v>3.5</v>
      </c>
      <c r="G48" s="16">
        <v>2.92</v>
      </c>
      <c r="H48" s="16">
        <v>1.65</v>
      </c>
      <c r="I48" s="16">
        <v>1.41</v>
      </c>
      <c r="J48" s="17">
        <v>1.77</v>
      </c>
    </row>
    <row r="49" spans="2:10" ht="57.75" customHeight="1" thickBot="1" x14ac:dyDescent="0.2">
      <c r="B49" s="18"/>
      <c r="C49" s="1216" t="s">
        <v>5</v>
      </c>
      <c r="D49" s="1216"/>
      <c r="E49" s="1217"/>
      <c r="F49" s="19" t="s">
        <v>557</v>
      </c>
      <c r="G49" s="20">
        <v>9.6999999999999993</v>
      </c>
      <c r="H49" s="20">
        <v>1.87</v>
      </c>
      <c r="I49" s="20" t="s">
        <v>558</v>
      </c>
      <c r="J49" s="21">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tithhClYfP644XNqkVRT5/SPCiJ6PnnssH4keIG2T+n//ZXrutszg4rq/VqVZD8wSBuy+lfRxBY4lOJMZ3+qQ==" saltValue="cFnV3c2qQs2ZUwCqAH+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559</v>
      </c>
      <c r="D34" s="1224"/>
      <c r="E34" s="1225"/>
      <c r="F34" s="32">
        <v>0</v>
      </c>
      <c r="G34" s="33">
        <v>0</v>
      </c>
      <c r="H34" s="33">
        <v>6.01</v>
      </c>
      <c r="I34" s="33">
        <v>6.65</v>
      </c>
      <c r="J34" s="34">
        <v>7.03</v>
      </c>
      <c r="K34" s="22"/>
      <c r="L34" s="22"/>
      <c r="M34" s="22"/>
      <c r="N34" s="22"/>
      <c r="O34" s="22"/>
      <c r="P34" s="22"/>
    </row>
    <row r="35" spans="1:16" ht="39" customHeight="1" x14ac:dyDescent="0.15">
      <c r="A35" s="22"/>
      <c r="B35" s="35"/>
      <c r="C35" s="1218" t="s">
        <v>560</v>
      </c>
      <c r="D35" s="1219"/>
      <c r="E35" s="1220"/>
      <c r="F35" s="36">
        <v>1.5</v>
      </c>
      <c r="G35" s="37">
        <v>1.73</v>
      </c>
      <c r="H35" s="37">
        <v>1.84</v>
      </c>
      <c r="I35" s="37">
        <v>3.05</v>
      </c>
      <c r="J35" s="38">
        <v>2.91</v>
      </c>
      <c r="K35" s="22"/>
      <c r="L35" s="22"/>
      <c r="M35" s="22"/>
      <c r="N35" s="22"/>
      <c r="O35" s="22"/>
      <c r="P35" s="22"/>
    </row>
    <row r="36" spans="1:16" ht="39" customHeight="1" x14ac:dyDescent="0.15">
      <c r="A36" s="22"/>
      <c r="B36" s="35"/>
      <c r="C36" s="1218" t="s">
        <v>561</v>
      </c>
      <c r="D36" s="1219"/>
      <c r="E36" s="1220"/>
      <c r="F36" s="36">
        <v>3.5</v>
      </c>
      <c r="G36" s="37">
        <v>2.91</v>
      </c>
      <c r="H36" s="37">
        <v>1.65</v>
      </c>
      <c r="I36" s="37">
        <v>1.41</v>
      </c>
      <c r="J36" s="38">
        <v>1.77</v>
      </c>
      <c r="K36" s="22"/>
      <c r="L36" s="22"/>
      <c r="M36" s="22"/>
      <c r="N36" s="22"/>
      <c r="O36" s="22"/>
      <c r="P36" s="22"/>
    </row>
    <row r="37" spans="1:16" ht="39" customHeight="1" x14ac:dyDescent="0.15">
      <c r="A37" s="22"/>
      <c r="B37" s="35"/>
      <c r="C37" s="1218" t="s">
        <v>562</v>
      </c>
      <c r="D37" s="1219"/>
      <c r="E37" s="1220"/>
      <c r="F37" s="36">
        <v>7.0000000000000007E-2</v>
      </c>
      <c r="G37" s="37">
        <v>1.21</v>
      </c>
      <c r="H37" s="37">
        <v>1.21</v>
      </c>
      <c r="I37" s="37">
        <v>1.07</v>
      </c>
      <c r="J37" s="38">
        <v>0.91</v>
      </c>
      <c r="K37" s="22"/>
      <c r="L37" s="22"/>
      <c r="M37" s="22"/>
      <c r="N37" s="22"/>
      <c r="O37" s="22"/>
      <c r="P37" s="22"/>
    </row>
    <row r="38" spans="1:16" ht="39" customHeight="1" x14ac:dyDescent="0.15">
      <c r="A38" s="22"/>
      <c r="B38" s="35"/>
      <c r="C38" s="1218" t="s">
        <v>563</v>
      </c>
      <c r="D38" s="1219"/>
      <c r="E38" s="1220"/>
      <c r="F38" s="36">
        <v>0.48</v>
      </c>
      <c r="G38" s="37">
        <v>0.43</v>
      </c>
      <c r="H38" s="37">
        <v>0.23</v>
      </c>
      <c r="I38" s="37">
        <v>0.03</v>
      </c>
      <c r="J38" s="38">
        <v>0.42</v>
      </c>
      <c r="K38" s="22"/>
      <c r="L38" s="22"/>
      <c r="M38" s="22"/>
      <c r="N38" s="22"/>
      <c r="O38" s="22"/>
      <c r="P38" s="22"/>
    </row>
    <row r="39" spans="1:16" ht="39" customHeight="1" x14ac:dyDescent="0.15">
      <c r="A39" s="22"/>
      <c r="B39" s="35"/>
      <c r="C39" s="1218" t="s">
        <v>564</v>
      </c>
      <c r="D39" s="1219"/>
      <c r="E39" s="1220"/>
      <c r="F39" s="36">
        <v>0.01</v>
      </c>
      <c r="G39" s="37">
        <v>0.7</v>
      </c>
      <c r="H39" s="37">
        <v>0.6</v>
      </c>
      <c r="I39" s="37">
        <v>0.15</v>
      </c>
      <c r="J39" s="38">
        <v>0.1</v>
      </c>
      <c r="K39" s="22"/>
      <c r="L39" s="22"/>
      <c r="M39" s="22"/>
      <c r="N39" s="22"/>
      <c r="O39" s="22"/>
      <c r="P39" s="22"/>
    </row>
    <row r="40" spans="1:16" ht="39" customHeight="1" x14ac:dyDescent="0.15">
      <c r="A40" s="22"/>
      <c r="B40" s="35"/>
      <c r="C40" s="1218" t="s">
        <v>565</v>
      </c>
      <c r="D40" s="1219"/>
      <c r="E40" s="1220"/>
      <c r="F40" s="36">
        <v>0.51</v>
      </c>
      <c r="G40" s="37">
        <v>0.03</v>
      </c>
      <c r="H40" s="37">
        <v>0</v>
      </c>
      <c r="I40" s="37">
        <v>0</v>
      </c>
      <c r="J40" s="38">
        <v>0.01</v>
      </c>
      <c r="K40" s="22"/>
      <c r="L40" s="22"/>
      <c r="M40" s="22"/>
      <c r="N40" s="22"/>
      <c r="O40" s="22"/>
      <c r="P40" s="22"/>
    </row>
    <row r="41" spans="1:16" ht="39" customHeight="1" x14ac:dyDescent="0.15">
      <c r="A41" s="22"/>
      <c r="B41" s="35"/>
      <c r="C41" s="1218" t="s">
        <v>566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v>13.35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4GI64U6eJWoWa1GED+3SMqvlP1o6vARth5yLga90IwFJih6srbSbEZ4ArHqdonHqC/UCS9/ENkzwsai+dd0TQ==" saltValue="QKViCPJyDljGEQxWlTJl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4407</v>
      </c>
      <c r="L45" s="60">
        <v>4538</v>
      </c>
      <c r="M45" s="60">
        <v>4590</v>
      </c>
      <c r="N45" s="60">
        <v>4560</v>
      </c>
      <c r="O45" s="61">
        <v>4381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v>17</v>
      </c>
      <c r="L47" s="64">
        <v>10</v>
      </c>
      <c r="M47" s="64">
        <v>5</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2151</v>
      </c>
      <c r="L48" s="64">
        <v>1824</v>
      </c>
      <c r="M48" s="64">
        <v>1742</v>
      </c>
      <c r="N48" s="64">
        <v>1681</v>
      </c>
      <c r="O48" s="65">
        <v>1283</v>
      </c>
      <c r="P48" s="48"/>
      <c r="Q48" s="48"/>
      <c r="R48" s="48"/>
      <c r="S48" s="48"/>
      <c r="T48" s="48"/>
      <c r="U48" s="48"/>
    </row>
    <row r="49" spans="1:21" ht="30.75" customHeight="1" x14ac:dyDescent="0.15">
      <c r="A49" s="48"/>
      <c r="B49" s="1236"/>
      <c r="C49" s="1237"/>
      <c r="D49" s="62"/>
      <c r="E49" s="1228" t="s">
        <v>16</v>
      </c>
      <c r="F49" s="1228"/>
      <c r="G49" s="1228"/>
      <c r="H49" s="1228"/>
      <c r="I49" s="1228"/>
      <c r="J49" s="1229"/>
      <c r="K49" s="63">
        <v>46</v>
      </c>
      <c r="L49" s="64">
        <v>70</v>
      </c>
      <c r="M49" s="64">
        <v>62</v>
      </c>
      <c r="N49" s="64">
        <v>50</v>
      </c>
      <c r="O49" s="65">
        <v>104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110</v>
      </c>
      <c r="L50" s="64">
        <v>80</v>
      </c>
      <c r="M50" s="64">
        <v>65</v>
      </c>
      <c r="N50" s="64">
        <v>59</v>
      </c>
      <c r="O50" s="65">
        <v>649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v>0</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3630</v>
      </c>
      <c r="L52" s="64">
        <v>3657</v>
      </c>
      <c r="M52" s="64">
        <v>3522</v>
      </c>
      <c r="N52" s="64">
        <v>3533</v>
      </c>
      <c r="O52" s="65">
        <v>3481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3101</v>
      </c>
      <c r="L53" s="69">
        <v>2865</v>
      </c>
      <c r="M53" s="69">
        <v>2942</v>
      </c>
      <c r="N53" s="69">
        <v>2817</v>
      </c>
      <c r="O53" s="70">
        <v>2937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SEqPiCbTzVi6IaiYQn+8U+XZ765yyr/u6+W9MPqJ9H0sRKdChHy5jWgq2ouipScyHbkRMp9YQp/v0QC3uO2Yg==" saltValue="i4gqtb8IrFPNO8nGO1pD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43350</v>
      </c>
      <c r="J41" s="83">
        <v>39674</v>
      </c>
      <c r="K41" s="83">
        <v>37416</v>
      </c>
      <c r="L41" s="83">
        <v>35557</v>
      </c>
      <c r="M41" s="84">
        <v>34556</v>
      </c>
    </row>
    <row r="42" spans="2:13" ht="27.75" customHeight="1" x14ac:dyDescent="0.15">
      <c r="B42" s="1244"/>
      <c r="C42" s="1245"/>
      <c r="D42" s="85"/>
      <c r="E42" s="1248" t="s">
        <v>26</v>
      </c>
      <c r="F42" s="1248"/>
      <c r="G42" s="1248"/>
      <c r="H42" s="1249"/>
      <c r="I42" s="86">
        <v>443</v>
      </c>
      <c r="J42" s="87">
        <v>370</v>
      </c>
      <c r="K42" s="87">
        <v>312</v>
      </c>
      <c r="L42" s="87">
        <v>258</v>
      </c>
      <c r="M42" s="88">
        <v>205</v>
      </c>
    </row>
    <row r="43" spans="2:13" ht="27.75" customHeight="1" x14ac:dyDescent="0.15">
      <c r="B43" s="1244"/>
      <c r="C43" s="1245"/>
      <c r="D43" s="85"/>
      <c r="E43" s="1248" t="s">
        <v>27</v>
      </c>
      <c r="F43" s="1248"/>
      <c r="G43" s="1248"/>
      <c r="H43" s="1249"/>
      <c r="I43" s="86">
        <v>22801</v>
      </c>
      <c r="J43" s="87">
        <v>22390</v>
      </c>
      <c r="K43" s="87">
        <v>21774</v>
      </c>
      <c r="L43" s="87">
        <v>18681</v>
      </c>
      <c r="M43" s="88">
        <v>16790</v>
      </c>
    </row>
    <row r="44" spans="2:13" ht="27.75" customHeight="1" x14ac:dyDescent="0.15">
      <c r="B44" s="1244"/>
      <c r="C44" s="1245"/>
      <c r="D44" s="85"/>
      <c r="E44" s="1248" t="s">
        <v>28</v>
      </c>
      <c r="F44" s="1248"/>
      <c r="G44" s="1248"/>
      <c r="H44" s="1249"/>
      <c r="I44" s="86">
        <v>762</v>
      </c>
      <c r="J44" s="87">
        <v>725</v>
      </c>
      <c r="K44" s="87">
        <v>1090</v>
      </c>
      <c r="L44" s="87">
        <v>618</v>
      </c>
      <c r="M44" s="88">
        <v>561</v>
      </c>
    </row>
    <row r="45" spans="2:13" ht="27.75" customHeight="1" x14ac:dyDescent="0.15">
      <c r="B45" s="1244"/>
      <c r="C45" s="1245"/>
      <c r="D45" s="85"/>
      <c r="E45" s="1248" t="s">
        <v>29</v>
      </c>
      <c r="F45" s="1248"/>
      <c r="G45" s="1248"/>
      <c r="H45" s="1249"/>
      <c r="I45" s="86">
        <v>4405</v>
      </c>
      <c r="J45" s="87">
        <v>3989</v>
      </c>
      <c r="K45" s="87">
        <v>3765</v>
      </c>
      <c r="L45" s="87">
        <v>3737</v>
      </c>
      <c r="M45" s="88">
        <v>3728</v>
      </c>
    </row>
    <row r="46" spans="2:13" ht="27.75" customHeight="1" x14ac:dyDescent="0.15">
      <c r="B46" s="1244"/>
      <c r="C46" s="1245"/>
      <c r="D46" s="89"/>
      <c r="E46" s="1248" t="s">
        <v>30</v>
      </c>
      <c r="F46" s="1248"/>
      <c r="G46" s="1248"/>
      <c r="H46" s="1249"/>
      <c r="I46" s="86" t="s">
        <v>510</v>
      </c>
      <c r="J46" s="87" t="s">
        <v>510</v>
      </c>
      <c r="K46" s="87" t="s">
        <v>510</v>
      </c>
      <c r="L46" s="87" t="s">
        <v>510</v>
      </c>
      <c r="M46" s="88" t="s">
        <v>510</v>
      </c>
    </row>
    <row r="47" spans="2:13" ht="27.75" customHeight="1" x14ac:dyDescent="0.15">
      <c r="B47" s="1244"/>
      <c r="C47" s="1245"/>
      <c r="D47" s="90"/>
      <c r="E47" s="1258" t="s">
        <v>31</v>
      </c>
      <c r="F47" s="1259"/>
      <c r="G47" s="1259"/>
      <c r="H47" s="1260"/>
      <c r="I47" s="86" t="s">
        <v>510</v>
      </c>
      <c r="J47" s="87" t="s">
        <v>510</v>
      </c>
      <c r="K47" s="87" t="s">
        <v>510</v>
      </c>
      <c r="L47" s="87" t="s">
        <v>510</v>
      </c>
      <c r="M47" s="88" t="s">
        <v>510</v>
      </c>
    </row>
    <row r="48" spans="2:13" ht="27.75" customHeight="1" x14ac:dyDescent="0.15">
      <c r="B48" s="1244"/>
      <c r="C48" s="1245"/>
      <c r="D48" s="85"/>
      <c r="E48" s="1248" t="s">
        <v>32</v>
      </c>
      <c r="F48" s="1248"/>
      <c r="G48" s="1248"/>
      <c r="H48" s="1249"/>
      <c r="I48" s="86" t="s">
        <v>510</v>
      </c>
      <c r="J48" s="87" t="s">
        <v>510</v>
      </c>
      <c r="K48" s="87" t="s">
        <v>510</v>
      </c>
      <c r="L48" s="87" t="s">
        <v>510</v>
      </c>
      <c r="M48" s="88" t="s">
        <v>510</v>
      </c>
    </row>
    <row r="49" spans="2:13" ht="27.75" customHeight="1" x14ac:dyDescent="0.15">
      <c r="B49" s="1246"/>
      <c r="C49" s="1247"/>
      <c r="D49" s="85"/>
      <c r="E49" s="1248" t="s">
        <v>33</v>
      </c>
      <c r="F49" s="1248"/>
      <c r="G49" s="1248"/>
      <c r="H49" s="1249"/>
      <c r="I49" s="86" t="s">
        <v>510</v>
      </c>
      <c r="J49" s="87" t="s">
        <v>510</v>
      </c>
      <c r="K49" s="87" t="s">
        <v>510</v>
      </c>
      <c r="L49" s="87" t="s">
        <v>510</v>
      </c>
      <c r="M49" s="88" t="s">
        <v>510</v>
      </c>
    </row>
    <row r="50" spans="2:13" ht="27.75" customHeight="1" x14ac:dyDescent="0.15">
      <c r="B50" s="1242" t="s">
        <v>34</v>
      </c>
      <c r="C50" s="1243"/>
      <c r="D50" s="91"/>
      <c r="E50" s="1248" t="s">
        <v>35</v>
      </c>
      <c r="F50" s="1248"/>
      <c r="G50" s="1248"/>
      <c r="H50" s="1249"/>
      <c r="I50" s="86">
        <v>7811</v>
      </c>
      <c r="J50" s="87">
        <v>7391</v>
      </c>
      <c r="K50" s="87">
        <v>4447</v>
      </c>
      <c r="L50" s="87">
        <v>8293</v>
      </c>
      <c r="M50" s="88">
        <v>8356</v>
      </c>
    </row>
    <row r="51" spans="2:13" ht="27.75" customHeight="1" x14ac:dyDescent="0.15">
      <c r="B51" s="1244"/>
      <c r="C51" s="1245"/>
      <c r="D51" s="85"/>
      <c r="E51" s="1248" t="s">
        <v>36</v>
      </c>
      <c r="F51" s="1248"/>
      <c r="G51" s="1248"/>
      <c r="H51" s="1249"/>
      <c r="I51" s="86">
        <v>1198</v>
      </c>
      <c r="J51" s="87">
        <v>1063</v>
      </c>
      <c r="K51" s="87">
        <v>1001</v>
      </c>
      <c r="L51" s="87">
        <v>947</v>
      </c>
      <c r="M51" s="88">
        <v>840</v>
      </c>
    </row>
    <row r="52" spans="2:13" ht="27.75" customHeight="1" x14ac:dyDescent="0.15">
      <c r="B52" s="1246"/>
      <c r="C52" s="1247"/>
      <c r="D52" s="85"/>
      <c r="E52" s="1248" t="s">
        <v>37</v>
      </c>
      <c r="F52" s="1248"/>
      <c r="G52" s="1248"/>
      <c r="H52" s="1249"/>
      <c r="I52" s="86">
        <v>40029</v>
      </c>
      <c r="J52" s="87">
        <v>39320</v>
      </c>
      <c r="K52" s="87">
        <v>38775</v>
      </c>
      <c r="L52" s="87">
        <v>37715</v>
      </c>
      <c r="M52" s="88">
        <v>36687</v>
      </c>
    </row>
    <row r="53" spans="2:13" ht="27.75" customHeight="1" thickBot="1" x14ac:dyDescent="0.2">
      <c r="B53" s="1250" t="s">
        <v>38</v>
      </c>
      <c r="C53" s="1251"/>
      <c r="D53" s="92"/>
      <c r="E53" s="1252" t="s">
        <v>39</v>
      </c>
      <c r="F53" s="1252"/>
      <c r="G53" s="1252"/>
      <c r="H53" s="1253"/>
      <c r="I53" s="93">
        <v>22723</v>
      </c>
      <c r="J53" s="94">
        <v>19373</v>
      </c>
      <c r="K53" s="94">
        <v>20133</v>
      </c>
      <c r="L53" s="94">
        <v>11896</v>
      </c>
      <c r="M53" s="95">
        <v>9958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MxFZCYUm4X4rICTJqJaUB7GkaHzVvPq5FXUv1YHddk3QDxqF9zClOhVLrvEazyTh5KhBzY95ME5SDhgZExOw==" saltValue="aKIp2di24ymBNef/+Pxe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898</v>
      </c>
      <c r="G55" s="107">
        <v>899</v>
      </c>
      <c r="H55" s="108">
        <v>900</v>
      </c>
    </row>
    <row r="56" spans="2:8" ht="52.5" customHeight="1" x14ac:dyDescent="0.15">
      <c r="B56" s="109"/>
      <c r="C56" s="1271" t="s">
        <v>43</v>
      </c>
      <c r="D56" s="1271"/>
      <c r="E56" s="1272"/>
      <c r="F56" s="110">
        <v>4113</v>
      </c>
      <c r="G56" s="110">
        <v>4020</v>
      </c>
      <c r="H56" s="111">
        <v>3747</v>
      </c>
    </row>
    <row r="57" spans="2:8" ht="53.25" customHeight="1" x14ac:dyDescent="0.15">
      <c r="B57" s="109"/>
      <c r="C57" s="1273" t="s">
        <v>44</v>
      </c>
      <c r="D57" s="1273"/>
      <c r="E57" s="1274"/>
      <c r="F57" s="112">
        <v>1628</v>
      </c>
      <c r="G57" s="112">
        <v>1821</v>
      </c>
      <c r="H57" s="113">
        <v>2158</v>
      </c>
    </row>
    <row r="58" spans="2:8" ht="45.75" customHeight="1" x14ac:dyDescent="0.15">
      <c r="B58" s="114"/>
      <c r="C58" s="1261" t="s">
        <v>599</v>
      </c>
      <c r="D58" s="1262"/>
      <c r="E58" s="1263"/>
      <c r="F58" s="115">
        <v>436</v>
      </c>
      <c r="G58" s="115">
        <v>557</v>
      </c>
      <c r="H58" s="116">
        <v>1013</v>
      </c>
    </row>
    <row r="59" spans="2:8" ht="45.75" customHeight="1" x14ac:dyDescent="0.15">
      <c r="B59" s="114"/>
      <c r="C59" s="1261" t="s">
        <v>600</v>
      </c>
      <c r="D59" s="1262"/>
      <c r="E59" s="1263"/>
      <c r="F59" s="115">
        <v>759</v>
      </c>
      <c r="G59" s="115">
        <v>794</v>
      </c>
      <c r="H59" s="116">
        <v>829</v>
      </c>
    </row>
    <row r="60" spans="2:8" ht="45.75" customHeight="1" x14ac:dyDescent="0.15">
      <c r="B60" s="114"/>
      <c r="C60" s="1261" t="s">
        <v>601</v>
      </c>
      <c r="D60" s="1262"/>
      <c r="E60" s="1263"/>
      <c r="F60" s="115">
        <v>193</v>
      </c>
      <c r="G60" s="115">
        <v>188</v>
      </c>
      <c r="H60" s="116">
        <v>183</v>
      </c>
    </row>
    <row r="61" spans="2:8" ht="45.75" customHeight="1" x14ac:dyDescent="0.15">
      <c r="B61" s="114"/>
      <c r="C61" s="1261" t="s">
        <v>602</v>
      </c>
      <c r="D61" s="1262"/>
      <c r="E61" s="1263"/>
      <c r="F61" s="115">
        <v>77</v>
      </c>
      <c r="G61" s="115">
        <v>74</v>
      </c>
      <c r="H61" s="116">
        <v>69</v>
      </c>
    </row>
    <row r="62" spans="2:8" ht="45.75" customHeight="1" thickBot="1" x14ac:dyDescent="0.2">
      <c r="B62" s="117"/>
      <c r="C62" s="1264" t="s">
        <v>603</v>
      </c>
      <c r="D62" s="1265"/>
      <c r="E62" s="1266"/>
      <c r="F62" s="118">
        <v>33</v>
      </c>
      <c r="G62" s="118">
        <v>33</v>
      </c>
      <c r="H62" s="119">
        <v>33</v>
      </c>
    </row>
    <row r="63" spans="2:8" ht="52.5" customHeight="1" thickBot="1" x14ac:dyDescent="0.2">
      <c r="B63" s="120"/>
      <c r="C63" s="1267" t="s">
        <v>45</v>
      </c>
      <c r="D63" s="1267"/>
      <c r="E63" s="1268"/>
      <c r="F63" s="121">
        <v>6640</v>
      </c>
      <c r="G63" s="121">
        <v>6740</v>
      </c>
      <c r="H63" s="122">
        <v>6806</v>
      </c>
    </row>
    <row r="64" spans="2:8" ht="15" customHeight="1" x14ac:dyDescent="0.15"/>
    <row r="65" ht="0" hidden="1" customHeight="1" x14ac:dyDescent="0.15"/>
    <row r="66" ht="0" hidden="1" customHeight="1" x14ac:dyDescent="0.15"/>
  </sheetData>
  <sheetProtection algorithmName="SHA-512" hashValue="JmKAPZzqYye7hNQKYSBuljMmYZodfyp25d2v9BwFNsCpRnBJsrWwEdF2YWn4gHe/LFIJXJ5P1tq4aqNJyuLaGQ==" saltValue="FqlE9nblywF6hxo8tIP2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108.5</v>
      </c>
      <c r="CG51" s="1275"/>
      <c r="CH51" s="1275"/>
      <c r="CI51" s="1275"/>
      <c r="CJ51" s="1275"/>
      <c r="CK51" s="1275"/>
      <c r="CL51" s="1275"/>
      <c r="CM51" s="1275"/>
      <c r="CN51" s="1275">
        <v>63.6</v>
      </c>
      <c r="CO51" s="1275"/>
      <c r="CP51" s="1275"/>
      <c r="CQ51" s="1275"/>
      <c r="CR51" s="1275"/>
      <c r="CS51" s="1275"/>
      <c r="CT51" s="1275"/>
      <c r="CU51" s="1275"/>
      <c r="CV51" s="1275">
        <v>53.5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62.4</v>
      </c>
      <c r="CG53" s="1275"/>
      <c r="CH53" s="1275"/>
      <c r="CI53" s="1275"/>
      <c r="CJ53" s="1275"/>
      <c r="CK53" s="1275"/>
      <c r="CL53" s="1275"/>
      <c r="CM53" s="1275"/>
      <c r="CN53" s="1275">
        <v>61</v>
      </c>
      <c r="CO53" s="1275"/>
      <c r="CP53" s="1275"/>
      <c r="CQ53" s="1275"/>
      <c r="CR53" s="1275"/>
      <c r="CS53" s="1275"/>
      <c r="CT53" s="1275"/>
      <c r="CU53" s="1275"/>
      <c r="CV53" s="1275">
        <v>62.3</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612</v>
      </c>
      <c r="AO55" s="1280"/>
      <c r="AP55" s="1280"/>
      <c r="AQ55" s="1280"/>
      <c r="AR55" s="1280"/>
      <c r="AS55" s="1280"/>
      <c r="AT55" s="1280"/>
      <c r="AU55" s="1280"/>
      <c r="AV55" s="1280"/>
      <c r="AW55" s="1280"/>
      <c r="AX55" s="1280"/>
      <c r="AY55" s="1280"/>
      <c r="AZ55" s="1280"/>
      <c r="BA55" s="1280"/>
      <c r="BB55" s="1278" t="s">
        <v>610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613</v>
      </c>
    </row>
    <row r="64" spans="1:109" x14ac:dyDescent="0.15">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5">
        <v>122.9</v>
      </c>
      <c r="BQ73" s="1275"/>
      <c r="BR73" s="1275"/>
      <c r="BS73" s="1275"/>
      <c r="BT73" s="1275"/>
      <c r="BU73" s="1275"/>
      <c r="BV73" s="1275"/>
      <c r="BW73" s="1275"/>
      <c r="BX73" s="1275">
        <v>106.8</v>
      </c>
      <c r="BY73" s="1275"/>
      <c r="BZ73" s="1275"/>
      <c r="CA73" s="1275"/>
      <c r="CB73" s="1275"/>
      <c r="CC73" s="1275"/>
      <c r="CD73" s="1275"/>
      <c r="CE73" s="1275"/>
      <c r="CF73" s="1275">
        <v>108.5</v>
      </c>
      <c r="CG73" s="1275"/>
      <c r="CH73" s="1275"/>
      <c r="CI73" s="1275"/>
      <c r="CJ73" s="1275"/>
      <c r="CK73" s="1275"/>
      <c r="CL73" s="1275"/>
      <c r="CM73" s="1275"/>
      <c r="CN73" s="1275">
        <v>63.6</v>
      </c>
      <c r="CO73" s="1275"/>
      <c r="CP73" s="1275"/>
      <c r="CQ73" s="1275"/>
      <c r="CR73" s="1275"/>
      <c r="CS73" s="1275"/>
      <c r="CT73" s="1275"/>
      <c r="CU73" s="1275"/>
      <c r="CV73" s="1275">
        <v>53.5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5">
        <v>16.8</v>
      </c>
      <c r="BQ75" s="1275"/>
      <c r="BR75" s="1275"/>
      <c r="BS75" s="1275"/>
      <c r="BT75" s="1275"/>
      <c r="BU75" s="1275"/>
      <c r="BV75" s="1275"/>
      <c r="BW75" s="1275"/>
      <c r="BX75" s="1275">
        <v>16.600000000000001</v>
      </c>
      <c r="BY75" s="1275"/>
      <c r="BZ75" s="1275"/>
      <c r="CA75" s="1275"/>
      <c r="CB75" s="1275"/>
      <c r="CC75" s="1275"/>
      <c r="CD75" s="1275"/>
      <c r="CE75" s="1275"/>
      <c r="CF75" s="1275">
        <v>16.100000000000001</v>
      </c>
      <c r="CG75" s="1275"/>
      <c r="CH75" s="1275"/>
      <c r="CI75" s="1275"/>
      <c r="CJ75" s="1275"/>
      <c r="CK75" s="1275"/>
      <c r="CL75" s="1275"/>
      <c r="CM75" s="1275"/>
      <c r="CN75" s="1275">
        <v>15.5</v>
      </c>
      <c r="CO75" s="1275"/>
      <c r="CP75" s="1275"/>
      <c r="CQ75" s="1275"/>
      <c r="CR75" s="1275"/>
      <c r="CS75" s="1275"/>
      <c r="CT75" s="1275"/>
      <c r="CU75" s="1275"/>
      <c r="CV75" s="1275">
        <v>15.5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612</v>
      </c>
      <c r="AO77" s="1280"/>
      <c r="AP77" s="1280"/>
      <c r="AQ77" s="1280"/>
      <c r="AR77" s="1280"/>
      <c r="AS77" s="1280"/>
      <c r="AT77" s="1280"/>
      <c r="AU77" s="1280"/>
      <c r="AV77" s="1280"/>
      <c r="AW77" s="1280"/>
      <c r="AX77" s="1280"/>
      <c r="AY77" s="1280"/>
      <c r="AZ77" s="1280"/>
      <c r="BA77" s="1280"/>
      <c r="BB77" s="1278" t="s">
        <v>610</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615</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p4Ki70PwrwL0XiMNRe7nt4fEzRGdcXZdEfBw6R1Zlmcu1cP+/aa/EjPZG8SH5E62OLSdfM2mD6Er8MjPOaUrw==" saltValue="CeW/IeQkawTsWeiLDVVx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AnZomewQ88jVLNTtqfyc3GiUw64BxrVQ66SX5nFkTmkwKMQdKAEn7Qh5TPRyceGvlZyc96nj8rlj9lwUqPTMA==" saltValue="6wKezsTmOORjMJjcqHkq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TPFZGAgfMGS4o2NE/B1TpQdM0kpmrDZTQfNc+ZC50Mf7F0DKzKTfpwfdbZfzoAirbuK7+J9sMC+pjicSgwqtg==" saltValue="1uPd3cX5cPx2tahmqTdD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39173</v>
      </c>
      <c r="E3" s="141"/>
      <c r="F3" s="142">
        <v>63956</v>
      </c>
      <c r="G3" s="143"/>
      <c r="H3" s="144"/>
    </row>
    <row r="4" spans="1:8" x14ac:dyDescent="0.15">
      <c r="A4" s="145"/>
      <c r="B4" s="146"/>
      <c r="C4" s="147"/>
      <c r="D4" s="148">
        <v>13867</v>
      </c>
      <c r="E4" s="149"/>
      <c r="F4" s="150">
        <v>29239</v>
      </c>
      <c r="G4" s="151"/>
      <c r="H4" s="152"/>
    </row>
    <row r="5" spans="1:8" x14ac:dyDescent="0.15">
      <c r="A5" s="133" t="s">
        <v>544</v>
      </c>
      <c r="B5" s="138"/>
      <c r="C5" s="139"/>
      <c r="D5" s="140">
        <v>42335</v>
      </c>
      <c r="E5" s="141"/>
      <c r="F5" s="142">
        <v>66255</v>
      </c>
      <c r="G5" s="143"/>
      <c r="H5" s="144"/>
    </row>
    <row r="6" spans="1:8" x14ac:dyDescent="0.15">
      <c r="A6" s="145"/>
      <c r="B6" s="146"/>
      <c r="C6" s="147"/>
      <c r="D6" s="148">
        <v>16181</v>
      </c>
      <c r="E6" s="149"/>
      <c r="F6" s="150">
        <v>31822</v>
      </c>
      <c r="G6" s="151"/>
      <c r="H6" s="152"/>
    </row>
    <row r="7" spans="1:8" x14ac:dyDescent="0.15">
      <c r="A7" s="133" t="s">
        <v>545</v>
      </c>
      <c r="B7" s="138"/>
      <c r="C7" s="139"/>
      <c r="D7" s="140">
        <v>34172</v>
      </c>
      <c r="E7" s="141"/>
      <c r="F7" s="142">
        <v>54227</v>
      </c>
      <c r="G7" s="143"/>
      <c r="H7" s="144"/>
    </row>
    <row r="8" spans="1:8" x14ac:dyDescent="0.15">
      <c r="A8" s="145"/>
      <c r="B8" s="146"/>
      <c r="C8" s="147"/>
      <c r="D8" s="148">
        <v>8862</v>
      </c>
      <c r="E8" s="149"/>
      <c r="F8" s="150">
        <v>29694</v>
      </c>
      <c r="G8" s="151"/>
      <c r="H8" s="152"/>
    </row>
    <row r="9" spans="1:8" x14ac:dyDescent="0.15">
      <c r="A9" s="133" t="s">
        <v>546</v>
      </c>
      <c r="B9" s="138"/>
      <c r="C9" s="139"/>
      <c r="D9" s="140">
        <v>33160</v>
      </c>
      <c r="E9" s="141"/>
      <c r="F9" s="142">
        <v>57295</v>
      </c>
      <c r="G9" s="143"/>
      <c r="H9" s="144"/>
    </row>
    <row r="10" spans="1:8" x14ac:dyDescent="0.15">
      <c r="A10" s="145"/>
      <c r="B10" s="146"/>
      <c r="C10" s="147"/>
      <c r="D10" s="148">
        <v>13770</v>
      </c>
      <c r="E10" s="149"/>
      <c r="F10" s="150">
        <v>32771</v>
      </c>
      <c r="G10" s="151"/>
      <c r="H10" s="152"/>
    </row>
    <row r="11" spans="1:8" x14ac:dyDescent="0.15">
      <c r="A11" s="133" t="s">
        <v>547</v>
      </c>
      <c r="B11" s="138"/>
      <c r="C11" s="139"/>
      <c r="D11" s="140">
        <v>48158</v>
      </c>
      <c r="E11" s="141"/>
      <c r="F11" s="142">
        <v>54110</v>
      </c>
      <c r="G11" s="143"/>
      <c r="H11" s="144"/>
    </row>
    <row r="12" spans="1:8" x14ac:dyDescent="0.15">
      <c r="A12" s="145"/>
      <c r="B12" s="146"/>
      <c r="C12" s="153"/>
      <c r="D12" s="148">
        <v>16120</v>
      </c>
      <c r="E12" s="149"/>
      <c r="F12" s="150">
        <v>30620</v>
      </c>
      <c r="G12" s="151"/>
      <c r="H12" s="152"/>
    </row>
    <row r="13" spans="1:8" x14ac:dyDescent="0.15">
      <c r="A13" s="133"/>
      <c r="B13" s="138"/>
      <c r="C13" s="154"/>
      <c r="D13" s="155">
        <v>39400</v>
      </c>
      <c r="E13" s="156"/>
      <c r="F13" s="157">
        <v>59169</v>
      </c>
      <c r="G13" s="158"/>
      <c r="H13" s="144"/>
    </row>
    <row r="14" spans="1:8" x14ac:dyDescent="0.15">
      <c r="A14" s="145"/>
      <c r="B14" s="146"/>
      <c r="C14" s="147"/>
      <c r="D14" s="148">
        <v>13760</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v>
      </c>
      <c r="C19" s="159">
        <f>ROUND(VALUE(SUBSTITUTE(実質収支比率等に係る経年分析!G$48,"▲","-")),2)</f>
        <v>2.92</v>
      </c>
      <c r="D19" s="159">
        <f>ROUND(VALUE(SUBSTITUTE(実質収支比率等に係る経年分析!H$48,"▲","-")),2)</f>
        <v>1.65</v>
      </c>
      <c r="E19" s="159">
        <f>ROUND(VALUE(SUBSTITUTE(実質収支比率等に係る経年分析!I$48,"▲","-")),2)</f>
        <v>1.41</v>
      </c>
      <c r="F19" s="159">
        <f>ROUND(VALUE(SUBSTITUTE(実質収支比率等に係る経年分析!J$48,"▲","-")),2)</f>
        <v>1.77</v>
      </c>
    </row>
    <row r="20" spans="1:11" x14ac:dyDescent="0.15">
      <c r="A20" s="159" t="s">
        <v>49</v>
      </c>
      <c r="B20" s="159">
        <f>ROUND(VALUE(SUBSTITUTE(実質収支比率等に係る経年分析!F$47,"▲","-")),2)</f>
        <v>4.08</v>
      </c>
      <c r="C20" s="159">
        <f>ROUND(VALUE(SUBSTITUTE(実質収支比率等に係る経年分析!G$47,"▲","-")),2)</f>
        <v>4.1399999999999997</v>
      </c>
      <c r="D20" s="159">
        <f>ROUND(VALUE(SUBSTITUTE(実質収支比率等に係る経年分析!H$47,"▲","-")),2)</f>
        <v>4.09</v>
      </c>
      <c r="E20" s="159">
        <f>ROUND(VALUE(SUBSTITUTE(実質収支比率等に係る経年分析!I$47,"▲","-")),2)</f>
        <v>4.0599999999999996</v>
      </c>
      <c r="F20" s="159">
        <f>ROUND(VALUE(SUBSTITUTE(実質収支比率等に係る経年分析!J$47,"▲","-")),2)</f>
        <v>4.09</v>
      </c>
    </row>
    <row r="21" spans="1:11" x14ac:dyDescent="0.15">
      <c r="A21" s="159" t="s">
        <v>50</v>
      </c>
      <c r="B21" s="159">
        <f>IF(ISNUMBER(VALUE(SUBSTITUTE(実質収支比率等に係る経年分析!F$49,"▲","-"))),ROUND(VALUE(SUBSTITUTE(実質収支比率等に係る経年分析!F$49,"▲","-")),2),NA())</f>
        <v>-0.32</v>
      </c>
      <c r="C21" s="159">
        <f>IF(ISNUMBER(VALUE(SUBSTITUTE(実質収支比率等に係る経年分析!G$49,"▲","-"))),ROUND(VALUE(SUBSTITUTE(実質収支比率等に係る経年分析!G$49,"▲","-")),2),NA())</f>
        <v>9.6999999999999993</v>
      </c>
      <c r="D21" s="159">
        <f>IF(ISNUMBER(VALUE(SUBSTITUTE(実質収支比率等に係る経年分析!H$49,"▲","-"))),ROUND(VALUE(SUBSTITUTE(実質収支比率等に係る経年分析!H$49,"▲","-")),2),NA())</f>
        <v>1.87</v>
      </c>
      <c r="E21" s="159">
        <f>IF(ISNUMBER(VALUE(SUBSTITUTE(実質収支比率等に係る経年分析!I$49,"▲","-"))),ROUND(VALUE(SUBSTITUTE(実質収支比率等に係る経年分析!I$49,"▲","-")),2),NA())</f>
        <v>-7.0000000000000007E-2</v>
      </c>
      <c r="F21" s="159">
        <f>IF(ISNUMBER(VALUE(SUBSTITUTE(実質収支比率等に係る経年分析!J$49,"▲","-"))),ROUND(VALUE(SUBSTITUTE(実質収支比率等に係る経年分析!J$49,"▲","-")),2),NA())</f>
        <v>0.36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電気事業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国民健康保険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宅地造成事業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x14ac:dyDescent="0.15">
      <c r="A35" s="160" t="str">
        <f>IF(連結実質赤字比率に係る赤字・黒字の構成分析!C$35="",NA(),連結実質赤字比率に係る赤字・黒字の構成分析!C$35)</f>
        <v>下水道事業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2.91</v>
      </c>
    </row>
    <row r="36" spans="1:16" x14ac:dyDescent="0.15">
      <c r="A36" s="160" t="str">
        <f>IF(連結実質赤字比率に係る赤字・黒字の構成分析!C$34="",NA(),連結実質赤字比率に係る赤字・黒字の構成分析!C$34)</f>
        <v>工業団地事業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3630</v>
      </c>
      <c r="E42" s="161"/>
      <c r="F42" s="161"/>
      <c r="G42" s="161">
        <f>'実質公債費比率（分子）の構造'!L$52</f>
        <v>3657</v>
      </c>
      <c r="H42" s="161"/>
      <c r="I42" s="161"/>
      <c r="J42" s="161">
        <f>'実質公債費比率（分子）の構造'!M$52</f>
        <v>3522</v>
      </c>
      <c r="K42" s="161"/>
      <c r="L42" s="161"/>
      <c r="M42" s="161">
        <f>'実質公債費比率（分子）の構造'!N$52</f>
        <v>3533</v>
      </c>
      <c r="N42" s="161"/>
      <c r="O42" s="161"/>
      <c r="P42" s="161">
        <f>'実質公債費比率（分子）の構造'!O$52</f>
        <v>3481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1</v>
      </c>
      <c r="O43" s="161"/>
      <c r="P43" s="161"/>
    </row>
    <row r="44" spans="1:16" x14ac:dyDescent="0.15">
      <c r="A44" s="161" t="s">
        <v>59</v>
      </c>
      <c r="B44" s="161">
        <f>'実質公債費比率（分子）の構造'!K$50</f>
        <v>110</v>
      </c>
      <c r="C44" s="161"/>
      <c r="D44" s="161"/>
      <c r="E44" s="161">
        <f>'実質公債費比率（分子）の構造'!L$50</f>
        <v>80</v>
      </c>
      <c r="F44" s="161"/>
      <c r="G44" s="161"/>
      <c r="H44" s="161">
        <f>'実質公債費比率（分子）の構造'!M$50</f>
        <v>65</v>
      </c>
      <c r="I44" s="161"/>
      <c r="J44" s="161"/>
      <c r="K44" s="161">
        <f>'実質公債費比率（分子）の構造'!N$50</f>
        <v>59</v>
      </c>
      <c r="L44" s="161"/>
      <c r="M44" s="161"/>
      <c r="N44" s="161">
        <f>'実質公債費比率（分子）の構造'!O$50</f>
        <v>649</v>
      </c>
      <c r="O44" s="161"/>
      <c r="P44" s="161"/>
    </row>
    <row r="45" spans="1:16" x14ac:dyDescent="0.15">
      <c r="A45" s="161" t="s">
        <v>60</v>
      </c>
      <c r="B45" s="161">
        <f>'実質公債費比率（分子）の構造'!K$49</f>
        <v>46</v>
      </c>
      <c r="C45" s="161"/>
      <c r="D45" s="161"/>
      <c r="E45" s="161">
        <f>'実質公債費比率（分子）の構造'!L$49</f>
        <v>70</v>
      </c>
      <c r="F45" s="161"/>
      <c r="G45" s="161"/>
      <c r="H45" s="161">
        <f>'実質公債費比率（分子）の構造'!M$49</f>
        <v>62</v>
      </c>
      <c r="I45" s="161"/>
      <c r="J45" s="161"/>
      <c r="K45" s="161">
        <f>'実質公債費比率（分子）の構造'!N$49</f>
        <v>50</v>
      </c>
      <c r="L45" s="161"/>
      <c r="M45" s="161"/>
      <c r="N45" s="161">
        <f>'実質公債費比率（分子）の構造'!O$49</f>
        <v>104</v>
      </c>
      <c r="O45" s="161"/>
      <c r="P45" s="161"/>
    </row>
    <row r="46" spans="1:16" x14ac:dyDescent="0.15">
      <c r="A46" s="161" t="s">
        <v>61</v>
      </c>
      <c r="B46" s="161">
        <f>'実質公債費比率（分子）の構造'!K$48</f>
        <v>2151</v>
      </c>
      <c r="C46" s="161"/>
      <c r="D46" s="161"/>
      <c r="E46" s="161">
        <f>'実質公債費比率（分子）の構造'!L$48</f>
        <v>1824</v>
      </c>
      <c r="F46" s="161"/>
      <c r="G46" s="161"/>
      <c r="H46" s="161">
        <f>'実質公債費比率（分子）の構造'!M$48</f>
        <v>1742</v>
      </c>
      <c r="I46" s="161"/>
      <c r="J46" s="161"/>
      <c r="K46" s="161">
        <f>'実質公債費比率（分子）の構造'!N$48</f>
        <v>1681</v>
      </c>
      <c r="L46" s="161"/>
      <c r="M46" s="161"/>
      <c r="N46" s="161">
        <f>'実質公債費比率（分子）の構造'!O$48</f>
        <v>1283</v>
      </c>
      <c r="O46" s="161"/>
      <c r="P46" s="161"/>
    </row>
    <row r="47" spans="1:16" x14ac:dyDescent="0.15">
      <c r="A47" s="161" t="s">
        <v>62</v>
      </c>
      <c r="B47" s="161">
        <f>'実質公債費比率（分子）の構造'!K$47</f>
        <v>17</v>
      </c>
      <c r="C47" s="161"/>
      <c r="D47" s="161"/>
      <c r="E47" s="161">
        <f>'実質公債費比率（分子）の構造'!L$47</f>
        <v>10</v>
      </c>
      <c r="F47" s="161"/>
      <c r="G47" s="161"/>
      <c r="H47" s="161">
        <f>'実質公債費比率（分子）の構造'!M$47</f>
        <v>5</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4407</v>
      </c>
      <c r="C49" s="161"/>
      <c r="D49" s="161"/>
      <c r="E49" s="161">
        <f>'実質公債費比率（分子）の構造'!L$45</f>
        <v>4538</v>
      </c>
      <c r="F49" s="161"/>
      <c r="G49" s="161"/>
      <c r="H49" s="161">
        <f>'実質公債費比率（分子）の構造'!M$45</f>
        <v>4590</v>
      </c>
      <c r="I49" s="161"/>
      <c r="J49" s="161"/>
      <c r="K49" s="161">
        <f>'実質公債費比率（分子）の構造'!N$45</f>
        <v>4560</v>
      </c>
      <c r="L49" s="161"/>
      <c r="M49" s="161"/>
      <c r="N49" s="161">
        <f>'実質公債費比率（分子）の構造'!O$45</f>
        <v>4381</v>
      </c>
      <c r="O49" s="161"/>
      <c r="P49" s="161"/>
    </row>
    <row r="50" spans="1:16" x14ac:dyDescent="0.15">
      <c r="A50" s="161" t="s">
        <v>65</v>
      </c>
      <c r="B50" s="161" t="e">
        <f>NA()</f>
        <v>#N/A</v>
      </c>
      <c r="C50" s="161">
        <f>IF(ISNUMBER('実質公債費比率（分子）の構造'!K$53),'実質公債費比率（分子）の構造'!K$53,NA())</f>
        <v>3101</v>
      </c>
      <c r="D50" s="161" t="e">
        <f>NA()</f>
        <v>#N/A</v>
      </c>
      <c r="E50" s="161" t="e">
        <f>NA()</f>
        <v>#N/A</v>
      </c>
      <c r="F50" s="161">
        <f>IF(ISNUMBER('実質公債費比率（分子）の構造'!L$53),'実質公債費比率（分子）の構造'!L$53,NA())</f>
        <v>2865</v>
      </c>
      <c r="G50" s="161" t="e">
        <f>NA()</f>
        <v>#N/A</v>
      </c>
      <c r="H50" s="161" t="e">
        <f>NA()</f>
        <v>#N/A</v>
      </c>
      <c r="I50" s="161">
        <f>IF(ISNUMBER('実質公債費比率（分子）の構造'!M$53),'実質公債費比率（分子）の構造'!M$53,NA())</f>
        <v>2942</v>
      </c>
      <c r="J50" s="161" t="e">
        <f>NA()</f>
        <v>#N/A</v>
      </c>
      <c r="K50" s="161" t="e">
        <f>NA()</f>
        <v>#N/A</v>
      </c>
      <c r="L50" s="161">
        <f>IF(ISNUMBER('実質公債費比率（分子）の構造'!N$53),'実質公債費比率（分子）の構造'!N$53,NA())</f>
        <v>2817</v>
      </c>
      <c r="M50" s="161" t="e">
        <f>NA()</f>
        <v>#N/A</v>
      </c>
      <c r="N50" s="161" t="e">
        <f>NA()</f>
        <v>#N/A</v>
      </c>
      <c r="O50" s="161">
        <f>IF(ISNUMBER('実質公債費比率（分子）の構造'!O$53),'実質公債費比率（分子）の構造'!O$53,NA())</f>
        <v>2937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40029</v>
      </c>
      <c r="E56" s="160"/>
      <c r="F56" s="160"/>
      <c r="G56" s="160">
        <f>'将来負担比率（分子）の構造'!J$52</f>
        <v>39320</v>
      </c>
      <c r="H56" s="160"/>
      <c r="I56" s="160"/>
      <c r="J56" s="160">
        <f>'将来負担比率（分子）の構造'!K$52</f>
        <v>38775</v>
      </c>
      <c r="K56" s="160"/>
      <c r="L56" s="160"/>
      <c r="M56" s="160">
        <f>'将来負担比率（分子）の構造'!L$52</f>
        <v>37715</v>
      </c>
      <c r="N56" s="160"/>
      <c r="O56" s="160"/>
      <c r="P56" s="160">
        <f>'将来負担比率（分子）の構造'!M$52</f>
        <v>36687</v>
      </c>
    </row>
    <row r="57" spans="1:16" x14ac:dyDescent="0.15">
      <c r="A57" s="160" t="s">
        <v>36</v>
      </c>
      <c r="B57" s="160"/>
      <c r="C57" s="160"/>
      <c r="D57" s="160">
        <f>'将来負担比率（分子）の構造'!I$51</f>
        <v>1198</v>
      </c>
      <c r="E57" s="160"/>
      <c r="F57" s="160"/>
      <c r="G57" s="160">
        <f>'将来負担比率（分子）の構造'!J$51</f>
        <v>1063</v>
      </c>
      <c r="H57" s="160"/>
      <c r="I57" s="160"/>
      <c r="J57" s="160">
        <f>'将来負担比率（分子）の構造'!K$51</f>
        <v>1001</v>
      </c>
      <c r="K57" s="160"/>
      <c r="L57" s="160"/>
      <c r="M57" s="160">
        <f>'将来負担比率（分子）の構造'!L$51</f>
        <v>947</v>
      </c>
      <c r="N57" s="160"/>
      <c r="O57" s="160"/>
      <c r="P57" s="160">
        <f>'将来負担比率（分子）の構造'!M$51</f>
        <v>840</v>
      </c>
    </row>
    <row r="58" spans="1:16" x14ac:dyDescent="0.15">
      <c r="A58" s="160" t="s">
        <v>35</v>
      </c>
      <c r="B58" s="160"/>
      <c r="C58" s="160"/>
      <c r="D58" s="160">
        <f>'将来負担比率（分子）の構造'!I$50</f>
        <v>7811</v>
      </c>
      <c r="E58" s="160"/>
      <c r="F58" s="160"/>
      <c r="G58" s="160">
        <f>'将来負担比率（分子）の構造'!J$50</f>
        <v>7391</v>
      </c>
      <c r="H58" s="160"/>
      <c r="I58" s="160"/>
      <c r="J58" s="160">
        <f>'将来負担比率（分子）の構造'!K$50</f>
        <v>4447</v>
      </c>
      <c r="K58" s="160"/>
      <c r="L58" s="160"/>
      <c r="M58" s="160">
        <f>'将来負担比率（分子）の構造'!L$50</f>
        <v>8293</v>
      </c>
      <c r="N58" s="160"/>
      <c r="O58" s="160"/>
      <c r="P58" s="160">
        <f>'将来負担比率（分子）の構造'!M$50</f>
        <v>8356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4405</v>
      </c>
      <c r="C62" s="160"/>
      <c r="D62" s="160"/>
      <c r="E62" s="160">
        <f>'将来負担比率（分子）の構造'!J$45</f>
        <v>3989</v>
      </c>
      <c r="F62" s="160"/>
      <c r="G62" s="160"/>
      <c r="H62" s="160">
        <f>'将来負担比率（分子）の構造'!K$45</f>
        <v>3765</v>
      </c>
      <c r="I62" s="160"/>
      <c r="J62" s="160"/>
      <c r="K62" s="160">
        <f>'将来負担比率（分子）の構造'!L$45</f>
        <v>3737</v>
      </c>
      <c r="L62" s="160"/>
      <c r="M62" s="160"/>
      <c r="N62" s="160">
        <f>'将来負担比率（分子）の構造'!M$45</f>
        <v>3728</v>
      </c>
      <c r="O62" s="160"/>
      <c r="P62" s="160"/>
    </row>
    <row r="63" spans="1:16" x14ac:dyDescent="0.15">
      <c r="A63" s="160" t="s">
        <v>28</v>
      </c>
      <c r="B63" s="160">
        <f>'将来負担比率（分子）の構造'!I$44</f>
        <v>762</v>
      </c>
      <c r="C63" s="160"/>
      <c r="D63" s="160"/>
      <c r="E63" s="160">
        <f>'将来負担比率（分子）の構造'!J$44</f>
        <v>725</v>
      </c>
      <c r="F63" s="160"/>
      <c r="G63" s="160"/>
      <c r="H63" s="160">
        <f>'将来負担比率（分子）の構造'!K$44</f>
        <v>1090</v>
      </c>
      <c r="I63" s="160"/>
      <c r="J63" s="160"/>
      <c r="K63" s="160">
        <f>'将来負担比率（分子）の構造'!L$44</f>
        <v>618</v>
      </c>
      <c r="L63" s="160"/>
      <c r="M63" s="160"/>
      <c r="N63" s="160">
        <f>'将来負担比率（分子）の構造'!M$44</f>
        <v>561</v>
      </c>
      <c r="O63" s="160"/>
      <c r="P63" s="160"/>
    </row>
    <row r="64" spans="1:16" x14ac:dyDescent="0.15">
      <c r="A64" s="160" t="s">
        <v>27</v>
      </c>
      <c r="B64" s="160">
        <f>'将来負担比率（分子）の構造'!I$43</f>
        <v>22801</v>
      </c>
      <c r="C64" s="160"/>
      <c r="D64" s="160"/>
      <c r="E64" s="160">
        <f>'将来負担比率（分子）の構造'!J$43</f>
        <v>22390</v>
      </c>
      <c r="F64" s="160"/>
      <c r="G64" s="160"/>
      <c r="H64" s="160">
        <f>'将来負担比率（分子）の構造'!K$43</f>
        <v>21774</v>
      </c>
      <c r="I64" s="160"/>
      <c r="J64" s="160"/>
      <c r="K64" s="160">
        <f>'将来負担比率（分子）の構造'!L$43</f>
        <v>18681</v>
      </c>
      <c r="L64" s="160"/>
      <c r="M64" s="160"/>
      <c r="N64" s="160">
        <f>'将来負担比率（分子）の構造'!M$43</f>
        <v>16790</v>
      </c>
      <c r="O64" s="160"/>
      <c r="P64" s="160"/>
    </row>
    <row r="65" spans="1:16" x14ac:dyDescent="0.15">
      <c r="A65" s="160" t="s">
        <v>26</v>
      </c>
      <c r="B65" s="160">
        <f>'将来負担比率（分子）の構造'!I$42</f>
        <v>443</v>
      </c>
      <c r="C65" s="160"/>
      <c r="D65" s="160"/>
      <c r="E65" s="160">
        <f>'将来負担比率（分子）の構造'!J$42</f>
        <v>370</v>
      </c>
      <c r="F65" s="160"/>
      <c r="G65" s="160"/>
      <c r="H65" s="160">
        <f>'将来負担比率（分子）の構造'!K$42</f>
        <v>312</v>
      </c>
      <c r="I65" s="160"/>
      <c r="J65" s="160"/>
      <c r="K65" s="160">
        <f>'将来負担比率（分子）の構造'!L$42</f>
        <v>258</v>
      </c>
      <c r="L65" s="160"/>
      <c r="M65" s="160"/>
      <c r="N65" s="160">
        <f>'将来負担比率（分子）の構造'!M$42</f>
        <v>205</v>
      </c>
      <c r="O65" s="160"/>
      <c r="P65" s="160"/>
    </row>
    <row r="66" spans="1:16" x14ac:dyDescent="0.15">
      <c r="A66" s="160" t="s">
        <v>25</v>
      </c>
      <c r="B66" s="160">
        <f>'将来負担比率（分子）の構造'!I$41</f>
        <v>43350</v>
      </c>
      <c r="C66" s="160"/>
      <c r="D66" s="160"/>
      <c r="E66" s="160">
        <f>'将来負担比率（分子）の構造'!J$41</f>
        <v>39674</v>
      </c>
      <c r="F66" s="160"/>
      <c r="G66" s="160"/>
      <c r="H66" s="160">
        <f>'将来負担比率（分子）の構造'!K$41</f>
        <v>37416</v>
      </c>
      <c r="I66" s="160"/>
      <c r="J66" s="160"/>
      <c r="K66" s="160">
        <f>'将来負担比率（分子）の構造'!L$41</f>
        <v>35557</v>
      </c>
      <c r="L66" s="160"/>
      <c r="M66" s="160"/>
      <c r="N66" s="160">
        <f>'将来負担比率（分子）の構造'!M$41</f>
        <v>34556</v>
      </c>
      <c r="O66" s="160"/>
      <c r="P66" s="160"/>
    </row>
    <row r="67" spans="1:16" x14ac:dyDescent="0.15">
      <c r="A67" s="160" t="s">
        <v>69</v>
      </c>
      <c r="B67" s="160" t="e">
        <f>NA()</f>
        <v>#N/A</v>
      </c>
      <c r="C67" s="160">
        <f>IF(ISNUMBER('将来負担比率（分子）の構造'!I$53), IF('将来負担比率（分子）の構造'!I$53 &lt; 0, 0, '将来負担比率（分子）の構造'!I$53), NA())</f>
        <v>22723</v>
      </c>
      <c r="D67" s="160" t="e">
        <f>NA()</f>
        <v>#N/A</v>
      </c>
      <c r="E67" s="160" t="e">
        <f>NA()</f>
        <v>#N/A</v>
      </c>
      <c r="F67" s="160">
        <f>IF(ISNUMBER('将来負担比率（分子）の構造'!J$53), IF('将来負担比率（分子）の構造'!J$53 &lt; 0, 0, '将来負担比率（分子）の構造'!J$53), NA())</f>
        <v>19373</v>
      </c>
      <c r="G67" s="160" t="e">
        <f>NA()</f>
        <v>#N/A</v>
      </c>
      <c r="H67" s="160" t="e">
        <f>NA()</f>
        <v>#N/A</v>
      </c>
      <c r="I67" s="160">
        <f>IF(ISNUMBER('将来負担比率（分子）の構造'!K$53), IF('将来負担比率（分子）の構造'!K$53 &lt; 0, 0, '将来負担比率（分子）の構造'!K$53), NA())</f>
        <v>20133</v>
      </c>
      <c r="J67" s="160" t="e">
        <f>NA()</f>
        <v>#N/A</v>
      </c>
      <c r="K67" s="160" t="e">
        <f>NA()</f>
        <v>#N/A</v>
      </c>
      <c r="L67" s="160">
        <f>IF(ISNUMBER('将来負担比率（分子）の構造'!L$53), IF('将来負担比率（分子）の構造'!L$53 &lt; 0, 0, '将来負担比率（分子）の構造'!L$53), NA())</f>
        <v>11896</v>
      </c>
      <c r="M67" s="160" t="e">
        <f>NA()</f>
        <v>#N/A</v>
      </c>
      <c r="N67" s="160" t="e">
        <f>NA()</f>
        <v>#N/A</v>
      </c>
      <c r="O67" s="160">
        <f>IF(ISNUMBER('将来負担比率（分子）の構造'!M$53), IF('将来負担比率（分子）の構造'!M$53 &lt; 0, 0, '将来負担比率（分子）の構造'!M$53), NA())</f>
        <v>9958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898</v>
      </c>
      <c r="C72" s="164">
        <f>基金残高に係る経年分析!G55</f>
        <v>899</v>
      </c>
      <c r="D72" s="164">
        <f>基金残高に係る経年分析!H55</f>
        <v>900</v>
      </c>
    </row>
    <row r="73" spans="1:16" x14ac:dyDescent="0.15">
      <c r="A73" s="163" t="s">
        <v>72</v>
      </c>
      <c r="B73" s="164">
        <f>基金残高に係る経年分析!F56</f>
        <v>4113</v>
      </c>
      <c r="C73" s="164">
        <f>基金残高に係る経年分析!G56</f>
        <v>4020</v>
      </c>
      <c r="D73" s="164">
        <f>基金残高に係る経年分析!H56</f>
        <v>3747</v>
      </c>
    </row>
    <row r="74" spans="1:16" x14ac:dyDescent="0.15">
      <c r="A74" s="163" t="s">
        <v>73</v>
      </c>
      <c r="B74" s="164">
        <f>基金残高に係る経年分析!F57</f>
        <v>1628</v>
      </c>
      <c r="C74" s="164">
        <f>基金残高に係る経年分析!G57</f>
        <v>1821</v>
      </c>
      <c r="D74" s="164">
        <f>基金残高に係る経年分析!H57</f>
        <v>2158</v>
      </c>
    </row>
  </sheetData>
  <sheetProtection algorithmName="SHA-512" hashValue="kkSEY/WFE3pJOO/hJ5e2dOZzJp4GeDvI4Vgfll/uDURYNU1Rm+WfXIasD7MQf2U+jv9pppH5k4GmrpJk6z59Hw==" saltValue="SqsDVPFPmc4d6Pb3qtjPQ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2023-11-07T07:55:36Z</dcterms:modified>
</cp:coreProperties>
</file>