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20\Desktop\HP公開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69" i="12"/>
  <c r="AA68" i="12"/>
  <c r="AA23" i="12" l="1"/>
  <c r="AA30" i="12"/>
  <c r="AA31" i="12"/>
  <c r="AA32" i="12"/>
  <c r="AA33" i="12"/>
  <c r="AA34" i="12"/>
  <c r="AA35" i="12"/>
  <c r="AA36" i="12"/>
  <c r="AA29" i="12"/>
  <c r="AA28" i="12"/>
  <c r="AA8" i="12"/>
  <c r="AA7"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AM37" i="10"/>
  <c r="C37" i="10"/>
  <c r="AM36" i="10"/>
  <c r="C36"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<sst xmlns="http://schemas.openxmlformats.org/spreadsheetml/2006/main" count="1091" uniqueCount="626">
  <si>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</si>
  <si>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</si>
  <si>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</si>
  <si>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</si>
  <si>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</si>
  <si>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</si>
  <si>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</si>
  <si>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</si>
  <si>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</si>
  <si>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</si>
  <si>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</si>
  <si>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</si>
  <si>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</si>
  <si>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</si>
  <si>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</si>
  <si>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</si>
  <si>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</si>
  <si>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</si>
  <si>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</si>
  <si>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</si>
  <si>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</si>
  <si>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</si>
  <si>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</si>
  <si>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</si>
  <si>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</si>
  <si>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</si>
  <si>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</si>
  <si>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</si>
  <si>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</si>
  <si>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</si>
  <si>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</si>
  <si>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</si>
  <si>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</si>
  <si>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</si>
  <si>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</si>
  <si>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</si>
  <si>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</si>
  <si>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</si>
  <si>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</si>
  <si>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</si>
  <si>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</si>
  <si>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</si>
  <si>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</si>
  <si>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</si>
  <si>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</si>
  <si>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</si>
  <si>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</si>
  <si>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</si>
  <si>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</si>
  <si>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</si>
  <si>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</si>
  <si>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</si>
  <si>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</si>
  <si>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</si>
  <si>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</si>
  <si>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</si>
  <si>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</si>
  <si>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</si>
  <si>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</si>
  <si>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</si>
  <si>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</si>
  <si>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</si>
  <si>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</si>
  <si>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</si>
  <si>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</si>
  <si>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</si>
  <si>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</si>
  <si>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</si>
  <si>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</si>
  <si>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</si>
  <si>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</si>
  <si>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</si>
  <si>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</si>
  <si>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</si>
  <si>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</si>
  <si>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</si>
  <si>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</si>
  <si>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</si>
  <si>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</si>
  <si>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</si>
  <si>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</si>
  <si>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</si>
  <si>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</si>
  <si>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</si>
  <si>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</si>
  <si>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</si>
  <si>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</si>
  <si>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</si>
  <si>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</si>
  <si>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</si>
  <si>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</si>
  <si>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</si>
  <si>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</si>
  <si>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</si>
  <si>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</si>
  <si>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</si>
  <si>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</si>
  <si>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</si>
  <si>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</si>
  <si>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</si>
  <si>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</si>
  <si>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</si>
  <si>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</si>
  <si>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</si>
  <si>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</si>
  <si>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</si>
  <si>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</si>
  <si>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</si>
  <si>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</si>
  <si>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</si>
  <si>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</si>
  <si>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</si>
  <si>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</si>
  <si>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</si>
  <si>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</si>
  <si>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</si>
  <si>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</si>
  <si>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</si>
  <si>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</si>
  <si>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</si>
  <si>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</si>
  <si>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</si>
  <si>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</si>
  <si>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</si>
  <si>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</si>
  <si>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</si>
  <si>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</si>
  <si>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</si>
  <si>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</si>
  <si>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</si>
  <si>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</si>
  <si>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</si>
  <si>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</si>
  <si>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</si>
  <si>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</si>
  <si>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</si>
  <si>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</si>
  <si>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</si>
  <si>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</si>
  <si>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</si>
  <si>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</si>
  <si>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</si>
  <si>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</si>
  <si>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</si>
  <si>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</si>
  <si>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</si>
  <si>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</si>
  <si>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</si>
  <si>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</si>
  <si>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</si>
  <si>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</si>
  <si>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</si>
  <si>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</si>
  <si>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</si>
  <si>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</si>
  <si>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</si>
  <si>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</si>
  <si>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</si>
  <si>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</si>
  <si>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</si>
  <si>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</si>
  <si>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</si>
  <si>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</si>
  <si>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</si>
  <si>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</si>
  <si>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</si>
  <si>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</si>
  <si>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</si>
  <si>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</si>
  <si>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</si>
  <si>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</si>
  <si>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</si>
  <si>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</si>
  <si>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</si>
  <si>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</si>
  <si>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</si>
  <si>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</si>
  <si>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</si>
  <si>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</si>
  <si>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</si>
  <si>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</si>
  <si>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</si>
  <si>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</si>
  <si>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</si>
  <si>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</si>
  <si>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</si>
  <si>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</si>
  <si>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</si>
  <si>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</si>
  <si>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</si>
  <si>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</si>
  <si>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</si>
  <si>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</si>
  <si>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</si>
  <si>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</si>
  <si>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</si>
  <si>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</si>
  <si>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</si>
  <si>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</si>
  <si>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</si>
  <si>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</si>
  <si>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</si>
  <si>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</si>
  <si>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</si>
  <si>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</si>
  <si>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</si>
  <si>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</si>
  <si>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</si>
  <si>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</si>
  <si>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</si>
  <si>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</si>
  <si>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</si>
  <si>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</si>
  <si>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</si>
  <si>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岩手県北上市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</si>
  <si>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</si>
  <si>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</si>
  <si>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</si>
  <si>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</si>
  <si>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</si>
  <si>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</si>
  <si>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</si>
  <si>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</si>
  <si>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</si>
  <si>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</si>
  <si>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</si>
  <si>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</si>
  <si>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</si>
  <si>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</si>
  <si>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</si>
  <si>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</si>
  <si>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</si>
  <si>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</si>
  <si>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</si>
  <si>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</si>
  <si>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</si>
  <si>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</si>
  <si>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</si>
  <si>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</si>
  <si>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</si>
  <si>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</si>
  <si>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</si>
  <si>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</si>
  <si>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</si>
  <si>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</si>
  <si>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</si>
  <si>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</si>
  <si>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</si>
  <si>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</si>
  <si>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</si>
  <si>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</si>
  <si>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</si>
  <si>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</si>
  <si>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</si>
  <si>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</si>
  <si>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</si>
  <si>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</si>
  <si>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</si>
  <si>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</si>
  <si>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</si>
  <si>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</si>
  <si>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</si>
  <si>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</si>
  <si>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</si>
  <si>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</si>
  <si>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</si>
  <si>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</si>
  <si>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</si>
  <si>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</si>
  <si>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</si>
  <si>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</si>
  <si>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</si>
  <si>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</si>
  <si>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</si>
  <si>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</si>
  <si>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</si>
  <si>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</si>
  <si>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</si>
  <si>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</si>
  <si>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</si>
  <si>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</si>
  <si>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</si>
  <si>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</si>
  <si>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</si>
  <si>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</si>
  <si>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</si>
  <si>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</si>
  <si>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</si>
  <si>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</si>
  <si>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</si>
  <si>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</si>
  <si>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</si>
  <si>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</si>
  <si>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</si>
  <si>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</si>
  <si>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</si>
  <si>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</si>
  <si>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</si>
  <si>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</si>
  <si>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</si>
  <si>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</si>
  <si>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</si>
  <si>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</si>
  <si>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</si>
  <si>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</si>
  <si>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</si>
  <si>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</si>
  <si>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</si>
  <si>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</si>
  <si>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</si>
  <si>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</si>
  <si>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</si>
  <si>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</si>
  <si>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</si>
  <si>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</si>
  <si>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</si>
  <si>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</si>
  <si>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</si>
  <si>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</si>
  <si>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</si>
  <si>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</si>
  <si>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</si>
  <si>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</si>
  <si>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</si>
  <si>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</si>
  <si>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</si>
  <si>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</si>
  <si>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</si>
  <si>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</si>
  <si>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</si>
  <si>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</si>
  <si>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</si>
  <si>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</si>
  <si>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</si>
  <si>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</si>
  <si>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</si>
  <si>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</si>
  <si>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</si>
  <si>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</si>
  <si>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</si>
  <si>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</si>
  <si>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</si>
  <si>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</si>
  <si>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</si>
  <si>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</si>
  <si>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</si>
  <si>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</si>
  <si>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</si>
  <si>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</si>
  <si>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</si>
  <si>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</si>
  <si>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</si>
  <si>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</si>
  <si>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</si>
  <si>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</si>
  <si>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</si>
  <si>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</si>
  <si>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</si>
  <si>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</si>
  <si>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</si>
  <si>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</si>
  <si>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</si>
  <si>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</si>
  <si>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</si>
  <si>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</si>
  <si>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岩手県北上市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</si>
  <si>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</si>
  <si>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</si>
  <si>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</si>
  <si>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</si>
  <si>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</si>
  <si>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</si>
  <si>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</si>
  <si>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</si>
  <si>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</si>
  <si>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</si>
  <si>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</si>
  <si>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</si>
  <si>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</si>
  <si>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</si>
  <si>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</si>
  <si>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</si>
  <si>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</si>
  <si>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</si>
  <si>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</si>
  <si>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</si>
  <si>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</si>
  <si>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</si>
  <si>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</si>
  <si>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</si>
  <si>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</si>
  <si>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</si>
  <si>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</si>
  <si>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</si>
  <si>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</si>
  <si>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</si>
  <si>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</si>
  <si>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</si>
  <si>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</si>
  <si>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</si>
  <si>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</si>
  <si>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</si>
  <si>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</si>
  <si>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駐車場事業</t>
    <phoneticPr fontId="5"/>
  </si>
  <si>
    <t>下水道事業</t>
    <phoneticPr fontId="5"/>
  </si>
  <si>
    <t>法適用企業</t>
    <phoneticPr fontId="5"/>
  </si>
  <si>
    <t>農業集落排水事業</t>
    <phoneticPr fontId="5"/>
  </si>
  <si>
    <t>法非適用企業</t>
    <phoneticPr fontId="5"/>
  </si>
  <si>
    <t>電気事業</t>
    <phoneticPr fontId="5"/>
  </si>
  <si>
    <t>法非適用企業</t>
    <phoneticPr fontId="5"/>
  </si>
  <si>
    <t>工業団地事業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</si>
  <si>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</si>
  <si>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</si>
  <si>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</si>
  <si>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</si>
  <si>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</si>
  <si>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</si>
  <si>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</si>
  <si>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</si>
  <si>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</si>
  <si>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</si>
  <si>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</si>
  <si>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</si>
  <si>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</si>
  <si>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</si>
  <si>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</si>
  <si>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</si>
  <si>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</si>
  <si>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</si>
  <si>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</si>
  <si>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</si>
  <si>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</si>
  <si>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</si>
  <si>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</si>
  <si>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</si>
  <si>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</si>
  <si>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</si>
  <si>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</si>
  <si>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</si>
  <si>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</si>
  <si>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</si>
  <si>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</si>
  <si>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</si>
  <si>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</si>
  <si>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</si>
  <si>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</si>
  <si>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</si>
  <si>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</si>
  <si>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</si>
  <si>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</si>
  <si>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</si>
  <si>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</si>
  <si>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</si>
  <si>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</si>
  <si>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</si>
  <si>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</si>
  <si>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</si>
  <si>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</si>
  <si>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</si>
  <si>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</si>
  <si>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</si>
  <si>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</si>
  <si>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</si>
  <si>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</si>
  <si>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</si>
  <si>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</si>
  <si>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</si>
  <si>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</si>
  <si>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</si>
  <si>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</si>
  <si>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</si>
  <si>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</si>
  <si>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</si>
  <si>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</si>
  <si>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</si>
  <si>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</si>
  <si>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</si>
  <si>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</si>
  <si>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</si>
  <si>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</si>
  <si>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</si>
  <si>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</si>
  <si>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</si>
  <si>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</si>
  <si>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</si>
  <si>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</si>
  <si>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</si>
  <si>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</si>
  <si>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</si>
  <si>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</si>
  <si>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</si>
  <si>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</si>
  <si>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</si>
  <si>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</si>
  <si>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</si>
  <si>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</si>
  <si>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</si>
  <si>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</si>
  <si>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</si>
  <si>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</si>
  <si>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</si>
  <si>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</si>
  <si>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</si>
  <si>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</si>
  <si>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</si>
  <si>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</si>
  <si>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</si>
  <si>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</si>
  <si>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</si>
  <si>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</si>
  <si>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</si>
  <si>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</si>
  <si>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</si>
  <si>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</si>
  <si>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</si>
  <si>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</si>
  <si>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</si>
  <si>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</si>
  <si>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</si>
  <si>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</si>
  <si>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</si>
  <si>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</si>
  <si>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</si>
  <si>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</si>
  <si>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</si>
  <si>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</si>
  <si>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</si>
  <si>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</si>
  <si>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</si>
  <si>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</si>
  <si>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</si>
  <si>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</si>
  <si>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</si>
  <si>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</si>
  <si>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</si>
  <si>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</si>
  <si>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</si>
  <si>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</si>
  <si>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</si>
  <si>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</si>
  <si>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</si>
  <si>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</si>
  <si>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</si>
  <si>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</si>
  <si>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</si>
  <si>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</si>
  <si>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</si>
  <si>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</si>
  <si>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</si>
  <si>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</si>
  <si>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</si>
  <si>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</si>
  <si>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</si>
  <si>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</si>
  <si>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</si>
  <si>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0.07</t>
  </si>
  <si>
    <t>下水道事業</t>
  </si>
  <si>
    <t>一般会計</t>
  </si>
  <si>
    <t>工業団地事業</t>
  </si>
  <si>
    <t>宅地造成事業</t>
  </si>
  <si>
    <t>電気事業</t>
  </si>
  <si>
    <t>駐車場事業</t>
  </si>
  <si>
    <t>後期高齢者医療</t>
  </si>
  <si>
    <t>国民健康保険</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</si>
  <si>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</si>
  <si>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</si>
  <si>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</si>
  <si>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</si>
  <si>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</si>
  <si>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</si>
  <si>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</si>
  <si>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</si>
  <si>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</si>
  <si>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</si>
  <si>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</si>
  <si>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</si>
  <si>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</si>
  <si>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</si>
  <si>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</si>
  <si>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</si>
  <si>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</si>
  <si>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</si>
  <si>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北上地区消防組合</t>
    <rPh sb="0" eb="2">
      <t>キタカミ</t>
    </rPh>
    <rPh sb="2" eb="4">
      <t>チク</t>
    </rPh>
    <rPh sb="4" eb="6">
      <t>ショウボウ</t>
    </rPh>
    <rPh sb="6" eb="8">
      <t>クミアイ</t>
    </rPh>
    <phoneticPr fontId="18"/>
  </si>
  <si>
    <t>北上地区広域行政組合</t>
    <rPh sb="0" eb="2">
      <t>キタカミ</t>
    </rPh>
    <rPh sb="2" eb="4">
      <t>チク</t>
    </rPh>
    <rPh sb="4" eb="6">
      <t>コウイキ</t>
    </rPh>
    <rPh sb="6" eb="8">
      <t>ギョウセイ</t>
    </rPh>
    <rPh sb="8" eb="10">
      <t>クミアイ</t>
    </rPh>
    <phoneticPr fontId="18"/>
  </si>
  <si>
    <t>岩手中部広域行政組合</t>
    <rPh sb="0" eb="2">
      <t>イワテ</t>
    </rPh>
    <rPh sb="2" eb="4">
      <t>チュウブ</t>
    </rPh>
    <rPh sb="4" eb="6">
      <t>コウイキ</t>
    </rPh>
    <rPh sb="6" eb="8">
      <t>ギョウセイ</t>
    </rPh>
    <rPh sb="8" eb="10">
      <t>クミアイ</t>
    </rPh>
    <phoneticPr fontId="18"/>
  </si>
  <si>
    <t>岩手中部広域水道企業団</t>
    <rPh sb="0" eb="2">
      <t>イワテ</t>
    </rPh>
    <rPh sb="2" eb="4">
      <t>チュウブ</t>
    </rPh>
    <rPh sb="4" eb="6">
      <t>コウイキ</t>
    </rPh>
    <rPh sb="6" eb="8">
      <t>スイドウ</t>
    </rPh>
    <rPh sb="8" eb="10">
      <t>キギョウ</t>
    </rPh>
    <rPh sb="10" eb="11">
      <t>ダン</t>
    </rPh>
    <phoneticPr fontId="18"/>
  </si>
  <si>
    <t>岩手県後期高齢者医療広域行政組合(一般会計)</t>
    <rPh sb="0" eb="3">
      <t>イワテケン</t>
    </rPh>
    <rPh sb="3" eb="5">
      <t>コウキ</t>
    </rPh>
    <rPh sb="5" eb="7">
      <t>コウレイ</t>
    </rPh>
    <rPh sb="7" eb="8">
      <t>シャ</t>
    </rPh>
    <rPh sb="8" eb="10">
      <t>イリョウ</t>
    </rPh>
    <rPh sb="10" eb="12">
      <t>コウイキ</t>
    </rPh>
    <rPh sb="12" eb="14">
      <t>ギョウセイ</t>
    </rPh>
    <rPh sb="14" eb="16">
      <t>クミアイ</t>
    </rPh>
    <rPh sb="17" eb="19">
      <t>イッパン</t>
    </rPh>
    <rPh sb="19" eb="21">
      <t>カイケイ</t>
    </rPh>
    <phoneticPr fontId="18"/>
  </si>
  <si>
    <t>岩手県後期高齢者医療広域行政組合(特別会計)</t>
    <rPh sb="0" eb="3">
      <t>イワテケン</t>
    </rPh>
    <rPh sb="3" eb="5">
      <t>コウキ</t>
    </rPh>
    <rPh sb="5" eb="7">
      <t>コウレイ</t>
    </rPh>
    <rPh sb="7" eb="8">
      <t>シャ</t>
    </rPh>
    <rPh sb="8" eb="10">
      <t>イリョウ</t>
    </rPh>
    <rPh sb="10" eb="12">
      <t>コウイキ</t>
    </rPh>
    <rPh sb="12" eb="14">
      <t>ギョウセイ</t>
    </rPh>
    <rPh sb="14" eb="16">
      <t>クミアイ</t>
    </rPh>
    <rPh sb="17" eb="19">
      <t>トクベツ</t>
    </rPh>
    <rPh sb="19" eb="21">
      <t>カイケイ</t>
    </rPh>
    <phoneticPr fontId="18"/>
  </si>
  <si>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8"/>
  </si>
  <si>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8"/>
  </si>
  <si>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</si>
  <si>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</si>
  <si>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</si>
  <si>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</si>
  <si>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</si>
  <si>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</si>
  <si>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</si>
  <si>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8"/>
  </si>
  <si>
    <t>庁舎建設基金</t>
    <rPh sb="0" eb="2">
      <t>チョウシャ</t>
    </rPh>
    <rPh sb="2" eb="4">
      <t>ケンセツ</t>
    </rPh>
    <rPh sb="4" eb="6">
      <t>キキン</t>
    </rPh>
    <phoneticPr fontId="18"/>
  </si>
  <si>
    <t>日本現代詩歌文学館基金</t>
    <rPh sb="0" eb="2">
      <t>ニホン</t>
    </rPh>
    <rPh sb="2" eb="4">
      <t>ゲンダイ</t>
    </rPh>
    <rPh sb="4" eb="6">
      <t>シイカ</t>
    </rPh>
    <rPh sb="6" eb="9">
      <t>ブンガクカン</t>
    </rPh>
    <rPh sb="9" eb="11">
      <t>キキン</t>
    </rPh>
    <phoneticPr fontId="18"/>
  </si>
  <si>
    <t>がん対策金</t>
    <rPh sb="2" eb="4">
      <t>タイサク</t>
    </rPh>
    <rPh sb="4" eb="5">
      <t>キン</t>
    </rPh>
    <phoneticPr fontId="18"/>
  </si>
  <si>
    <t>教育施設設備整備基金</t>
    <rPh sb="0" eb="2">
      <t>キョウイク</t>
    </rPh>
    <rPh sb="2" eb="4">
      <t>シセツ</t>
    </rPh>
    <rPh sb="4" eb="6">
      <t>セツビ</t>
    </rPh>
    <rPh sb="6" eb="8">
      <t>セイビ</t>
    </rPh>
    <rPh sb="8" eb="10">
      <t>キキン</t>
    </rPh>
    <phoneticPr fontId="18"/>
  </si>
  <si>
    <t>-</t>
    <phoneticPr fontId="2"/>
  </si>
  <si>
    <t>(一財)きたかみ地域振興財団</t>
    <rPh sb="1" eb="2">
      <t>イチ</t>
    </rPh>
    <rPh sb="2" eb="3">
      <t>ザイ</t>
    </rPh>
    <rPh sb="8" eb="10">
      <t>チイキ</t>
    </rPh>
    <rPh sb="10" eb="12">
      <t>シンコウ</t>
    </rPh>
    <rPh sb="12" eb="14">
      <t>ザイダン</t>
    </rPh>
    <phoneticPr fontId="38"/>
  </si>
  <si>
    <t>(公財)和賀町福祉等基金</t>
    <rPh sb="1" eb="2">
      <t>コウ</t>
    </rPh>
    <rPh sb="2" eb="3">
      <t>ザイ</t>
    </rPh>
    <rPh sb="4" eb="6">
      <t>ワガ</t>
    </rPh>
    <rPh sb="6" eb="7">
      <t>チョウ</t>
    </rPh>
    <rPh sb="7" eb="9">
      <t>フクシ</t>
    </rPh>
    <rPh sb="9" eb="10">
      <t>トウ</t>
    </rPh>
    <rPh sb="10" eb="12">
      <t>キキン</t>
    </rPh>
    <phoneticPr fontId="38"/>
  </si>
  <si>
    <t>(公財)北上市体育協会</t>
    <rPh sb="4" eb="7">
      <t>キタカミシ</t>
    </rPh>
    <rPh sb="7" eb="9">
      <t>タイイク</t>
    </rPh>
    <rPh sb="9" eb="11">
      <t>キョウカイ</t>
    </rPh>
    <phoneticPr fontId="38"/>
  </si>
  <si>
    <t>(公財)江釣子福祉基金</t>
    <rPh sb="4" eb="7">
      <t>エヅリコ</t>
    </rPh>
    <rPh sb="7" eb="9">
      <t>フクシ</t>
    </rPh>
    <rPh sb="9" eb="11">
      <t>キキン</t>
    </rPh>
    <phoneticPr fontId="38"/>
  </si>
  <si>
    <t>(一財)日本現代詩歌文学館運営協会</t>
    <rPh sb="1" eb="2">
      <t>イチ</t>
    </rPh>
    <rPh sb="2" eb="3">
      <t>ザイ</t>
    </rPh>
    <rPh sb="4" eb="6">
      <t>ニホン</t>
    </rPh>
    <rPh sb="6" eb="8">
      <t>ゲンダイ</t>
    </rPh>
    <rPh sb="8" eb="10">
      <t>シイカ</t>
    </rPh>
    <rPh sb="10" eb="13">
      <t>ブンガクカン</t>
    </rPh>
    <rPh sb="13" eb="15">
      <t>ウンエイ</t>
    </rPh>
    <rPh sb="15" eb="17">
      <t>キョウカイ</t>
    </rPh>
    <phoneticPr fontId="38"/>
  </si>
  <si>
    <t>北上開発ビル管理(株)</t>
    <rPh sb="0" eb="2">
      <t>キタカミ</t>
    </rPh>
    <rPh sb="2" eb="4">
      <t>カイハツ</t>
    </rPh>
    <rPh sb="6" eb="8">
      <t>カンリ</t>
    </rPh>
    <rPh sb="8" eb="11">
      <t>カブ</t>
    </rPh>
    <phoneticPr fontId="38"/>
  </si>
  <si>
    <t>(株)北上ケーブルテレビ</t>
    <rPh sb="0" eb="3">
      <t>カブ</t>
    </rPh>
    <rPh sb="3" eb="5">
      <t>キタカミ</t>
    </rPh>
    <phoneticPr fontId="38"/>
  </si>
  <si>
    <t>(一財)北上市文化創造</t>
    <rPh sb="1" eb="2">
      <t>イチ</t>
    </rPh>
    <rPh sb="4" eb="6">
      <t>キタカミ</t>
    </rPh>
    <rPh sb="6" eb="7">
      <t>シ</t>
    </rPh>
    <rPh sb="7" eb="9">
      <t>ブンカ</t>
    </rPh>
    <rPh sb="9" eb="11">
      <t>ソウゾウ</t>
    </rPh>
    <phoneticPr fontId="38"/>
  </si>
  <si>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</si>
  <si>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</si>
  <si>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</si>
  <si>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</si>
  <si>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</si>
  <si>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</si>
  <si>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</si>
  <si>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</si>
  <si>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</si>
  <si>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</si>
  <si>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</si>
  <si>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年度を跨ぐ基金の繰替運用の取り止め、下水道事業への繰出金の減少及び財産売払収入の基金積立等により、将来負担比率は改善してきたが、依然として類似団体と比較して高い水準である。また、有形固定資産減価償却率についても、類似団体と比較して高く、要因として幼稚園、保育所及び学校施設の有形固定資産減価償却率が高い水準であることなどが挙げられる。建築物最適化計画等に基づき、施設の維持管理を適正に行い、今後も老朽化対策に取り組んでいく。</t>
    <rPh sb="0" eb="2">
      <t>ネンド</t>
    </rPh>
    <rPh sb="3" eb="4">
      <t>マタ</t>
    </rPh>
    <rPh sb="5" eb="7">
      <t>キキン</t>
    </rPh>
    <rPh sb="8" eb="10">
      <t>クリカ</t>
    </rPh>
    <rPh sb="10" eb="12">
      <t>ウンヨウ</t>
    </rPh>
    <rPh sb="13" eb="14">
      <t>ト</t>
    </rPh>
    <rPh sb="15" eb="16">
      <t>ヤ</t>
    </rPh>
    <rPh sb="18" eb="21">
      <t>ゲスイドウ</t>
    </rPh>
    <rPh sb="21" eb="23">
      <t>ジギョウ</t>
    </rPh>
    <rPh sb="25" eb="27">
      <t>クリダ</t>
    </rPh>
    <rPh sb="27" eb="28">
      <t>キン</t>
    </rPh>
    <rPh sb="29" eb="31">
      <t>ゲンショウ</t>
    </rPh>
    <rPh sb="31" eb="32">
      <t>オヨ</t>
    </rPh>
    <rPh sb="33" eb="35">
      <t>ザイサン</t>
    </rPh>
    <rPh sb="35" eb="37">
      <t>ウリハラ</t>
    </rPh>
    <rPh sb="37" eb="39">
      <t>シュウニュウ</t>
    </rPh>
    <rPh sb="40" eb="42">
      <t>キキン</t>
    </rPh>
    <rPh sb="42" eb="44">
      <t>ツミタテ</t>
    </rPh>
    <rPh sb="44" eb="45">
      <t>トウ</t>
    </rPh>
    <rPh sb="49" eb="51">
      <t>ショウライ</t>
    </rPh>
    <rPh sb="51" eb="53">
      <t>フタン</t>
    </rPh>
    <rPh sb="53" eb="55">
      <t>ヒリツ</t>
    </rPh>
    <rPh sb="56" eb="58">
      <t>カイゼン</t>
    </rPh>
    <rPh sb="64" eb="66">
      <t>イゼン</t>
    </rPh>
    <rPh sb="69" eb="71">
      <t>ルイジ</t>
    </rPh>
    <rPh sb="71" eb="73">
      <t>ダンタイ</t>
    </rPh>
    <rPh sb="74" eb="76">
      <t>ヒカク</t>
    </rPh>
    <rPh sb="78" eb="79">
      <t>タカ</t>
    </rPh>
    <rPh sb="80" eb="82">
      <t>スイジュン</t>
    </rPh>
    <rPh sb="89" eb="91">
      <t>ユウケイ</t>
    </rPh>
    <rPh sb="91" eb="93">
      <t>コテイ</t>
    </rPh>
    <rPh sb="93" eb="95">
      <t>シサン</t>
    </rPh>
    <rPh sb="95" eb="97">
      <t>ゲンカ</t>
    </rPh>
    <rPh sb="97" eb="99">
      <t>ショウキャク</t>
    </rPh>
    <rPh sb="99" eb="100">
      <t>リツ</t>
    </rPh>
    <rPh sb="106" eb="108">
      <t>ルイジ</t>
    </rPh>
    <rPh sb="108" eb="110">
      <t>ダンタイ</t>
    </rPh>
    <rPh sb="111" eb="113">
      <t>ヒカク</t>
    </rPh>
    <rPh sb="115" eb="116">
      <t>タカ</t>
    </rPh>
    <rPh sb="118" eb="120">
      <t>ヨウイン</t>
    </rPh>
    <rPh sb="123" eb="126">
      <t>ヨウチエン</t>
    </rPh>
    <rPh sb="127" eb="129">
      <t>ホイク</t>
    </rPh>
    <rPh sb="129" eb="130">
      <t>ショ</t>
    </rPh>
    <rPh sb="130" eb="131">
      <t>オヨ</t>
    </rPh>
    <rPh sb="132" eb="134">
      <t>ガッコウ</t>
    </rPh>
    <rPh sb="134" eb="136">
      <t>シセツ</t>
    </rPh>
    <rPh sb="137" eb="139">
      <t>ユウケイ</t>
    </rPh>
    <rPh sb="139" eb="141">
      <t>コテイ</t>
    </rPh>
    <rPh sb="141" eb="143">
      <t>シサン</t>
    </rPh>
    <rPh sb="143" eb="145">
      <t>ゲンカ</t>
    </rPh>
    <rPh sb="145" eb="147">
      <t>ショウキャク</t>
    </rPh>
    <rPh sb="147" eb="148">
      <t>リツ</t>
    </rPh>
    <rPh sb="149" eb="150">
      <t>タカ</t>
    </rPh>
    <rPh sb="151" eb="153">
      <t>スイジュン</t>
    </rPh>
    <rPh sb="161" eb="162">
      <t>ア</t>
    </rPh>
    <rPh sb="167" eb="170">
      <t>ケンチクブツ</t>
    </rPh>
    <rPh sb="170" eb="173">
      <t>サイテキカ</t>
    </rPh>
    <rPh sb="173" eb="175">
      <t>ケイカク</t>
    </rPh>
    <rPh sb="175" eb="176">
      <t>トウ</t>
    </rPh>
    <rPh sb="177" eb="178">
      <t>モト</t>
    </rPh>
    <rPh sb="181" eb="183">
      <t>シセツ</t>
    </rPh>
    <rPh sb="184" eb="186">
      <t>イジ</t>
    </rPh>
    <rPh sb="186" eb="188">
      <t>カンリ</t>
    </rPh>
    <rPh sb="189" eb="191">
      <t>テキセイ</t>
    </rPh>
    <rPh sb="192" eb="193">
      <t>オコナ</t>
    </rPh>
    <rPh sb="195" eb="197">
      <t>コンゴ</t>
    </rPh>
    <rPh sb="198" eb="201">
      <t>ロウキュウカ</t>
    </rPh>
    <rPh sb="201" eb="203">
      <t>タイサク</t>
    </rPh>
    <rPh sb="204" eb="205">
      <t>ト</t>
    </rPh>
    <rPh sb="206" eb="207">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</si>
  <si>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</si>
  <si>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</si>
  <si>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年度を跨ぐ基金の繰替運用の取り止め、下水道事業への繰出金の減少及び財産売払収入の基金積立等により、将来負担比率は改善してきたが、依然として類似団体と比較して高い水準である。また、実質公債費比率についても、地方債発行を抑制してきた結果、減少傾向ではあるが、類似団体と比較して高い状態が続いている。新たな普通建設事業が複数予定されているが、地方債の発行に際しては、計画的に行っていくよう努める。</t>
    <rPh sb="90" eb="92">
      <t>ジッシツ</t>
    </rPh>
    <rPh sb="92" eb="95">
      <t>コウサイヒ</t>
    </rPh>
    <rPh sb="95" eb="97">
      <t>ヒリツ</t>
    </rPh>
    <rPh sb="103" eb="106">
      <t>チホウサイ</t>
    </rPh>
    <rPh sb="106" eb="108">
      <t>ハッコウ</t>
    </rPh>
    <rPh sb="109" eb="111">
      <t>ヨクセイ</t>
    </rPh>
    <rPh sb="115" eb="117">
      <t>ケッカ</t>
    </rPh>
    <rPh sb="118" eb="120">
      <t>ゲンショウ</t>
    </rPh>
    <rPh sb="120" eb="122">
      <t>ケイコウ</t>
    </rPh>
    <rPh sb="139" eb="141">
      <t>ジョウタイ</t>
    </rPh>
    <rPh sb="142" eb="143">
      <t>ツヅ</t>
    </rPh>
    <rPh sb="148" eb="149">
      <t>アラ</t>
    </rPh>
    <rPh sb="151" eb="153">
      <t>フツウ</t>
    </rPh>
    <rPh sb="153" eb="155">
      <t>ケンセツ</t>
    </rPh>
    <rPh sb="155" eb="157">
      <t>ジギョウ</t>
    </rPh>
    <rPh sb="158" eb="160">
      <t>フクスウ</t>
    </rPh>
    <rPh sb="160" eb="162">
      <t>ヨテイ</t>
    </rPh>
    <rPh sb="169" eb="172">
      <t>チホウサイ</t>
    </rPh>
    <rPh sb="173" eb="175">
      <t>ハッコウ</t>
    </rPh>
    <rPh sb="176" eb="177">
      <t>サイ</t>
    </rPh>
    <rPh sb="181" eb="183">
      <t>ケイカク</t>
    </rPh>
    <rPh sb="183" eb="184">
      <t>テキ</t>
    </rPh>
    <rPh sb="185" eb="186">
      <t>オコナ</t>
    </rPh>
    <rPh sb="192" eb="1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</si>
</sst>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9"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7" fillId="0" borderId="112" xfId="15" applyFont="1" applyBorder="1" applyAlignment="1" applyProtection="1">
      <alignment horizontal="left" vertical="center" shrinkToFit="1"/>
      <protection locked="0"/>
    </xf>
    <xf numFmtId="0" fontId="37" fillId="0" borderId="113" xfId="15" applyFont="1" applyBorder="1" applyAlignment="1" applyProtection="1">
      <alignment horizontal="left" vertical="center" shrinkToFit="1"/>
      <protection locked="0"/>
    </xf>
    <xf numFmtId="0" fontId="37"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7" fillId="0" borderId="98" xfId="15" applyFont="1" applyBorder="1" applyAlignment="1" applyProtection="1">
      <alignment horizontal="left" vertical="center" shrinkToFit="1"/>
      <protection locked="0"/>
    </xf>
    <xf numFmtId="0" fontId="37" fillId="0" borderId="99" xfId="15" applyFont="1" applyBorder="1" applyAlignment="1" applyProtection="1">
      <alignment horizontal="left" vertical="center" shrinkToFit="1"/>
      <protection locked="0"/>
    </xf>
    <xf numFmtId="0" fontId="37"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915F-41AC-8E09-B35E212E9B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42335</c:v>
                </c:pt>
                <c:pt idx="1">
                  <c:v>34172</c:v>
                </c:pt>
                <c:pt idx="2">
                  <c:v>33160</c:v>
                </c:pt>
                <c:pt idx="3">
                  <c:v>48158</c:v>
                </c:pt>
                <c:pt idx="4">
                  <c:v>56183</c:v>
                </c:pt>
              </c:numCache>
            </c:numRef>
          </c:val>
          <c:smooth val="0"/>
          <c:extLst>
            <c:ext xmlns:c16="http://schemas.microsoft.com/office/drawing/2014/chart" uri="{C3380CC4-5D6E-409C-BE32-E72D297353CC}">
              <c16:uniqueId val="{00000001-915F-41AC-8E09-B35E212E9BAD}"/>
            </c:ext>
          </c:extLst>
        </c:ser>
        <c:dLbls>
          <c:showLegendKey val="0"/>
          <c:showVal val="0"/>
          <c:showCatName val="0"/>
          <c:showSerName val="0"/>
          <c:showPercent val="0"/>
          <c:showBubbleSize val="0"/>
        </c:dLbls>
        <c:marker val="1"/>
        <c:smooth val="0"/>
        <c:axId val="51073792"/>
        <c:axId val="51075712"/>
      </c:lineChart>
      <c:catAx>
        <c:axId val="5107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75712"/>
        <c:crosses val="autoZero"/>
        <c:auto val="1"/>
        <c:lblAlgn val="ctr"/>
        <c:lblOffset val="100"/>
        <c:tickLblSkip val="1"/>
        <c:tickMarkSkip val="1"/>
        <c:noMultiLvlLbl val="0"/>
      </c:catAx>
      <c:valAx>
        <c:axId val="510757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7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2.92</c:v>
                </c:pt>
                <c:pt idx="1">
                  <c:v>1.65</c:v>
                </c:pt>
                <c:pt idx="2">
                  <c:v>1.41</c:v>
                </c:pt>
                <c:pt idx="3">
                  <c:v>1.77</c:v>
                </c:pt>
                <c:pt idx="4">
                  <c:v>2.34</c:v>
                </c:pt>
              </c:numCache>
            </c:numRef>
          </c:val>
          <c:extLst>
            <c:ext xmlns:c16="http://schemas.microsoft.com/office/drawing/2014/chart" uri="{C3380CC4-5D6E-409C-BE32-E72D297353CC}">
              <c16:uniqueId val="{00000000-0891-4A1B-BF4D-7A13D11D5C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4.1399999999999997</c:v>
                </c:pt>
                <c:pt idx="1">
                  <c:v>4.09</c:v>
                </c:pt>
                <c:pt idx="2">
                  <c:v>4.0599999999999996</c:v>
                </c:pt>
                <c:pt idx="3">
                  <c:v>4.09</c:v>
                </c:pt>
                <c:pt idx="4">
                  <c:v>4.1100000000000003</c:v>
                </c:pt>
              </c:numCache>
            </c:numRef>
          </c:val>
          <c:extLst>
            <c:ext xmlns:c16="http://schemas.microsoft.com/office/drawing/2014/chart" uri="{C3380CC4-5D6E-409C-BE32-E72D297353CC}">
              <c16:uniqueId val="{00000001-0891-4A1B-BF4D-7A13D11D5C2B}"/>
            </c:ext>
          </c:extLst>
        </c:ser>
        <c:dLbls>
          <c:showLegendKey val="0"/>
          <c:showVal val="0"/>
          <c:showCatName val="0"/>
          <c:showSerName val="0"/>
          <c:showPercent val="0"/>
          <c:showBubbleSize val="0"/>
        </c:dLbls>
        <c:gapWidth val="250"/>
        <c:overlap val="100"/>
        <c:axId val="222555136"/>
        <c:axId val="22256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9.6999999999999993</c:v>
                </c:pt>
                <c:pt idx="1">
                  <c:v>1.87</c:v>
                </c:pt>
                <c:pt idx="2">
                  <c:v>-7.0000000000000007E-2</c:v>
                </c:pt>
                <c:pt idx="3">
                  <c:v>0.36</c:v>
                </c:pt>
                <c:pt idx="4">
                  <c:v>0.56999999999999995</c:v>
                </c:pt>
              </c:numCache>
            </c:numRef>
          </c:val>
          <c:smooth val="0"/>
          <c:extLst>
            <c:ext xmlns:c16="http://schemas.microsoft.com/office/drawing/2014/chart" uri="{C3380CC4-5D6E-409C-BE32-E72D297353CC}">
              <c16:uniqueId val="{00000002-0891-4A1B-BF4D-7A13D11D5C2B}"/>
            </c:ext>
          </c:extLst>
        </c:ser>
        <c:dLbls>
          <c:showLegendKey val="0"/>
          <c:showVal val="0"/>
          <c:showCatName val="0"/>
          <c:showSerName val="0"/>
          <c:showPercent val="0"/>
          <c:showBubbleSize val="0"/>
        </c:dLbls>
        <c:marker val="1"/>
        <c:smooth val="0"/>
        <c:axId val="222555136"/>
        <c:axId val="222561408"/>
      </c:lineChart>
      <c:catAx>
        <c:axId val="22255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561408"/>
        <c:crosses val="autoZero"/>
        <c:auto val="1"/>
        <c:lblAlgn val="ctr"/>
        <c:lblOffset val="100"/>
        <c:tickLblSkip val="1"/>
        <c:tickMarkSkip val="1"/>
        <c:noMultiLvlLbl val="0"/>
      </c:catAx>
      <c:valAx>
        <c:axId val="22256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5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208B-4522-B3F0-3E522EE2AD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8B-4522-B3F0-3E522EE2ADE2}"/>
            </c:ext>
          </c:extLst>
        </c:ser>
        <c:ser>
          <c:idx val="2"/>
          <c:order val="2"/>
          <c:tx>
            <c:strRef>
              <c:f>データシート!$A$29</c:f>
              <c:strCache>
                <c:ptCount val="1"/>
                <c:pt idx="0">
                  <c:v>国民健康保険</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0.43</c:v>
                </c:pt>
                <c:pt idx="2">
                  <c:v>#N/A</c:v>
                </c:pt>
                <c:pt idx="3">
                  <c:v>0.23</c:v>
                </c:pt>
                <c:pt idx="4">
                  <c:v>#N/A</c:v>
                </c:pt>
                <c:pt idx="5">
                  <c:v>0.03</c:v>
                </c:pt>
                <c:pt idx="6">
                  <c:v>#N/A</c:v>
                </c:pt>
                <c:pt idx="7">
                  <c:v>0.42</c:v>
                </c:pt>
                <c:pt idx="8">
                  <c:v>#N/A</c:v>
                </c:pt>
                <c:pt idx="9">
                  <c:v>0.01</c:v>
                </c:pt>
              </c:numCache>
            </c:numRef>
          </c:val>
          <c:extLst>
            <c:ext xmlns:c16="http://schemas.microsoft.com/office/drawing/2014/chart" uri="{C3380CC4-5D6E-409C-BE32-E72D297353CC}">
              <c16:uniqueId val="{00000002-208B-4522-B3F0-3E522EE2ADE2}"/>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08B-4522-B3F0-3E522EE2ADE2}"/>
            </c:ext>
          </c:extLst>
        </c:ser>
        <c:ser>
          <c:idx val="4"/>
          <c:order val="4"/>
          <c:tx>
            <c:strRef>
              <c:f>データシート!$A$31</c:f>
              <c:strCache>
                <c:ptCount val="1"/>
                <c:pt idx="0">
                  <c:v>駐車場事業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208B-4522-B3F0-3E522EE2ADE2}"/>
            </c:ext>
          </c:extLst>
        </c:ser>
        <c:ser>
          <c:idx val="5"/>
          <c:order val="5"/>
          <c:tx>
            <c:strRef>
              <c:f>データシート!$A$32</c:f>
              <c:strCache>
                <c:ptCount val="1"/>
                <c:pt idx="0">
                  <c:v>電気事業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c:v>
                </c:pt>
                <c:pt idx="2">
                  <c:v>#N/A</c:v>
                </c:pt>
                <c:pt idx="3">
                  <c:v>0.6</c:v>
                </c:pt>
                <c:pt idx="4">
                  <c:v>#N/A</c:v>
                </c:pt>
                <c:pt idx="5">
                  <c:v>0.15</c:v>
                </c:pt>
                <c:pt idx="6">
                  <c:v>#N/A</c:v>
                </c:pt>
                <c:pt idx="7">
                  <c:v>0.1</c:v>
                </c:pt>
                <c:pt idx="8">
                  <c:v>#N/A</c:v>
                </c:pt>
                <c:pt idx="9">
                  <c:v>0.17</c:v>
                </c:pt>
              </c:numCache>
            </c:numRef>
          </c:val>
          <c:extLst>
            <c:ext xmlns:c16="http://schemas.microsoft.com/office/drawing/2014/chart" uri="{C3380CC4-5D6E-409C-BE32-E72D297353CC}">
              <c16:uniqueId val="{00000005-208B-4522-B3F0-3E522EE2ADE2}"/>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1.21</c:v>
                </c:pt>
                <c:pt idx="2">
                  <c:v>#N/A</c:v>
                </c:pt>
                <c:pt idx="3">
                  <c:v>1.21</c:v>
                </c:pt>
                <c:pt idx="4">
                  <c:v>#N/A</c:v>
                </c:pt>
                <c:pt idx="5">
                  <c:v>1.07</c:v>
                </c:pt>
                <c:pt idx="6">
                  <c:v>#N/A</c:v>
                </c:pt>
                <c:pt idx="7">
                  <c:v>0.91</c:v>
                </c:pt>
                <c:pt idx="8">
                  <c:v>#N/A</c:v>
                </c:pt>
                <c:pt idx="9">
                  <c:v>1.1000000000000001</c:v>
                </c:pt>
              </c:numCache>
            </c:numRef>
          </c:val>
          <c:extLst>
            <c:ext xmlns:c16="http://schemas.microsoft.com/office/drawing/2014/chart" uri="{C3380CC4-5D6E-409C-BE32-E72D297353CC}">
              <c16:uniqueId val="{00000006-208B-4522-B3F0-3E522EE2ADE2}"/>
            </c:ext>
          </c:extLst>
        </c:ser>
        <c:ser>
          <c:idx val="7"/>
          <c:order val="7"/>
          <c:tx>
            <c:strRef>
              <c:f>データシート!$A$34</c:f>
              <c:strCache>
                <c:ptCount val="1"/>
                <c:pt idx="0">
                  <c:v>工業団地事業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6.01</c:v>
                </c:pt>
                <c:pt idx="4">
                  <c:v>#N/A</c:v>
                </c:pt>
                <c:pt idx="5">
                  <c:v>6.65</c:v>
                </c:pt>
                <c:pt idx="6">
                  <c:v>#N/A</c:v>
                </c:pt>
                <c:pt idx="7">
                  <c:v>7.03</c:v>
                </c:pt>
                <c:pt idx="8">
                  <c:v>#N/A</c:v>
                </c:pt>
                <c:pt idx="9">
                  <c:v>2.29</c:v>
                </c:pt>
              </c:numCache>
            </c:numRef>
          </c:val>
          <c:extLst>
            <c:ext xmlns:c16="http://schemas.microsoft.com/office/drawing/2014/chart" uri="{C3380CC4-5D6E-409C-BE32-E72D297353CC}">
              <c16:uniqueId val="{00000007-208B-4522-B3F0-3E522EE2AD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2.91</c:v>
                </c:pt>
                <c:pt idx="2">
                  <c:v>#N/A</c:v>
                </c:pt>
                <c:pt idx="3">
                  <c:v>1.65</c:v>
                </c:pt>
                <c:pt idx="4">
                  <c:v>#N/A</c:v>
                </c:pt>
                <c:pt idx="5">
                  <c:v>1.41</c:v>
                </c:pt>
                <c:pt idx="6">
                  <c:v>#N/A</c:v>
                </c:pt>
                <c:pt idx="7">
                  <c:v>1.77</c:v>
                </c:pt>
                <c:pt idx="8">
                  <c:v>#N/A</c:v>
                </c:pt>
                <c:pt idx="9">
                  <c:v>2.34</c:v>
                </c:pt>
              </c:numCache>
            </c:numRef>
          </c:val>
          <c:extLst>
            <c:ext xmlns:c16="http://schemas.microsoft.com/office/drawing/2014/chart" uri="{C3380CC4-5D6E-409C-BE32-E72D297353CC}">
              <c16:uniqueId val="{00000008-208B-4522-B3F0-3E522EE2ADE2}"/>
            </c:ext>
          </c:extLst>
        </c:ser>
        <c:ser>
          <c:idx val="9"/>
          <c:order val="9"/>
          <c:tx>
            <c:strRef>
              <c:f>データシート!$A$36</c:f>
              <c:strCache>
                <c:ptCount val="1"/>
                <c:pt idx="0">
                  <c:v>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1.73</c:v>
                </c:pt>
                <c:pt idx="2">
                  <c:v>#N/A</c:v>
                </c:pt>
                <c:pt idx="3">
                  <c:v>1.84</c:v>
                </c:pt>
                <c:pt idx="4">
                  <c:v>#N/A</c:v>
                </c:pt>
                <c:pt idx="5">
                  <c:v>3.05</c:v>
                </c:pt>
                <c:pt idx="6">
                  <c:v>#N/A</c:v>
                </c:pt>
                <c:pt idx="7">
                  <c:v>2.91</c:v>
                </c:pt>
                <c:pt idx="8">
                  <c:v>#N/A</c:v>
                </c:pt>
                <c:pt idx="9">
                  <c:v>4.32</c:v>
                </c:pt>
              </c:numCache>
            </c:numRef>
          </c:val>
          <c:extLst>
            <c:ext xmlns:c16="http://schemas.microsoft.com/office/drawing/2014/chart" uri="{C3380CC4-5D6E-409C-BE32-E72D297353CC}">
              <c16:uniqueId val="{00000009-208B-4522-B3F0-3E522EE2ADE2}"/>
            </c:ext>
          </c:extLst>
        </c:ser>
        <c:dLbls>
          <c:showLegendKey val="0"/>
          <c:showVal val="0"/>
          <c:showCatName val="0"/>
          <c:showSerName val="0"/>
          <c:showPercent val="0"/>
          <c:showBubbleSize val="0"/>
        </c:dLbls>
        <c:gapWidth val="150"/>
        <c:overlap val="100"/>
        <c:axId val="222651520"/>
        <c:axId val="222653056"/>
      </c:barChart>
      <c:catAx>
        <c:axId val="22265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653056"/>
        <c:crosses val="autoZero"/>
        <c:auto val="1"/>
        <c:lblAlgn val="ctr"/>
        <c:lblOffset val="100"/>
        <c:tickLblSkip val="1"/>
        <c:tickMarkSkip val="1"/>
        <c:noMultiLvlLbl val="0"/>
      </c:catAx>
      <c:valAx>
        <c:axId val="22265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65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3657</c:v>
                </c:pt>
                <c:pt idx="5">
                  <c:v>3522</c:v>
                </c:pt>
                <c:pt idx="8">
                  <c:v>3533</c:v>
                </c:pt>
                <c:pt idx="11">
                  <c:v>3481</c:v>
                </c:pt>
                <c:pt idx="14">
                  <c:v>3215</c:v>
                </c:pt>
              </c:numCache>
            </c:numRef>
          </c:val>
          <c:extLst>
            <c:ext xmlns:c16="http://schemas.microsoft.com/office/drawing/2014/chart" uri="{C3380CC4-5D6E-409C-BE32-E72D297353CC}">
              <c16:uniqueId val="{00000000-C8DF-4BD7-B97F-CC69D8A73A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C8DF-4BD7-B97F-CC69D8A73A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c:v>
                </c:pt>
                <c:pt idx="3">
                  <c:v>65</c:v>
                </c:pt>
                <c:pt idx="6">
                  <c:v>59</c:v>
                </c:pt>
                <c:pt idx="9">
                  <c:v>649</c:v>
                </c:pt>
                <c:pt idx="12">
                  <c:v>57</c:v>
                </c:pt>
              </c:numCache>
            </c:numRef>
          </c:val>
          <c:extLst>
            <c:ext xmlns:c16="http://schemas.microsoft.com/office/drawing/2014/chart" uri="{C3380CC4-5D6E-409C-BE32-E72D297353CC}">
              <c16:uniqueId val="{00000002-C8DF-4BD7-B97F-CC69D8A73A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62</c:v>
                </c:pt>
                <c:pt idx="6">
                  <c:v>50</c:v>
                </c:pt>
                <c:pt idx="9">
                  <c:v>104</c:v>
                </c:pt>
                <c:pt idx="12">
                  <c:v>113</c:v>
                </c:pt>
              </c:numCache>
            </c:numRef>
          </c:val>
          <c:extLst>
            <c:ext xmlns:c16="http://schemas.microsoft.com/office/drawing/2014/chart" uri="{C3380CC4-5D6E-409C-BE32-E72D297353CC}">
              <c16:uniqueId val="{00000003-C8DF-4BD7-B97F-CC69D8A73A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1824</c:v>
                </c:pt>
                <c:pt idx="3">
                  <c:v>1742</c:v>
                </c:pt>
                <c:pt idx="6">
                  <c:v>1681</c:v>
                </c:pt>
                <c:pt idx="9">
                  <c:v>1283</c:v>
                </c:pt>
                <c:pt idx="12">
                  <c:v>1379</c:v>
                </c:pt>
              </c:numCache>
            </c:numRef>
          </c:val>
          <c:extLst>
            <c:ext xmlns:c16="http://schemas.microsoft.com/office/drawing/2014/chart" uri="{C3380CC4-5D6E-409C-BE32-E72D297353CC}">
              <c16:uniqueId val="{00000004-C8DF-4BD7-B97F-CC69D8A73A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5</c:v>
                </c:pt>
                <c:pt idx="6">
                  <c:v>0</c:v>
                </c:pt>
                <c:pt idx="9">
                  <c:v>0</c:v>
                </c:pt>
                <c:pt idx="12">
                  <c:v>0</c:v>
                </c:pt>
              </c:numCache>
            </c:numRef>
          </c:val>
          <c:extLst>
            <c:ext xmlns:c16="http://schemas.microsoft.com/office/drawing/2014/chart" uri="{C3380CC4-5D6E-409C-BE32-E72D297353CC}">
              <c16:uniqueId val="{00000005-C8DF-4BD7-B97F-CC69D8A73A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DF-4BD7-B97F-CC69D8A73A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4538</c:v>
                </c:pt>
                <c:pt idx="3">
                  <c:v>4590</c:v>
                </c:pt>
                <c:pt idx="6">
                  <c:v>4560</c:v>
                </c:pt>
                <c:pt idx="9">
                  <c:v>4381</c:v>
                </c:pt>
                <c:pt idx="12">
                  <c:v>3593</c:v>
                </c:pt>
              </c:numCache>
            </c:numRef>
          </c:val>
          <c:extLst>
            <c:ext xmlns:c16="http://schemas.microsoft.com/office/drawing/2014/chart" uri="{C3380CC4-5D6E-409C-BE32-E72D297353CC}">
              <c16:uniqueId val="{00000007-C8DF-4BD7-B97F-CC69D8A73A87}"/>
            </c:ext>
          </c:extLst>
        </c:ser>
        <c:dLbls>
          <c:showLegendKey val="0"/>
          <c:showVal val="0"/>
          <c:showCatName val="0"/>
          <c:showSerName val="0"/>
          <c:showPercent val="0"/>
          <c:showBubbleSize val="0"/>
        </c:dLbls>
        <c:gapWidth val="100"/>
        <c:overlap val="100"/>
        <c:axId val="222884224"/>
        <c:axId val="222886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2865</c:v>
                </c:pt>
                <c:pt idx="2">
                  <c:v>#N/A</c:v>
                </c:pt>
                <c:pt idx="3">
                  <c:v>#N/A</c:v>
                </c:pt>
                <c:pt idx="4">
                  <c:v>2942</c:v>
                </c:pt>
                <c:pt idx="5">
                  <c:v>#N/A</c:v>
                </c:pt>
                <c:pt idx="6">
                  <c:v>#N/A</c:v>
                </c:pt>
                <c:pt idx="7">
                  <c:v>2817</c:v>
                </c:pt>
                <c:pt idx="8">
                  <c:v>#N/A</c:v>
                </c:pt>
                <c:pt idx="9">
                  <c:v>#N/A</c:v>
                </c:pt>
                <c:pt idx="10">
                  <c:v>2937</c:v>
                </c:pt>
                <c:pt idx="11">
                  <c:v>#N/A</c:v>
                </c:pt>
                <c:pt idx="12">
                  <c:v>#N/A</c:v>
                </c:pt>
                <c:pt idx="13">
                  <c:v>1927</c:v>
                </c:pt>
                <c:pt idx="14">
                  <c:v>#N/A</c:v>
                </c:pt>
              </c:numCache>
            </c:numRef>
          </c:val>
          <c:smooth val="0"/>
          <c:extLst>
            <c:ext xmlns:c16="http://schemas.microsoft.com/office/drawing/2014/chart" uri="{C3380CC4-5D6E-409C-BE32-E72D297353CC}">
              <c16:uniqueId val="{00000008-C8DF-4BD7-B97F-CC69D8A73A87}"/>
            </c:ext>
          </c:extLst>
        </c:ser>
        <c:dLbls>
          <c:showLegendKey val="0"/>
          <c:showVal val="0"/>
          <c:showCatName val="0"/>
          <c:showSerName val="0"/>
          <c:showPercent val="0"/>
          <c:showBubbleSize val="0"/>
        </c:dLbls>
        <c:marker val="1"/>
        <c:smooth val="0"/>
        <c:axId val="222884224"/>
        <c:axId val="222886144"/>
      </c:lineChart>
      <c:catAx>
        <c:axId val="2228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886144"/>
        <c:crosses val="autoZero"/>
        <c:auto val="1"/>
        <c:lblAlgn val="ctr"/>
        <c:lblOffset val="100"/>
        <c:tickLblSkip val="1"/>
        <c:tickMarkSkip val="1"/>
        <c:noMultiLvlLbl val="0"/>
      </c:catAx>
      <c:valAx>
        <c:axId val="22288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88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39320</c:v>
                </c:pt>
                <c:pt idx="5">
                  <c:v>38775</c:v>
                </c:pt>
                <c:pt idx="8">
                  <c:v>37715</c:v>
                </c:pt>
                <c:pt idx="11">
                  <c:v>36687</c:v>
                </c:pt>
                <c:pt idx="14">
                  <c:v>36503</c:v>
                </c:pt>
              </c:numCache>
            </c:numRef>
          </c:val>
          <c:extLst>
            <c:ext xmlns:c16="http://schemas.microsoft.com/office/drawing/2014/chart" uri="{C3380CC4-5D6E-409C-BE32-E72D297353CC}">
              <c16:uniqueId val="{00000000-13EB-4613-A563-98DD47662A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1063</c:v>
                </c:pt>
                <c:pt idx="5">
                  <c:v>1001</c:v>
                </c:pt>
                <c:pt idx="8">
                  <c:v>947</c:v>
                </c:pt>
                <c:pt idx="11">
                  <c:v>840</c:v>
                </c:pt>
                <c:pt idx="14">
                  <c:v>786</c:v>
                </c:pt>
              </c:numCache>
            </c:numRef>
          </c:val>
          <c:extLst>
            <c:ext xmlns:c16="http://schemas.microsoft.com/office/drawing/2014/chart" uri="{C3380CC4-5D6E-409C-BE32-E72D297353CC}">
              <c16:uniqueId val="{00000001-13EB-4613-A563-98DD47662A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7391</c:v>
                </c:pt>
                <c:pt idx="5">
                  <c:v>4447</c:v>
                </c:pt>
                <c:pt idx="8">
                  <c:v>8293</c:v>
                </c:pt>
                <c:pt idx="11">
                  <c:v>8356</c:v>
                </c:pt>
                <c:pt idx="14">
                  <c:v>9607</c:v>
                </c:pt>
              </c:numCache>
            </c:numRef>
          </c:val>
          <c:extLst>
            <c:ext xmlns:c16="http://schemas.microsoft.com/office/drawing/2014/chart" uri="{C3380CC4-5D6E-409C-BE32-E72D297353CC}">
              <c16:uniqueId val="{00000002-13EB-4613-A563-98DD47662A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EB-4613-A563-98DD47662A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EB-4613-A563-98DD47662A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EB-4613-A563-98DD47662A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3989</c:v>
                </c:pt>
                <c:pt idx="3">
                  <c:v>3765</c:v>
                </c:pt>
                <c:pt idx="6">
                  <c:v>3737</c:v>
                </c:pt>
                <c:pt idx="9">
                  <c:v>3728</c:v>
                </c:pt>
                <c:pt idx="12">
                  <c:v>4360</c:v>
                </c:pt>
              </c:numCache>
            </c:numRef>
          </c:val>
          <c:extLst>
            <c:ext xmlns:c16="http://schemas.microsoft.com/office/drawing/2014/chart" uri="{C3380CC4-5D6E-409C-BE32-E72D297353CC}">
              <c16:uniqueId val="{00000006-13EB-4613-A563-98DD47662A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725</c:v>
                </c:pt>
                <c:pt idx="3">
                  <c:v>1090</c:v>
                </c:pt>
                <c:pt idx="6">
                  <c:v>618</c:v>
                </c:pt>
                <c:pt idx="9">
                  <c:v>561</c:v>
                </c:pt>
                <c:pt idx="12">
                  <c:v>985</c:v>
                </c:pt>
              </c:numCache>
            </c:numRef>
          </c:val>
          <c:extLst>
            <c:ext xmlns:c16="http://schemas.microsoft.com/office/drawing/2014/chart" uri="{C3380CC4-5D6E-409C-BE32-E72D297353CC}">
              <c16:uniqueId val="{00000007-13EB-4613-A563-98DD47662A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22390</c:v>
                </c:pt>
                <c:pt idx="3">
                  <c:v>21774</c:v>
                </c:pt>
                <c:pt idx="6">
                  <c:v>18681</c:v>
                </c:pt>
                <c:pt idx="9">
                  <c:v>16790</c:v>
                </c:pt>
                <c:pt idx="12">
                  <c:v>15724</c:v>
                </c:pt>
              </c:numCache>
            </c:numRef>
          </c:val>
          <c:extLst>
            <c:ext xmlns:c16="http://schemas.microsoft.com/office/drawing/2014/chart" uri="{C3380CC4-5D6E-409C-BE32-E72D297353CC}">
              <c16:uniqueId val="{00000008-13EB-4613-A563-98DD47662A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370</c:v>
                </c:pt>
                <c:pt idx="3">
                  <c:v>312</c:v>
                </c:pt>
                <c:pt idx="6">
                  <c:v>258</c:v>
                </c:pt>
                <c:pt idx="9">
                  <c:v>205</c:v>
                </c:pt>
                <c:pt idx="12">
                  <c:v>151</c:v>
                </c:pt>
              </c:numCache>
            </c:numRef>
          </c:val>
          <c:extLst>
            <c:ext xmlns:c16="http://schemas.microsoft.com/office/drawing/2014/chart" uri="{C3380CC4-5D6E-409C-BE32-E72D297353CC}">
              <c16:uniqueId val="{00000009-13EB-4613-A563-98DD47662A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39674</c:v>
                </c:pt>
                <c:pt idx="3">
                  <c:v>37416</c:v>
                </c:pt>
                <c:pt idx="6">
                  <c:v>35557</c:v>
                </c:pt>
                <c:pt idx="9">
                  <c:v>34556</c:v>
                </c:pt>
                <c:pt idx="12">
                  <c:v>35287</c:v>
                </c:pt>
              </c:numCache>
            </c:numRef>
          </c:val>
          <c:extLst>
            <c:ext xmlns:c16="http://schemas.microsoft.com/office/drawing/2014/chart" uri="{C3380CC4-5D6E-409C-BE32-E72D297353CC}">
              <c16:uniqueId val="{0000000A-13EB-4613-A563-98DD47662AC9}"/>
            </c:ext>
          </c:extLst>
        </c:ser>
        <c:dLbls>
          <c:showLegendKey val="0"/>
          <c:showVal val="0"/>
          <c:showCatName val="0"/>
          <c:showSerName val="0"/>
          <c:showPercent val="0"/>
          <c:showBubbleSize val="0"/>
        </c:dLbls>
        <c:gapWidth val="100"/>
        <c:overlap val="100"/>
        <c:axId val="222991104"/>
        <c:axId val="22299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19373</c:v>
                </c:pt>
                <c:pt idx="2">
                  <c:v>#N/A</c:v>
                </c:pt>
                <c:pt idx="3">
                  <c:v>#N/A</c:v>
                </c:pt>
                <c:pt idx="4">
                  <c:v>20133</c:v>
                </c:pt>
                <c:pt idx="5">
                  <c:v>#N/A</c:v>
                </c:pt>
                <c:pt idx="6">
                  <c:v>#N/A</c:v>
                </c:pt>
                <c:pt idx="7">
                  <c:v>11896</c:v>
                </c:pt>
                <c:pt idx="8">
                  <c:v>#N/A</c:v>
                </c:pt>
                <c:pt idx="9">
                  <c:v>#N/A</c:v>
                </c:pt>
                <c:pt idx="10">
                  <c:v>9958</c:v>
                </c:pt>
                <c:pt idx="11">
                  <c:v>#N/A</c:v>
                </c:pt>
                <c:pt idx="12">
                  <c:v>#N/A</c:v>
                </c:pt>
                <c:pt idx="13">
                  <c:v>9612</c:v>
                </c:pt>
                <c:pt idx="14">
                  <c:v>#N/A</c:v>
                </c:pt>
              </c:numCache>
            </c:numRef>
          </c:val>
          <c:smooth val="0"/>
          <c:extLst>
            <c:ext xmlns:c16="http://schemas.microsoft.com/office/drawing/2014/chart" uri="{C3380CC4-5D6E-409C-BE32-E72D297353CC}">
              <c16:uniqueId val="{0000000B-13EB-4613-A563-98DD47662AC9}"/>
            </c:ext>
          </c:extLst>
        </c:ser>
        <c:dLbls>
          <c:showLegendKey val="0"/>
          <c:showVal val="0"/>
          <c:showCatName val="0"/>
          <c:showSerName val="0"/>
          <c:showPercent val="0"/>
          <c:showBubbleSize val="0"/>
        </c:dLbls>
        <c:marker val="1"/>
        <c:smooth val="0"/>
        <c:axId val="222991104"/>
        <c:axId val="222993024"/>
      </c:lineChart>
      <c:catAx>
        <c:axId val="2229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993024"/>
        <c:crosses val="autoZero"/>
        <c:auto val="1"/>
        <c:lblAlgn val="ctr"/>
        <c:lblOffset val="100"/>
        <c:tickLblSkip val="1"/>
        <c:tickMarkSkip val="1"/>
        <c:noMultiLvlLbl val="0"/>
      </c:catAx>
      <c:valAx>
        <c:axId val="22299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9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899</c:v>
                </c:pt>
                <c:pt idx="1">
                  <c:v>900</c:v>
                </c:pt>
                <c:pt idx="2">
                  <c:v>901</c:v>
                </c:pt>
              </c:numCache>
            </c:numRef>
          </c:val>
          <c:extLst>
            <c:ext xmlns:c16="http://schemas.microsoft.com/office/drawing/2014/chart" uri="{C3380CC4-5D6E-409C-BE32-E72D297353CC}">
              <c16:uniqueId val="{00000000-0913-44F4-BDA2-5C1AA0C56B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4020</c:v>
                </c:pt>
                <c:pt idx="1">
                  <c:v>3747</c:v>
                </c:pt>
                <c:pt idx="2">
                  <c:v>5095</c:v>
                </c:pt>
              </c:numCache>
            </c:numRef>
          </c:val>
          <c:extLst>
            <c:ext xmlns:c16="http://schemas.microsoft.com/office/drawing/2014/chart" uri="{C3380CC4-5D6E-409C-BE32-E72D297353CC}">
              <c16:uniqueId val="{00000001-0913-44F4-BDA2-5C1AA0C56B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1821</c:v>
                </c:pt>
                <c:pt idx="1">
                  <c:v>2158</c:v>
                </c:pt>
                <c:pt idx="2">
                  <c:v>1948</c:v>
                </c:pt>
              </c:numCache>
            </c:numRef>
          </c:val>
          <c:extLst>
            <c:ext xmlns:c16="http://schemas.microsoft.com/office/drawing/2014/chart" uri="{C3380CC4-5D6E-409C-BE32-E72D297353CC}">
              <c16:uniqueId val="{00000002-0913-44F4-BDA2-5C1AA0C56BB0}"/>
            </c:ext>
          </c:extLst>
        </c:ser>
        <c:dLbls>
          <c:showLegendKey val="0"/>
          <c:showVal val="0"/>
          <c:showCatName val="0"/>
          <c:showSerName val="0"/>
          <c:showPercent val="0"/>
          <c:showBubbleSize val="0"/>
        </c:dLbls>
        <c:gapWidth val="120"/>
        <c:overlap val="100"/>
        <c:axId val="223651712"/>
        <c:axId val="223653248"/>
      </c:barChart>
      <c:catAx>
        <c:axId val="22365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3653248"/>
        <c:crosses val="autoZero"/>
        <c:auto val="1"/>
        <c:lblAlgn val="ctr"/>
        <c:lblOffset val="100"/>
        <c:tickLblSkip val="1"/>
        <c:tickMarkSkip val="1"/>
        <c:noMultiLvlLbl val="0"/>
      </c:catAx>
      <c:valAx>
        <c:axId val="223653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365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{318E7879-EAEC-4F57-8287-1E161058F73F}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C2C-4BF6-B29B-D56F5BB391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{30971E0B-C304-45EA-A099-467C857357E5}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2C-4BF6-B29B-D56F5BB391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{50E21E90-91B2-43F2-8BD5-4147E0F4C12C}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2C-4BF6-B29B-D56F5BB391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{21C993EE-D4DC-486A-9C0A-F661FC2B030A}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2C-4BF6-B29B-D56F5BB391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{9DF9EC35-8608-4F52-A78E-8832E3E486E9}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2C-4BF6-B29B-D56F5BB391FA}"/>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{D2B04CE6-15C4-4D07-A9C3-5EC96F31DFBE}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C2C-4BF6-B29B-D56F5BB391FA}"/>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{575CD117-54C2-4D8D-9595-B2283422065D}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C2C-4BF6-B29B-D56F5BB391FA}"/>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{5F015DC9-D008-4548-B1BE-EF700E2B936A}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C2C-4BF6-B29B-D56F5BB391FA}"/>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{6480FAB6-1437-4866-B9C6-42F85636EDBF}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C2C-4BF6-B29B-D56F5BB391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62.4</c:v>
                </c:pt>
                <c:pt idx="16">
                  <c:v>61</c:v>
                </c:pt>
                <c:pt idx="24">
                  <c:v>62.3</c:v>
                </c:pt>
                <c:pt idx="32">
                  <c:v>63.3</c:v>
                </c:pt>
              </c:numCache>
            </c:numRef>
          </c:xVal>
          <c:yVal>
            <c:numRef>
              <c:f>公会計指標分析・財政指標組合せ分析表!$BP$51:$DC$51</c:f>
              <c:numCache>
                <c:formatCode>#,##0.0;"▲ "#,##0.0</c:formatCode>
                <c:ptCount val="40"/>
                <c:pt idx="8">
                  <c:v>108.5</c:v>
                </c:pt>
                <c:pt idx="16">
                  <c:v>63.6</c:v>
                </c:pt>
                <c:pt idx="24">
                  <c:v>53.5</c:v>
                </c:pt>
                <c:pt idx="32">
                  <c:v>51.1</c:v>
                </c:pt>
              </c:numCache>
            </c:numRef>
          </c:yVal>
          <c:smooth val="0"/>
          <c:extLst>
            <c:ext xmlns:c16="http://schemas.microsoft.com/office/drawing/2014/chart" uri="{C3380CC4-5D6E-409C-BE32-E72D297353CC}">
              <c16:uniqueId val="{00000009-AC2C-4BF6-B29B-D56F5BB391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{C72BF001-B4F9-4CFD-AFA3-A9E29433D2DE}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C2C-4BF6-B29B-D56F5BB391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{22A6C8D1-B919-4E3C-84DB-8E143A81B000}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2C-4BF6-B29B-D56F5BB391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{B3E91F49-8161-4440-915D-53561618EEEC}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2C-4BF6-B29B-D56F5BB391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{37361518-856F-40DD-9818-3B0B5D927EF4}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2C-4BF6-B29B-D56F5BB391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{B0C9B931-A374-4EE3-BDF7-FE242CEB7DA6}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2C-4BF6-B29B-D56F5BB391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{DEC67858-DD42-4994-B8C2-9F3362EB67BD}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C2C-4BF6-B29B-D56F5BB391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{50E9D9A1-6923-4603-B25A-B3D68812CDFA}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C2C-4BF6-B29B-D56F5BB391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{6F50DE8B-11B5-4772-8AEB-15AD53990EED}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C2C-4BF6-B29B-D56F5BB391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{3B8031FA-79B8-42B2-A5F6-9586C207A92E}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C2C-4BF6-B29B-D56F5BB391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AC2C-4BF6-B29B-D56F5BB391FA}"/>
            </c:ext>
          </c:extLst>
        </c:ser>
        <c:dLbls>
          <c:showLegendKey val="0"/>
          <c:showVal val="1"/>
          <c:showCatName val="0"/>
          <c:showSerName val="0"/>
          <c:showPercent val="0"/>
          <c:showBubbleSize val="0"/>
        </c:dLbls>
        <c:axId val="46179840"/>
        <c:axId val="46181760"/>
      </c:scatterChart>
      <c:valAx>
        <c:axId val="46179840"/>
        <c:scaling>
          <c:orientation val="minMax"/>
          <c:max val="6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{11FE7D39-C8DB-4DC4-BC88-BC4988EB8A55}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596-4214-B01D-7C20DAA300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{7AE24C7A-4F52-4A7E-B758-EFB17D24F54D}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96-4214-B01D-7C20DAA300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{7C2D70AC-38E4-4833-BF63-97C16F17752C}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96-4214-B01D-7C20DAA300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{1CB6FBAF-0DD1-4724-8309-C1C7B9A10C9A}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96-4214-B01D-7C20DAA300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{6A81B0BB-6FBE-48ED-B855-6700FE2D7FEF}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96-4214-B01D-7C20DAA3003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{2468C696-2A54-4636-B7CD-B0FED27B58C0}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596-4214-B01D-7C20DAA3003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{1F4B7BEC-6B6D-40F9-8D98-E145193FC696}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596-4214-B01D-7C20DAA3003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{26BE4B21-39F1-4847-8AE6-2E01926C1500}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596-4214-B01D-7C20DAA3003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{F05BFC7A-5B00-4194-BB49-0313123A4567}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596-4214-B01D-7C20DAA300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16.100000000000001</c:v>
                </c:pt>
                <c:pt idx="16">
                  <c:v>15.5</c:v>
                </c:pt>
                <c:pt idx="24">
                  <c:v>15.5</c:v>
                </c:pt>
                <c:pt idx="32">
                  <c:v>13.7</c:v>
                </c:pt>
              </c:numCache>
            </c:numRef>
          </c:xVal>
          <c:yVal>
            <c:numRef>
              <c:f>公会計指標分析・財政指標組合せ分析表!$BP$73:$DC$73</c:f>
              <c:numCache>
                <c:formatCode>#,##0.0;"▲ "#,##0.0</c:formatCode>
                <c:ptCount val="40"/>
                <c:pt idx="0">
                  <c:v>106.8</c:v>
                </c:pt>
                <c:pt idx="8">
                  <c:v>108.5</c:v>
                </c:pt>
                <c:pt idx="16">
                  <c:v>63.6</c:v>
                </c:pt>
                <c:pt idx="24">
                  <c:v>53.5</c:v>
                </c:pt>
                <c:pt idx="32">
                  <c:v>51.1</c:v>
                </c:pt>
              </c:numCache>
            </c:numRef>
          </c:yVal>
          <c:smooth val="0"/>
          <c:extLst>
            <c:ext xmlns:c16="http://schemas.microsoft.com/office/drawing/2014/chart" uri="{C3380CC4-5D6E-409C-BE32-E72D297353CC}">
              <c16:uniqueId val="{00000009-5596-4214-B01D-7C20DAA300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{FF54FF42-EB40-421E-BD84-86283AFFA1BC}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596-4214-B01D-7C20DAA300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{5734BCEC-52AD-4BD7-B2B9-945FBD40D468}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96-4214-B01D-7C20DAA300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{76069134-FA52-4757-B9A4-AD92303B9097}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96-4214-B01D-7C20DAA300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{E7A804B1-B61E-4C83-A7AC-D295F873D71D}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96-4214-B01D-7C20DAA300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{7E3145BE-73E6-48D8-ABB5-0E73FC2492A8}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96-4214-B01D-7C20DAA30038}"/>
                </c:ext>
              </c:extLst>
            </c:dLbl>
            <c:dLbl>
              <c:idx val="8"/>
              <c:layout>
                <c:manualLayout>
                  <c:x val="-2.958654393993695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{07B48CE9-446A-4BF4-84B0-6E97F991BB90}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596-4214-B01D-7C20DAA30038}"/>
                </c:ext>
              </c:extLst>
            </c:dLbl>
            <c:dLbl>
              <c:idx val="16"/>
              <c:layout>
                <c:manualLayout>
                  <c:x val="-3.3809439298284304E-2"/>
                  <c:y val="-7.65904951479786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{8CB478F5-82C6-4697-ADB6-CDB7A8F5607D}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596-4214-B01D-7C20DAA30038}"/>
                </c:ext>
              </c:extLst>
            </c:dLbl>
            <c:dLbl>
              <c:idx val="24"/>
              <c:layout>
                <c:manualLayout>
                  <c:x val="-3.1697991619110633E-2"/>
                  <c:y val="-5.260780309978657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{FB84DC8B-E3EC-41C5-8F38-5D140EBE8C65}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596-4214-B01D-7C20DAA30038}"/>
                </c:ext>
              </c:extLst>
            </c:dLbl>
            <c:dLbl>
              <c:idx val="32"/>
              <c:layout>
                <c:manualLayout>
                  <c:x val="-3.1697991619110633E-2"/>
                  <c:y val="-5.805164301561682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{C3E039B2-3FED-4B71-8C1B-A03BA3A9010F}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596-4214-B01D-7C20DAA300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5596-4214-B01D-7C20DAA30038}"/>
            </c:ext>
          </c:extLst>
        </c:ser>
        <c:dLbls>
          <c:showLegendKey val="0"/>
          <c:showVal val="1"/>
          <c:showCatName val="0"/>
          <c:showSerName val="0"/>
          <c:showPercent val="0"/>
          <c:showBubbleSize val="0"/>
        </c:dLbls>
        <c:axId val="84219776"/>
        <c:axId val="84234240"/>
      </c:scatterChart>
      <c:valAx>
        <c:axId val="84219776"/>
        <c:scaling>
          <c:orientation val="minMax"/>
          <c:max val="1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92,742
92,110
437.55
39,850,806
38,926,341
513,024
21,906,678
35,286,852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年度は前年度比</a:t>
          </a:r>
          <a:r>
            <a:rPr kumimoji="1" lang="en-US" altLang="ja-JP" sz="1100">
              <a:solidFill>
                <a:schemeClr val="dk1"/>
              </a:solidFill>
              <a:effectLst/>
              <a:latin typeface="+mn-ea"/>
              <a:ea typeface="+mn-ea"/>
              <a:cs typeface="+mn-cs"/>
            </a:rPr>
            <a:t>0.02</a:t>
          </a:r>
          <a:r>
            <a:rPr kumimoji="1" lang="ja-JP" altLang="ja-JP" sz="1100">
              <a:solidFill>
                <a:schemeClr val="dk1"/>
              </a:solidFill>
              <a:effectLst/>
              <a:latin typeface="+mn-ea"/>
              <a:ea typeface="+mn-ea"/>
              <a:cs typeface="+mn-cs"/>
            </a:rPr>
            <a:t>ポイント増となった。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企業の業績が好調を維持していることにより法人市民税均等割及</a:t>
          </a:r>
          <a:r>
            <a:rPr kumimoji="1" lang="ja-JP" altLang="ja-JP" sz="1100">
              <a:solidFill>
                <a:schemeClr val="dk1"/>
              </a:solidFill>
              <a:effectLst/>
              <a:latin typeface="+mn-lt"/>
              <a:ea typeface="+mn-ea"/>
              <a:cs typeface="+mn-cs"/>
            </a:rPr>
            <a:t>び法人税割が増加していること、また、景気回復により個人市民税所得割も増加しており、基準財政収入額が前年度に比べて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千万円程増加した。</a:t>
          </a:r>
          <a:endParaRPr lang="ja-JP" altLang="ja-JP" sz="1100">
            <a:effectLst/>
          </a:endParaRPr>
        </a:p>
        <a:p>
          <a:r>
            <a:rPr kumimoji="1" lang="ja-JP" altLang="ja-JP" sz="1100">
              <a:solidFill>
                <a:schemeClr val="dk1"/>
              </a:solidFill>
              <a:effectLst/>
              <a:latin typeface="+mn-lt"/>
              <a:ea typeface="+mn-ea"/>
              <a:cs typeface="+mn-cs"/>
            </a:rPr>
            <a:t>　今後も、安定した税収の確保と更なる基盤強化に努める。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xdr:cNvCxnSpPr/>
      </xdr:nvCxnSpPr>
      <xdr:spPr>
        <a:xfrm flipV="1">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92428</xdr:rowOff>
    </xdr:to>
    <xdr:cxnSp macro="">
      <xdr:nvCxnSpPr>
        <xdr:cNvPr id="72" name="直線コネクタ 71"/>
        <xdr:cNvCxnSpPr/>
      </xdr:nvCxnSpPr>
      <xdr:spPr>
        <a:xfrm flipV="1">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歳出に係る経常経費充当一般財源は▲</a:t>
          </a:r>
          <a:r>
            <a:rPr kumimoji="1" lang="en-US" altLang="ja-JP" sz="1100">
              <a:solidFill>
                <a:schemeClr val="dk1"/>
              </a:solidFill>
              <a:effectLst/>
              <a:latin typeface="+mn-ea"/>
              <a:ea typeface="+mn-ea"/>
              <a:cs typeface="+mn-cs"/>
            </a:rPr>
            <a:t>278,731</a:t>
          </a:r>
          <a:r>
            <a:rPr kumimoji="1" lang="ja-JP" altLang="ja-JP" sz="1100">
              <a:solidFill>
                <a:schemeClr val="dk1"/>
              </a:solidFill>
              <a:effectLst/>
              <a:latin typeface="+mn-ea"/>
              <a:ea typeface="+mn-ea"/>
              <a:cs typeface="+mn-cs"/>
            </a:rPr>
            <a:t>千円で減少し、歳入に係る経常一般財源が前年度</a:t>
          </a:r>
          <a:r>
            <a:rPr kumimoji="1" lang="ja-JP" altLang="en-US"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+92,960</a:t>
          </a:r>
          <a:r>
            <a:rPr kumimoji="1" lang="ja-JP" altLang="ja-JP" sz="1100">
              <a:solidFill>
                <a:schemeClr val="dk1"/>
              </a:solidFill>
              <a:effectLst/>
              <a:latin typeface="+mn-ea"/>
              <a:ea typeface="+mn-ea"/>
              <a:cs typeface="+mn-cs"/>
            </a:rPr>
            <a:t>千円となり、経常収支比率は</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ポイントの減となった。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歳出に係る経常経費充当一般財源の減の要因は、国県支出金や増加が挙げられる。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比率は類似団体の平均を下回っているが、</a:t>
          </a:r>
          <a:r>
            <a:rPr kumimoji="1" lang="ja-JP" altLang="en-US" sz="1100">
              <a:solidFill>
                <a:schemeClr val="dk1"/>
              </a:solidFill>
              <a:effectLst/>
              <a:latin typeface="+mn-ea"/>
              <a:ea typeface="+mn-ea"/>
              <a:cs typeface="+mn-cs"/>
            </a:rPr>
            <a:t>公債費</a:t>
          </a:r>
          <a:r>
            <a:rPr kumimoji="1" lang="ja-JP" altLang="ja-JP" sz="1100">
              <a:solidFill>
                <a:schemeClr val="dk1"/>
              </a:solidFill>
              <a:effectLst/>
              <a:latin typeface="+mn-ea"/>
              <a:ea typeface="+mn-ea"/>
              <a:cs typeface="+mn-cs"/>
            </a:rPr>
            <a:t>は増加の傾向にあり、安定した財源の確保と義務的経費の削減に努める。</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162560</xdr:rowOff>
    </xdr:to>
    <xdr:cxnSp macro="">
      <xdr:nvCxnSpPr>
        <xdr:cNvPr id="130" name="直線コネクタ 129"/>
        <xdr:cNvCxnSpPr/>
      </xdr:nvCxnSpPr>
      <xdr:spPr>
        <a:xfrm flipV="1">
          <a:off x="4114800" y="1086256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49022</xdr:rowOff>
    </xdr:to>
    <xdr:cxnSp macro="">
      <xdr:nvCxnSpPr>
        <xdr:cNvPr id="133" name="直線コネクタ 132"/>
        <xdr:cNvCxnSpPr/>
      </xdr:nvCxnSpPr>
      <xdr:spPr>
        <a:xfrm flipV="1">
          <a:off x="3225800" y="109639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49022</xdr:rowOff>
    </xdr:to>
    <xdr:cxnSp macro="">
      <xdr:nvCxnSpPr>
        <xdr:cNvPr id="136" name="直線コネクタ 135"/>
        <xdr:cNvCxnSpPr/>
      </xdr:nvCxnSpPr>
      <xdr:spPr>
        <a:xfrm>
          <a:off x="2336800" y="1101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39370</xdr:rowOff>
    </xdr:to>
    <xdr:cxnSp macro="">
      <xdr:nvCxnSpPr>
        <xdr:cNvPr id="139" name="直線コネクタ 138"/>
        <xdr:cNvCxnSpPr/>
      </xdr:nvCxnSpPr>
      <xdr:spPr>
        <a:xfrm>
          <a:off x="1447800" y="1096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0"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1" name="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2" name="テキスト ボックス 151"/>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3" name="楕円 152"/>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54" name="テキスト ボックス 153"/>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人件費は前年度比</a:t>
          </a:r>
          <a:r>
            <a:rPr kumimoji="1" lang="en-US" altLang="ja-JP" sz="1100">
              <a:solidFill>
                <a:schemeClr val="dk1"/>
              </a:solidFill>
              <a:effectLst/>
              <a:latin typeface="+mn-ea"/>
              <a:ea typeface="+mn-ea"/>
              <a:cs typeface="+mn-cs"/>
            </a:rPr>
            <a:t>+84,475</a:t>
          </a:r>
          <a:r>
            <a:rPr kumimoji="1" lang="ja-JP" altLang="ja-JP" sz="1100">
              <a:solidFill>
                <a:schemeClr val="dk1"/>
              </a:solidFill>
              <a:effectLst/>
              <a:latin typeface="+mn-ea"/>
              <a:ea typeface="+mn-ea"/>
              <a:cs typeface="+mn-cs"/>
            </a:rPr>
            <a:t>千円、物件費は前年度比＋</a:t>
          </a:r>
          <a:r>
            <a:rPr kumimoji="1" lang="en-US" altLang="ja-JP" sz="1100">
              <a:solidFill>
                <a:schemeClr val="dk1"/>
              </a:solidFill>
              <a:effectLst/>
              <a:latin typeface="+mn-ea"/>
              <a:ea typeface="+mn-ea"/>
              <a:cs typeface="+mn-cs"/>
            </a:rPr>
            <a:t>240,935</a:t>
          </a:r>
          <a:r>
            <a:rPr kumimoji="1" lang="ja-JP" altLang="ja-JP" sz="1100">
              <a:solidFill>
                <a:schemeClr val="dk1"/>
              </a:solidFill>
              <a:effectLst/>
              <a:latin typeface="+mn-ea"/>
              <a:ea typeface="+mn-ea"/>
              <a:cs typeface="+mn-cs"/>
            </a:rPr>
            <a:t>千円、維持補修費は前年度比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218,049</a:t>
          </a:r>
          <a:r>
            <a:rPr kumimoji="1" lang="ja-JP" altLang="ja-JP" sz="1100">
              <a:solidFill>
                <a:schemeClr val="dk1"/>
              </a:solidFill>
              <a:effectLst/>
              <a:latin typeface="+mn-ea"/>
              <a:ea typeface="+mn-ea"/>
              <a:cs typeface="+mn-cs"/>
            </a:rPr>
            <a:t>千円となり、合計で</a:t>
          </a:r>
          <a:r>
            <a:rPr kumimoji="1" lang="en-US" altLang="ja-JP" sz="1100">
              <a:solidFill>
                <a:schemeClr val="dk1"/>
              </a:solidFill>
              <a:effectLst/>
              <a:latin typeface="+mn-ea"/>
              <a:ea typeface="+mn-ea"/>
              <a:cs typeface="+mn-cs"/>
            </a:rPr>
            <a:t>107,361</a:t>
          </a:r>
          <a:r>
            <a:rPr kumimoji="1" lang="ja-JP" altLang="ja-JP" sz="1100">
              <a:solidFill>
                <a:schemeClr val="dk1"/>
              </a:solidFill>
              <a:effectLst/>
              <a:latin typeface="+mn-ea"/>
              <a:ea typeface="+mn-ea"/>
              <a:cs typeface="+mn-cs"/>
            </a:rPr>
            <a:t>千円の増となった。その結果、人口１人当たりの人件費・物件費等決算額は</a:t>
          </a:r>
          <a:r>
            <a:rPr kumimoji="1" lang="en-US" altLang="ja-JP" sz="1100">
              <a:solidFill>
                <a:schemeClr val="dk1"/>
              </a:solidFill>
              <a:effectLst/>
              <a:latin typeface="+mn-ea"/>
              <a:ea typeface="+mn-ea"/>
              <a:cs typeface="+mn-cs"/>
            </a:rPr>
            <a:t>1,123</a:t>
          </a:r>
          <a:r>
            <a:rPr kumimoji="1" lang="ja-JP" altLang="ja-JP" sz="1100">
              <a:solidFill>
                <a:schemeClr val="dk1"/>
              </a:solidFill>
              <a:effectLst/>
              <a:latin typeface="+mn-ea"/>
              <a:ea typeface="+mn-ea"/>
              <a:cs typeface="+mn-cs"/>
            </a:rPr>
            <a:t>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ja-JP" sz="1100">
              <a:solidFill>
                <a:schemeClr val="tx1"/>
              </a:solidFill>
              <a:effectLst/>
              <a:latin typeface="+mn-ea"/>
              <a:ea typeface="+mn-ea"/>
              <a:cs typeface="+mn-cs"/>
            </a:rPr>
            <a:t>前年度比増となった主な要因</a:t>
          </a:r>
          <a:r>
            <a:rPr kumimoji="1" lang="ja-JP" altLang="en-US" sz="1100">
              <a:solidFill>
                <a:schemeClr val="tx1"/>
              </a:solidFill>
              <a:effectLst/>
              <a:latin typeface="+mn-ea"/>
              <a:ea typeface="+mn-ea"/>
              <a:cs typeface="+mn-cs"/>
            </a:rPr>
            <a:t>は、</a:t>
          </a:r>
          <a:r>
            <a:rPr kumimoji="1" lang="ja-JP" altLang="ja-JP" sz="1100">
              <a:solidFill>
                <a:schemeClr val="tx1"/>
              </a:solidFill>
              <a:effectLst/>
              <a:latin typeface="+mn-ea"/>
              <a:ea typeface="+mn-ea"/>
              <a:cs typeface="+mn-cs"/>
            </a:rPr>
            <a:t>物件費において</a:t>
          </a:r>
          <a:r>
            <a:rPr kumimoji="1" lang="ja-JP" altLang="en-US" sz="1100">
              <a:solidFill>
                <a:schemeClr val="tx1"/>
              </a:solidFill>
              <a:effectLst/>
              <a:latin typeface="+mn-ea"/>
              <a:ea typeface="+mn-ea"/>
              <a:cs typeface="+mn-cs"/>
            </a:rPr>
            <a:t>、フルカラー３Ｄプリンター導入に係る機械器具費</a:t>
          </a:r>
          <a:r>
            <a:rPr kumimoji="1" lang="ja-JP" altLang="ja-JP" sz="1100">
              <a:solidFill>
                <a:schemeClr val="tx1"/>
              </a:solidFill>
              <a:effectLst/>
              <a:latin typeface="+mn-ea"/>
              <a:ea typeface="+mn-ea"/>
              <a:cs typeface="+mn-cs"/>
            </a:rPr>
            <a:t>及び</a:t>
          </a:r>
          <a:r>
            <a:rPr kumimoji="1" lang="ja-JP" altLang="en-US" sz="1100">
              <a:solidFill>
                <a:schemeClr val="tx1"/>
              </a:solidFill>
              <a:effectLst/>
              <a:latin typeface="+mn-ea"/>
              <a:ea typeface="+mn-ea"/>
              <a:cs typeface="+mn-cs"/>
            </a:rPr>
            <a:t>橋梁長寿命化に係る点検業務委託料</a:t>
          </a:r>
          <a:r>
            <a:rPr kumimoji="1" lang="ja-JP" altLang="ja-JP" sz="1100">
              <a:solidFill>
                <a:schemeClr val="tx1"/>
              </a:solidFill>
              <a:effectLst/>
              <a:latin typeface="+mn-ea"/>
              <a:ea typeface="+mn-ea"/>
              <a:cs typeface="+mn-cs"/>
            </a:rPr>
            <a:t>が増加したことが挙げられる。</a:t>
          </a:r>
          <a:endParaRPr lang="ja-JP" altLang="ja-JP" sz="1100">
            <a:solidFill>
              <a:schemeClr val="tx1"/>
            </a:solidFill>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31581</xdr:rowOff>
    </xdr:from>
    <xdr:to>
      <xdr:col>23</xdr:col>
      <xdr:colOff>133350</xdr:colOff>
      <xdr:row>82</xdr:row>
      <xdr:rowOff>42421</xdr:rowOff>
    </xdr:to>
    <xdr:cxnSp macro="">
      <xdr:nvCxnSpPr>
        <xdr:cNvPr id="191" name="直線コネクタ 190"/>
        <xdr:cNvCxnSpPr/>
      </xdr:nvCxnSpPr>
      <xdr:spPr>
        <a:xfrm>
          <a:off x="4114800" y="14090481"/>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167762</xdr:rowOff>
    </xdr:from>
    <xdr:to>
      <xdr:col>19</xdr:col>
      <xdr:colOff>133350</xdr:colOff>
      <xdr:row>82</xdr:row>
      <xdr:rowOff>31581</xdr:rowOff>
    </xdr:to>
    <xdr:cxnSp macro="">
      <xdr:nvCxnSpPr>
        <xdr:cNvPr id="194" name="直線コネクタ 193"/>
        <xdr:cNvCxnSpPr/>
      </xdr:nvCxnSpPr>
      <xdr:spPr>
        <a:xfrm>
          <a:off x="3225800" y="14055212"/>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140466</xdr:rowOff>
    </xdr:from>
    <xdr:to>
      <xdr:col>15</xdr:col>
      <xdr:colOff>82550</xdr:colOff>
      <xdr:row>81</xdr:row>
      <xdr:rowOff>167762</xdr:rowOff>
    </xdr:to>
    <xdr:cxnSp macro="">
      <xdr:nvCxnSpPr>
        <xdr:cNvPr id="197" name="直線コネクタ 196"/>
        <xdr:cNvCxnSpPr/>
      </xdr:nvCxnSpPr>
      <xdr:spPr>
        <a:xfrm>
          <a:off x="2336800" y="14027916"/>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127195</xdr:rowOff>
    </xdr:from>
    <xdr:to>
      <xdr:col>11</xdr:col>
      <xdr:colOff>31750</xdr:colOff>
      <xdr:row>81</xdr:row>
      <xdr:rowOff>140466</xdr:rowOff>
    </xdr:to>
    <xdr:cxnSp macro="">
      <xdr:nvCxnSpPr>
        <xdr:cNvPr id="200" name="直線コネクタ 199"/>
        <xdr:cNvCxnSpPr/>
      </xdr:nvCxnSpPr>
      <xdr:spPr>
        <a:xfrm>
          <a:off x="1447800" y="14014645"/>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163071</xdr:rowOff>
    </xdr:from>
    <xdr:to>
      <xdr:col>23</xdr:col>
      <xdr:colOff>184150</xdr:colOff>
      <xdr:row>82</xdr:row>
      <xdr:rowOff>93221</xdr:rowOff>
    </xdr:to>
    <xdr:sp macro="" textlink="">
      <xdr:nvSpPr>
        <xdr:cNvPr id="210" name="楕円 209"/>
        <xdr:cNvSpPr/>
      </xdr:nvSpPr>
      <xdr:spPr>
        <a:xfrm>
          <a:off x="4902200" y="140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8148</xdr:rowOff>
    </xdr:from>
    <xdr:ext cx="762000" cy="259045"/>
    <xdr:sp macro="" textlink="">
      <xdr:nvSpPr>
        <xdr:cNvPr id="211" name="人件費・物件費等の状況該当値テキスト"/>
        <xdr:cNvSpPr txBox="1"/>
      </xdr:nvSpPr>
      <xdr:spPr>
        <a:xfrm>
          <a:off x="5041900" y="138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152231</xdr:rowOff>
    </xdr:from>
    <xdr:to>
      <xdr:col>19</xdr:col>
      <xdr:colOff>184150</xdr:colOff>
      <xdr:row>82</xdr:row>
      <xdr:rowOff>82381</xdr:rowOff>
    </xdr:to>
    <xdr:sp macro="" textlink="">
      <xdr:nvSpPr>
        <xdr:cNvPr id="212" name="楕円 211"/>
        <xdr:cNvSpPr/>
      </xdr:nvSpPr>
      <xdr:spPr>
        <a:xfrm>
          <a:off x="4064000" y="140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92558</xdr:rowOff>
    </xdr:from>
    <xdr:ext cx="736600" cy="259045"/>
    <xdr:sp macro="" textlink="">
      <xdr:nvSpPr>
        <xdr:cNvPr id="213" name="テキスト ボックス 212"/>
        <xdr:cNvSpPr txBox="1"/>
      </xdr:nvSpPr>
      <xdr:spPr>
        <a:xfrm>
          <a:off x="3733800" y="1380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116962</xdr:rowOff>
    </xdr:from>
    <xdr:to>
      <xdr:col>15</xdr:col>
      <xdr:colOff>133350</xdr:colOff>
      <xdr:row>82</xdr:row>
      <xdr:rowOff>47112</xdr:rowOff>
    </xdr:to>
    <xdr:sp macro="" textlink="">
      <xdr:nvSpPr>
        <xdr:cNvPr id="214" name="楕円 213"/>
        <xdr:cNvSpPr/>
      </xdr:nvSpPr>
      <xdr:spPr>
        <a:xfrm>
          <a:off x="3175000" y="140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57289</xdr:rowOff>
    </xdr:from>
    <xdr:ext cx="762000" cy="259045"/>
    <xdr:sp macro="" textlink="">
      <xdr:nvSpPr>
        <xdr:cNvPr id="215" name="テキスト ボックス 214"/>
        <xdr:cNvSpPr txBox="1"/>
      </xdr:nvSpPr>
      <xdr:spPr>
        <a:xfrm>
          <a:off x="2844800" y="137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89666</xdr:rowOff>
    </xdr:from>
    <xdr:to>
      <xdr:col>11</xdr:col>
      <xdr:colOff>82550</xdr:colOff>
      <xdr:row>82</xdr:row>
      <xdr:rowOff>19816</xdr:rowOff>
    </xdr:to>
    <xdr:sp macro="" textlink="">
      <xdr:nvSpPr>
        <xdr:cNvPr id="216" name="楕円 215"/>
        <xdr:cNvSpPr/>
      </xdr:nvSpPr>
      <xdr:spPr>
        <a:xfrm>
          <a:off x="2286000" y="139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29993</xdr:rowOff>
    </xdr:from>
    <xdr:ext cx="762000" cy="259045"/>
    <xdr:sp macro="" textlink="">
      <xdr:nvSpPr>
        <xdr:cNvPr id="217" name="テキスト ボックス 216"/>
        <xdr:cNvSpPr txBox="1"/>
      </xdr:nvSpPr>
      <xdr:spPr>
        <a:xfrm>
          <a:off x="1955800" y="137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76395</xdr:rowOff>
    </xdr:from>
    <xdr:to>
      <xdr:col>7</xdr:col>
      <xdr:colOff>31750</xdr:colOff>
      <xdr:row>82</xdr:row>
      <xdr:rowOff>6545</xdr:rowOff>
    </xdr:to>
    <xdr:sp macro="" textlink="">
      <xdr:nvSpPr>
        <xdr:cNvPr id="218" name="楕円 217"/>
        <xdr:cNvSpPr/>
      </xdr:nvSpPr>
      <xdr:spPr>
        <a:xfrm>
          <a:off x="1397000" y="139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16722</xdr:rowOff>
    </xdr:from>
    <xdr:ext cx="762000" cy="259045"/>
    <xdr:sp macro="" textlink="">
      <xdr:nvSpPr>
        <xdr:cNvPr id="219" name="テキスト ボックス 218"/>
        <xdr:cNvSpPr txBox="1"/>
      </xdr:nvSpPr>
      <xdr:spPr>
        <a:xfrm>
          <a:off x="1066800" y="1373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当市では岩手県に準拠した給与改定を行っている。</a:t>
          </a:r>
          <a:endParaRPr lang="ja-JP" altLang="ja-JP" sz="1100">
            <a:effectLst/>
          </a:endParaRPr>
        </a:p>
        <a:p>
          <a:r>
            <a:rPr kumimoji="1" lang="ja-JP" altLang="ja-JP" sz="1100">
              <a:solidFill>
                <a:schemeClr val="dk1"/>
              </a:solidFill>
              <a:effectLst/>
              <a:latin typeface="+mn-lt"/>
              <a:ea typeface="+mn-ea"/>
              <a:cs typeface="+mn-cs"/>
            </a:rPr>
            <a:t>　ラスパイレス指数については、類似団体平均を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上回り、全国市平均も</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上回っている。今後も地域の民間給与の状況を踏まえながら住民サービスを低下させることなく、給与の適正化に努めていく。</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15421</xdr:rowOff>
    </xdr:to>
    <xdr:cxnSp macro="">
      <xdr:nvCxnSpPr>
        <xdr:cNvPr id="255" name="直線コネクタ 254"/>
        <xdr:cNvCxnSpPr/>
      </xdr:nvCxnSpPr>
      <xdr:spPr>
        <a:xfrm>
          <a:off x="16179800" y="146739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58" name="直線コネクタ 257"/>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66221</xdr:rowOff>
    </xdr:to>
    <xdr:cxnSp macro="">
      <xdr:nvCxnSpPr>
        <xdr:cNvPr id="261" name="直線コネクタ 260"/>
        <xdr:cNvCxnSpPr/>
      </xdr:nvCxnSpPr>
      <xdr:spPr>
        <a:xfrm>
          <a:off x="14401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64" name="直線コネクタ 263"/>
        <xdr:cNvCxnSpPr/>
      </xdr:nvCxnSpPr>
      <xdr:spPr>
        <a:xfrm flipV="1">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7" name="テキスト ボックス 276"/>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79" name="テキスト ボックス 27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0" name="楕円 279"/>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1" name="テキスト ボックス 28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3" name="テキスト ボックス 282"/>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ポイントの増であった。主な要因としては、新工場建設支援室の</a:t>
          </a:r>
          <a:r>
            <a:rPr kumimoji="1" lang="ja-JP" altLang="en-US" sz="1100">
              <a:solidFill>
                <a:schemeClr val="dk1"/>
              </a:solidFill>
              <a:effectLst/>
              <a:latin typeface="+mn-lt"/>
              <a:ea typeface="+mn-ea"/>
              <a:cs typeface="+mn-cs"/>
            </a:rPr>
            <a:t>増員</a:t>
          </a:r>
          <a:r>
            <a:rPr kumimoji="1" lang="ja-JP" altLang="ja-JP" sz="1100">
              <a:solidFill>
                <a:schemeClr val="dk1"/>
              </a:solidFill>
              <a:effectLst/>
              <a:latin typeface="+mn-lt"/>
              <a:ea typeface="+mn-ea"/>
              <a:cs typeface="+mn-cs"/>
            </a:rPr>
            <a:t>に伴う任期付職員の採用が挙げられる。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類似団体比較、全国平均及び岩手県平均のいずれと比較しても下回っており、適正な定員管理を実施している。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61066</xdr:rowOff>
    </xdr:to>
    <xdr:cxnSp macro="">
      <xdr:nvCxnSpPr>
        <xdr:cNvPr id="318" name="直線コネクタ 317"/>
        <xdr:cNvCxnSpPr/>
      </xdr:nvCxnSpPr>
      <xdr:spPr>
        <a:xfrm>
          <a:off x="16179800" y="1050141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42969</xdr:rowOff>
    </xdr:to>
    <xdr:cxnSp macro="">
      <xdr:nvCxnSpPr>
        <xdr:cNvPr id="321" name="直線コネクタ 320"/>
        <xdr:cNvCxnSpPr/>
      </xdr:nvCxnSpPr>
      <xdr:spPr>
        <a:xfrm>
          <a:off x="15290800" y="104692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40957</xdr:rowOff>
    </xdr:to>
    <xdr:cxnSp macro="">
      <xdr:nvCxnSpPr>
        <xdr:cNvPr id="324" name="直線コネクタ 323"/>
        <xdr:cNvCxnSpPr/>
      </xdr:nvCxnSpPr>
      <xdr:spPr>
        <a:xfrm flipV="1">
          <a:off x="14401800" y="104692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40957</xdr:rowOff>
    </xdr:from>
    <xdr:to>
      <xdr:col>68</xdr:col>
      <xdr:colOff>152400</xdr:colOff>
      <xdr:row>61</xdr:row>
      <xdr:rowOff>42969</xdr:rowOff>
    </xdr:to>
    <xdr:cxnSp macro="">
      <xdr:nvCxnSpPr>
        <xdr:cNvPr id="327" name="直線コネクタ 326"/>
        <xdr:cNvCxnSpPr/>
      </xdr:nvCxnSpPr>
      <xdr:spPr>
        <a:xfrm flipV="1">
          <a:off x="13512800" y="1049940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37" name="楕円 336"/>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26793</xdr:rowOff>
    </xdr:from>
    <xdr:ext cx="762000" cy="259045"/>
    <xdr:sp macro="" textlink="">
      <xdr:nvSpPr>
        <xdr:cNvPr id="338" name="定員管理の状況該当値テキスト"/>
        <xdr:cNvSpPr txBox="1"/>
      </xdr:nvSpPr>
      <xdr:spPr>
        <a:xfrm>
          <a:off x="17106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39" name="楕円 338"/>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40" name="テキスト ボックス 339"/>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1" name="楕円 340"/>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42" name="テキスト ボックス 34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3" name="楕円 342"/>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101934</xdr:rowOff>
    </xdr:from>
    <xdr:ext cx="762000" cy="259045"/>
    <xdr:sp macro="" textlink="">
      <xdr:nvSpPr>
        <xdr:cNvPr id="344" name="テキスト ボックス 343"/>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5" name="楕円 344"/>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6" name="テキスト ボックス 345"/>
        <xdr:cNvSpPr txBox="1"/>
      </xdr:nvSpPr>
      <xdr:spPr>
        <a:xfrm>
          <a:off x="13131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年度は前年度</a:t>
          </a:r>
          <a:r>
            <a:rPr kumimoji="1" lang="ja-JP" altLang="en-US"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1.8</a:t>
          </a:r>
          <a:r>
            <a:rPr kumimoji="1" lang="ja-JP" altLang="en-US" sz="1100">
              <a:solidFill>
                <a:schemeClr val="dk1"/>
              </a:solidFill>
              <a:effectLst/>
              <a:latin typeface="+mn-ea"/>
              <a:ea typeface="+mn-ea"/>
              <a:cs typeface="+mn-cs"/>
            </a:rPr>
            <a:t>ポイント改善した。主な要因は、</a:t>
          </a:r>
          <a:r>
            <a:rPr kumimoji="1" lang="ja-JP" altLang="ja-JP" sz="1100">
              <a:solidFill>
                <a:schemeClr val="dk1"/>
              </a:solidFill>
              <a:effectLst/>
              <a:latin typeface="+mn-lt"/>
              <a:ea typeface="+mn-ea"/>
              <a:cs typeface="+mn-cs"/>
            </a:rPr>
            <a:t>過去に発行した建設事業債の償還</a:t>
          </a:r>
          <a:r>
            <a:rPr kumimoji="1" lang="ja-JP" altLang="en-US" sz="1100">
              <a:solidFill>
                <a:schemeClr val="dk1"/>
              </a:solidFill>
              <a:effectLst/>
              <a:latin typeface="+mn-lt"/>
              <a:ea typeface="+mn-ea"/>
              <a:cs typeface="+mn-cs"/>
            </a:rPr>
            <a:t>額が減少していることが挙げられる。しかし、</a:t>
          </a:r>
          <a:r>
            <a:rPr kumimoji="1" lang="ja-JP" altLang="ja-JP" sz="1100">
              <a:solidFill>
                <a:schemeClr val="dk1"/>
              </a:solidFill>
              <a:effectLst/>
              <a:latin typeface="+mn-ea"/>
              <a:ea typeface="+mn-ea"/>
              <a:cs typeface="+mn-cs"/>
            </a:rPr>
            <a:t>類似団体平均を上回っている状況である。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大規模な建設事業借入れによる償還が平成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年度で終了</a:t>
          </a:r>
          <a:r>
            <a:rPr kumimoji="1" lang="ja-JP" altLang="en-US" sz="1100">
              <a:solidFill>
                <a:schemeClr val="dk1"/>
              </a:solidFill>
              <a:effectLst/>
              <a:latin typeface="+mn-ea"/>
              <a:ea typeface="+mn-ea"/>
              <a:cs typeface="+mn-cs"/>
            </a:rPr>
            <a:t>した</a:t>
          </a:r>
          <a:r>
            <a:rPr kumimoji="1" lang="ja-JP" altLang="ja-JP" sz="1100">
              <a:solidFill>
                <a:schemeClr val="dk1"/>
              </a:solidFill>
              <a:effectLst/>
              <a:latin typeface="+mn-ea"/>
              <a:ea typeface="+mn-ea"/>
              <a:cs typeface="+mn-cs"/>
            </a:rPr>
            <a:t>が、今後新たな建設事業による地方債発行額の増加が見込まれるが計画的な借入れに努める。</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40096</xdr:rowOff>
    </xdr:from>
    <xdr:to>
      <xdr:col>81</xdr:col>
      <xdr:colOff>44450</xdr:colOff>
      <xdr:row>43</xdr:row>
      <xdr:rowOff>164193</xdr:rowOff>
    </xdr:to>
    <xdr:cxnSp macro="">
      <xdr:nvCxnSpPr>
        <xdr:cNvPr id="381" name="直線コネクタ 380"/>
        <xdr:cNvCxnSpPr/>
      </xdr:nvCxnSpPr>
      <xdr:spPr>
        <a:xfrm flipV="1">
          <a:off x="16179800" y="741244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43</xdr:row>
      <xdr:rowOff>164193</xdr:rowOff>
    </xdr:to>
    <xdr:cxnSp macro="">
      <xdr:nvCxnSpPr>
        <xdr:cNvPr id="384" name="直線コネクタ 383"/>
        <xdr:cNvCxnSpPr/>
      </xdr:nvCxnSpPr>
      <xdr:spPr>
        <a:xfrm>
          <a:off x="15290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34109</xdr:rowOff>
    </xdr:to>
    <xdr:cxnSp macro="">
      <xdr:nvCxnSpPr>
        <xdr:cNvPr id="387" name="直線コネクタ 386"/>
        <xdr:cNvCxnSpPr/>
      </xdr:nvCxnSpPr>
      <xdr:spPr>
        <a:xfrm flipV="1">
          <a:off x="14401800" y="75365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34109</xdr:rowOff>
    </xdr:from>
    <xdr:to>
      <xdr:col>68</xdr:col>
      <xdr:colOff>152400</xdr:colOff>
      <xdr:row>44</xdr:row>
      <xdr:rowOff>68580</xdr:rowOff>
    </xdr:to>
    <xdr:cxnSp macro="">
      <xdr:nvCxnSpPr>
        <xdr:cNvPr id="390" name="直線コネクタ 389"/>
        <xdr:cNvCxnSpPr/>
      </xdr:nvCxnSpPr>
      <xdr:spPr>
        <a:xfrm flipV="1">
          <a:off x="13512800" y="75779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160746</xdr:rowOff>
    </xdr:from>
    <xdr:to>
      <xdr:col>81</xdr:col>
      <xdr:colOff>95250</xdr:colOff>
      <xdr:row>43</xdr:row>
      <xdr:rowOff>90896</xdr:rowOff>
    </xdr:to>
    <xdr:sp macro="" textlink="">
      <xdr:nvSpPr>
        <xdr:cNvPr id="400" name="楕円 399"/>
        <xdr:cNvSpPr/>
      </xdr:nvSpPr>
      <xdr:spPr>
        <a:xfrm>
          <a:off x="169672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132823</xdr:rowOff>
    </xdr:from>
    <xdr:ext cx="762000" cy="259045"/>
    <xdr:sp macro="" textlink="">
      <xdr:nvSpPr>
        <xdr:cNvPr id="401" name="公債費負担の状況該当値テキスト"/>
        <xdr:cNvSpPr txBox="1"/>
      </xdr:nvSpPr>
      <xdr:spPr>
        <a:xfrm>
          <a:off x="17106900" y="733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2" name="楕円 401"/>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3" name="テキスト ボックス 402"/>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04" name="楕円 403"/>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05" name="テキスト ボックス 404"/>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154759</xdr:rowOff>
    </xdr:from>
    <xdr:to>
      <xdr:col>68</xdr:col>
      <xdr:colOff>203200</xdr:colOff>
      <xdr:row>44</xdr:row>
      <xdr:rowOff>84909</xdr:rowOff>
    </xdr:to>
    <xdr:sp macro="" textlink="">
      <xdr:nvSpPr>
        <xdr:cNvPr id="406" name="楕円 405"/>
        <xdr:cNvSpPr/>
      </xdr:nvSpPr>
      <xdr:spPr>
        <a:xfrm>
          <a:off x="14351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69686</xdr:rowOff>
    </xdr:from>
    <xdr:ext cx="762000" cy="259045"/>
    <xdr:sp macro="" textlink="">
      <xdr:nvSpPr>
        <xdr:cNvPr id="407" name="テキスト ボックス 406"/>
        <xdr:cNvSpPr txBox="1"/>
      </xdr:nvSpPr>
      <xdr:spPr>
        <a:xfrm>
          <a:off x="14020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8" name="楕円 407"/>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9" name="テキスト ボックス 408"/>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将来負担比率が前年比</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ポイント改善した。</a:t>
          </a:r>
          <a:r>
            <a:rPr kumimoji="1" lang="ja-JP" altLang="ja-JP" sz="1100">
              <a:solidFill>
                <a:schemeClr val="tx1"/>
              </a:solidFill>
              <a:effectLst/>
              <a:latin typeface="+mn-ea"/>
              <a:ea typeface="+mn-ea"/>
              <a:cs typeface="+mn-cs"/>
            </a:rPr>
            <a:t>主な要因は、下水道事業に</a:t>
          </a:r>
          <a:r>
            <a:rPr kumimoji="1" lang="ja-JP" altLang="en-US" sz="1100">
              <a:solidFill>
                <a:schemeClr val="tx1"/>
              </a:solidFill>
              <a:effectLst/>
              <a:latin typeface="+mn-ea"/>
              <a:ea typeface="+mn-ea"/>
              <a:cs typeface="+mn-cs"/>
            </a:rPr>
            <a:t>係る公営企業債等繰入見込額の減少及び土地売払収入を積立てたことによる充当可財源等の増加</a:t>
          </a:r>
          <a:r>
            <a:rPr kumimoji="1" lang="ja-JP" altLang="ja-JP" sz="1100">
              <a:solidFill>
                <a:schemeClr val="tx1"/>
              </a:solidFill>
              <a:effectLst/>
              <a:latin typeface="+mn-ea"/>
              <a:ea typeface="+mn-ea"/>
              <a:cs typeface="+mn-cs"/>
            </a:rPr>
            <a:t>が挙げられる。しかし、類似団体平均をまだ下回っている状況である。</a:t>
          </a:r>
          <a:endParaRPr lang="ja-JP" altLang="ja-JP" sz="1100">
            <a:solidFill>
              <a:schemeClr val="tx1"/>
            </a:solidFill>
            <a:effectLst/>
            <a:latin typeface="+mn-ea"/>
            <a:ea typeface="+mn-ea"/>
          </a:endParaRPr>
        </a:p>
        <a:p>
          <a:r>
            <a:rPr kumimoji="1" lang="ja-JP" altLang="ja-JP" sz="1100">
              <a:solidFill>
                <a:schemeClr val="tx1"/>
              </a:solidFill>
              <a:effectLst/>
              <a:latin typeface="+mn-ea"/>
              <a:ea typeface="+mn-ea"/>
              <a:cs typeface="+mn-cs"/>
            </a:rPr>
            <a:t>　地方債残高は過去に発行した建設</a:t>
          </a:r>
          <a:r>
            <a:rPr kumimoji="1" lang="ja-JP" altLang="ja-JP" sz="1100">
              <a:solidFill>
                <a:schemeClr val="dk1"/>
              </a:solidFill>
              <a:effectLst/>
              <a:latin typeface="+mn-ea"/>
              <a:ea typeface="+mn-ea"/>
              <a:cs typeface="+mn-cs"/>
            </a:rPr>
            <a:t>事業債の償還が進んでいることから減少傾向にあるが、今後新たな建設事業による地方債発行額の増加による比率の上昇が見込まれることから、今後はなお事業実施の適正化を図り、財政の健全化に努めていく。</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38481</xdr:rowOff>
    </xdr:from>
    <xdr:to>
      <xdr:col>81</xdr:col>
      <xdr:colOff>44450</xdr:colOff>
      <xdr:row>16</xdr:row>
      <xdr:rowOff>57785</xdr:rowOff>
    </xdr:to>
    <xdr:cxnSp macro="">
      <xdr:nvCxnSpPr>
        <xdr:cNvPr id="443" name="直線コネクタ 442"/>
        <xdr:cNvCxnSpPr/>
      </xdr:nvCxnSpPr>
      <xdr:spPr>
        <a:xfrm flipV="1">
          <a:off x="16179800" y="278168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57785</xdr:rowOff>
    </xdr:from>
    <xdr:to>
      <xdr:col>77</xdr:col>
      <xdr:colOff>44450</xdr:colOff>
      <xdr:row>16</xdr:row>
      <xdr:rowOff>139023</xdr:rowOff>
    </xdr:to>
    <xdr:cxnSp macro="">
      <xdr:nvCxnSpPr>
        <xdr:cNvPr id="446" name="直線コネクタ 445"/>
        <xdr:cNvCxnSpPr/>
      </xdr:nvCxnSpPr>
      <xdr:spPr>
        <a:xfrm flipV="1">
          <a:off x="15290800" y="2800985"/>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139023</xdr:rowOff>
    </xdr:from>
    <xdr:to>
      <xdr:col>72</xdr:col>
      <xdr:colOff>203200</xdr:colOff>
      <xdr:row>18</xdr:row>
      <xdr:rowOff>157268</xdr:rowOff>
    </xdr:to>
    <xdr:cxnSp macro="">
      <xdr:nvCxnSpPr>
        <xdr:cNvPr id="449" name="直線コネクタ 448"/>
        <xdr:cNvCxnSpPr/>
      </xdr:nvCxnSpPr>
      <xdr:spPr>
        <a:xfrm flipV="1">
          <a:off x="14401800" y="2882223"/>
          <a:ext cx="889000" cy="3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143595</xdr:rowOff>
    </xdr:from>
    <xdr:to>
      <xdr:col>68</xdr:col>
      <xdr:colOff>152400</xdr:colOff>
      <xdr:row>18</xdr:row>
      <xdr:rowOff>157268</xdr:rowOff>
    </xdr:to>
    <xdr:cxnSp macro="">
      <xdr:nvCxnSpPr>
        <xdr:cNvPr id="452" name="直線コネクタ 451"/>
        <xdr:cNvCxnSpPr/>
      </xdr:nvCxnSpPr>
      <xdr:spPr>
        <a:xfrm>
          <a:off x="13512800" y="322969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159131</xdr:rowOff>
    </xdr:from>
    <xdr:to>
      <xdr:col>81</xdr:col>
      <xdr:colOff>95250</xdr:colOff>
      <xdr:row>16</xdr:row>
      <xdr:rowOff>89281</xdr:rowOff>
    </xdr:to>
    <xdr:sp macro="" textlink="">
      <xdr:nvSpPr>
        <xdr:cNvPr id="462" name="楕円 461"/>
        <xdr:cNvSpPr/>
      </xdr:nvSpPr>
      <xdr:spPr>
        <a:xfrm>
          <a:off x="169672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131208</xdr:rowOff>
    </xdr:from>
    <xdr:ext cx="762000" cy="259045"/>
    <xdr:sp macro="" textlink="">
      <xdr:nvSpPr>
        <xdr:cNvPr id="463" name="将来負担の状況該当値テキスト"/>
        <xdr:cNvSpPr txBox="1"/>
      </xdr:nvSpPr>
      <xdr:spPr>
        <a:xfrm>
          <a:off x="17106900" y="270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6985</xdr:rowOff>
    </xdr:from>
    <xdr:to>
      <xdr:col>77</xdr:col>
      <xdr:colOff>95250</xdr:colOff>
      <xdr:row>16</xdr:row>
      <xdr:rowOff>108585</xdr:rowOff>
    </xdr:to>
    <xdr:sp macro="" textlink="">
      <xdr:nvSpPr>
        <xdr:cNvPr id="464" name="楕円 463"/>
        <xdr:cNvSpPr/>
      </xdr:nvSpPr>
      <xdr:spPr>
        <a:xfrm>
          <a:off x="16129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93362</xdr:rowOff>
    </xdr:from>
    <xdr:ext cx="736600" cy="259045"/>
    <xdr:sp macro="" textlink="">
      <xdr:nvSpPr>
        <xdr:cNvPr id="465" name="テキスト ボックス 464"/>
        <xdr:cNvSpPr txBox="1"/>
      </xdr:nvSpPr>
      <xdr:spPr>
        <a:xfrm>
          <a:off x="15798800" y="28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88223</xdr:rowOff>
    </xdr:from>
    <xdr:to>
      <xdr:col>73</xdr:col>
      <xdr:colOff>44450</xdr:colOff>
      <xdr:row>17</xdr:row>
      <xdr:rowOff>18373</xdr:rowOff>
    </xdr:to>
    <xdr:sp macro="" textlink="">
      <xdr:nvSpPr>
        <xdr:cNvPr id="466" name="楕円 465"/>
        <xdr:cNvSpPr/>
      </xdr:nvSpPr>
      <xdr:spPr>
        <a:xfrm>
          <a:off x="15240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3150</xdr:rowOff>
    </xdr:from>
    <xdr:ext cx="762000" cy="259045"/>
    <xdr:sp macro="" textlink="">
      <xdr:nvSpPr>
        <xdr:cNvPr id="467" name="テキスト ボックス 466"/>
        <xdr:cNvSpPr txBox="1"/>
      </xdr:nvSpPr>
      <xdr:spPr>
        <a:xfrm>
          <a:off x="14909800" y="29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106468</xdr:rowOff>
    </xdr:from>
    <xdr:to>
      <xdr:col>68</xdr:col>
      <xdr:colOff>203200</xdr:colOff>
      <xdr:row>19</xdr:row>
      <xdr:rowOff>36618</xdr:rowOff>
    </xdr:to>
    <xdr:sp macro="" textlink="">
      <xdr:nvSpPr>
        <xdr:cNvPr id="468" name="楕円 467"/>
        <xdr:cNvSpPr/>
      </xdr:nvSpPr>
      <xdr:spPr>
        <a:xfrm>
          <a:off x="14351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21395</xdr:rowOff>
    </xdr:from>
    <xdr:ext cx="762000" cy="259045"/>
    <xdr:sp macro="" textlink="">
      <xdr:nvSpPr>
        <xdr:cNvPr id="469" name="テキスト ボックス 468"/>
        <xdr:cNvSpPr txBox="1"/>
      </xdr:nvSpPr>
      <xdr:spPr>
        <a:xfrm>
          <a:off x="14020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92795</xdr:rowOff>
    </xdr:from>
    <xdr:to>
      <xdr:col>64</xdr:col>
      <xdr:colOff>152400</xdr:colOff>
      <xdr:row>19</xdr:row>
      <xdr:rowOff>22945</xdr:rowOff>
    </xdr:to>
    <xdr:sp macro="" textlink="">
      <xdr:nvSpPr>
        <xdr:cNvPr id="470" name="楕円 469"/>
        <xdr:cNvSpPr/>
      </xdr:nvSpPr>
      <xdr:spPr>
        <a:xfrm>
          <a:off x="13462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7722</xdr:rowOff>
    </xdr:from>
    <xdr:ext cx="762000" cy="259045"/>
    <xdr:sp macro="" textlink="">
      <xdr:nvSpPr>
        <xdr:cNvPr id="471" name="テキスト ボックス 470"/>
        <xdr:cNvSpPr txBox="1"/>
      </xdr:nvSpPr>
      <xdr:spPr>
        <a:xfrm>
          <a:off x="13131800" y="326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92,742
92,110
437.55
39,850,806
38,926,341
513,024
21,906,678
35,286,852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人件費に係る経常収支比率は、対前年度比</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ったが</a:t>
          </a:r>
          <a:r>
            <a:rPr kumimoji="1" lang="ja-JP" altLang="ja-JP" sz="1100">
              <a:solidFill>
                <a:schemeClr val="dk1"/>
              </a:solidFill>
              <a:effectLst/>
              <a:latin typeface="+mn-ea"/>
              <a:ea typeface="+mn-ea"/>
              <a:cs typeface="+mn-cs"/>
            </a:rPr>
            <a:t>、類似団体平均、全国平均及び岩手県平均を下回っている。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今後もより適正な人員配置と人件費管理に努める。</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165100</xdr:rowOff>
    </xdr:to>
    <xdr:cxnSp macro="">
      <xdr:nvCxnSpPr>
        <xdr:cNvPr id="66" name="直線コネクタ 65"/>
        <xdr:cNvCxnSpPr/>
      </xdr:nvCxnSpPr>
      <xdr:spPr>
        <a:xfrm>
          <a:off x="3987800" y="597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1270</xdr:rowOff>
    </xdr:to>
    <xdr:cxnSp macro="">
      <xdr:nvCxnSpPr>
        <xdr:cNvPr id="69" name="直線コネクタ 68"/>
        <xdr:cNvCxnSpPr/>
      </xdr:nvCxnSpPr>
      <xdr:spPr>
        <a:xfrm flipV="1">
          <a:off x="3098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1270</xdr:rowOff>
    </xdr:to>
    <xdr:cxnSp macro="">
      <xdr:nvCxnSpPr>
        <xdr:cNvPr id="72" name="直線コネクタ 71"/>
        <xdr:cNvCxnSpPr/>
      </xdr:nvCxnSpPr>
      <xdr:spPr>
        <a:xfrm>
          <a:off x="2209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xdr:cNvCxnSpPr/>
      </xdr:nvCxnSpPr>
      <xdr:spPr>
        <a:xfrm>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物件費に係る経常収支比率は、対前年度比で</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ったものの</a:t>
          </a:r>
          <a:r>
            <a:rPr kumimoji="1" lang="ja-JP" altLang="ja-JP" sz="1100">
              <a:solidFill>
                <a:schemeClr val="dk1"/>
              </a:solidFill>
              <a:effectLst/>
              <a:latin typeface="+mn-ea"/>
              <a:ea typeface="+mn-ea"/>
              <a:cs typeface="+mn-cs"/>
            </a:rPr>
            <a:t>、類似団体平均、全国平均及び岩手県平均を上回っている。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ja-JP" sz="1100">
              <a:solidFill>
                <a:schemeClr val="tx1"/>
              </a:solidFill>
              <a:effectLst/>
              <a:latin typeface="+mn-ea"/>
              <a:ea typeface="+mn-ea"/>
              <a:cs typeface="+mn-cs"/>
            </a:rPr>
            <a:t>前年度比</a:t>
          </a:r>
          <a:r>
            <a:rPr kumimoji="1" lang="ja-JP" altLang="en-US" sz="1100">
              <a:solidFill>
                <a:schemeClr val="tx1"/>
              </a:solidFill>
              <a:effectLst/>
              <a:latin typeface="+mn-ea"/>
              <a:ea typeface="+mn-ea"/>
              <a:cs typeface="+mn-cs"/>
            </a:rPr>
            <a:t>減</a:t>
          </a:r>
          <a:r>
            <a:rPr kumimoji="1" lang="ja-JP" altLang="ja-JP" sz="1100">
              <a:solidFill>
                <a:schemeClr val="tx1"/>
              </a:solidFill>
              <a:effectLst/>
              <a:latin typeface="+mn-ea"/>
              <a:ea typeface="+mn-ea"/>
              <a:cs typeface="+mn-cs"/>
            </a:rPr>
            <a:t>の主な要因は、</a:t>
          </a:r>
          <a:r>
            <a:rPr kumimoji="1" lang="ja-JP" altLang="en-US" sz="1100">
              <a:solidFill>
                <a:schemeClr val="tx1"/>
              </a:solidFill>
              <a:effectLst/>
              <a:latin typeface="+mn-ea"/>
              <a:ea typeface="+mn-ea"/>
              <a:cs typeface="+mn-cs"/>
            </a:rPr>
            <a:t>事業費</a:t>
          </a:r>
          <a:r>
            <a:rPr kumimoji="1" lang="ja-JP" altLang="en-US" sz="1100">
              <a:solidFill>
                <a:schemeClr val="dk1"/>
              </a:solidFill>
              <a:effectLst/>
              <a:latin typeface="+mn-lt"/>
              <a:ea typeface="+mn-ea"/>
              <a:cs typeface="+mn-cs"/>
            </a:rPr>
            <a:t>の増加があったものの特定財源</a:t>
          </a:r>
          <a:r>
            <a:rPr kumimoji="1" lang="ja-JP" altLang="ja-JP" sz="1100">
              <a:solidFill>
                <a:schemeClr val="tx1"/>
              </a:solidFill>
              <a:effectLst/>
              <a:latin typeface="+mn-ea"/>
              <a:ea typeface="+mn-ea"/>
              <a:cs typeface="+mn-cs"/>
            </a:rPr>
            <a:t>が増加したことが挙げられる。</a:t>
          </a:r>
          <a:endParaRPr lang="ja-JP" altLang="ja-JP" sz="1100">
            <a:solidFill>
              <a:schemeClr val="tx1"/>
            </a:solidFill>
            <a:effectLst/>
            <a:latin typeface="+mn-ea"/>
            <a:ea typeface="+mn-ea"/>
          </a:endParaRPr>
        </a:p>
        <a:p>
          <a:r>
            <a:rPr kumimoji="1" lang="ja-JP" altLang="ja-JP" sz="1100">
              <a:solidFill>
                <a:schemeClr val="dk1"/>
              </a:solidFill>
              <a:effectLst/>
              <a:latin typeface="+mn-ea"/>
              <a:ea typeface="+mn-ea"/>
              <a:cs typeface="+mn-cs"/>
            </a:rPr>
            <a:t>　維持管理等にかかる経費は年々増加傾向にあることから、経費の節減に努めていく。</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58420</xdr:rowOff>
    </xdr:to>
    <xdr:cxnSp macro="">
      <xdr:nvCxnSpPr>
        <xdr:cNvPr id="127" name="直線コネクタ 126"/>
        <xdr:cNvCxnSpPr/>
      </xdr:nvCxnSpPr>
      <xdr:spPr>
        <a:xfrm flipV="1">
          <a:off x="15671800" y="3114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58420</xdr:rowOff>
    </xdr:to>
    <xdr:cxnSp macro="">
      <xdr:nvCxnSpPr>
        <xdr:cNvPr id="130" name="直線コネクタ 129"/>
        <xdr:cNvCxnSpPr/>
      </xdr:nvCxnSpPr>
      <xdr:spPr>
        <a:xfrm>
          <a:off x="14782800" y="3106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20320</xdr:rowOff>
    </xdr:to>
    <xdr:cxnSp macro="">
      <xdr:nvCxnSpPr>
        <xdr:cNvPr id="133" name="直線コネクタ 132"/>
        <xdr:cNvCxnSpPr/>
      </xdr:nvCxnSpPr>
      <xdr:spPr>
        <a:xfrm>
          <a:off x="13893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6" name="直線コネクタ 135"/>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扶助費に係る経常収支比率は、対前年度比</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、依然として類似団体、全国平均及び岩手県平均を下回っている。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主な</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要因としては、</a:t>
          </a:r>
          <a:r>
            <a:rPr kumimoji="1" lang="ja-JP" altLang="en-US" sz="1100">
              <a:solidFill>
                <a:schemeClr val="tx1"/>
              </a:solidFill>
              <a:effectLst/>
              <a:latin typeface="+mn-ea"/>
              <a:ea typeface="+mn-ea"/>
              <a:cs typeface="+mn-cs"/>
            </a:rPr>
            <a:t>生活保護扶助費のうちでも医療扶助の減少が大きいほか、児童手当等</a:t>
          </a:r>
          <a:r>
            <a:rPr kumimoji="1" lang="ja-JP" altLang="ja-JP" sz="1100">
              <a:solidFill>
                <a:schemeClr val="tx1"/>
              </a:solidFill>
              <a:effectLst/>
              <a:latin typeface="+mn-ea"/>
              <a:ea typeface="+mn-ea"/>
              <a:cs typeface="+mn-cs"/>
            </a:rPr>
            <a:t>給付費の</a:t>
          </a:r>
          <a:r>
            <a:rPr kumimoji="1" lang="ja-JP" altLang="en-US" sz="1100">
              <a:solidFill>
                <a:schemeClr val="tx1"/>
              </a:solidFill>
              <a:effectLst/>
              <a:latin typeface="+mn-ea"/>
              <a:ea typeface="+mn-ea"/>
              <a:cs typeface="+mn-cs"/>
            </a:rPr>
            <a:t>減少も</a:t>
          </a:r>
          <a:r>
            <a:rPr kumimoji="1" lang="ja-JP" altLang="ja-JP" sz="1100">
              <a:solidFill>
                <a:schemeClr val="tx1"/>
              </a:solidFill>
              <a:effectLst/>
              <a:latin typeface="+mn-ea"/>
              <a:ea typeface="+mn-ea"/>
              <a:cs typeface="+mn-cs"/>
            </a:rPr>
            <a:t>挙げられる。共働き世帯や施設利用者が増えている背景を鑑み、今後も適正な対応に努める</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83566</xdr:rowOff>
    </xdr:from>
    <xdr:to>
      <xdr:col>24</xdr:col>
      <xdr:colOff>25400</xdr:colOff>
      <xdr:row>55</xdr:row>
      <xdr:rowOff>110998</xdr:rowOff>
    </xdr:to>
    <xdr:cxnSp macro="">
      <xdr:nvCxnSpPr>
        <xdr:cNvPr id="186" name="直線コネクタ 185"/>
        <xdr:cNvCxnSpPr/>
      </xdr:nvCxnSpPr>
      <xdr:spPr>
        <a:xfrm flipV="1">
          <a:off x="3987800" y="9513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28702</xdr:rowOff>
    </xdr:from>
    <xdr:to>
      <xdr:col>19</xdr:col>
      <xdr:colOff>187325</xdr:colOff>
      <xdr:row>55</xdr:row>
      <xdr:rowOff>110998</xdr:rowOff>
    </xdr:to>
    <xdr:cxnSp macro="">
      <xdr:nvCxnSpPr>
        <xdr:cNvPr id="189" name="直線コネクタ 188"/>
        <xdr:cNvCxnSpPr/>
      </xdr:nvCxnSpPr>
      <xdr:spPr>
        <a:xfrm>
          <a:off x="3098800" y="9458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19558</xdr:rowOff>
    </xdr:from>
    <xdr:to>
      <xdr:col>15</xdr:col>
      <xdr:colOff>98425</xdr:colOff>
      <xdr:row>55</xdr:row>
      <xdr:rowOff>28702</xdr:rowOff>
    </xdr:to>
    <xdr:cxnSp macro="">
      <xdr:nvCxnSpPr>
        <xdr:cNvPr id="192" name="直線コネクタ 191"/>
        <xdr:cNvCxnSpPr/>
      </xdr:nvCxnSpPr>
      <xdr:spPr>
        <a:xfrm>
          <a:off x="2209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55</xdr:row>
      <xdr:rowOff>19558</xdr:rowOff>
    </xdr:to>
    <xdr:cxnSp macro="">
      <xdr:nvCxnSpPr>
        <xdr:cNvPr id="195" name="直線コネクタ 194"/>
        <xdr:cNvCxnSpPr/>
      </xdr:nvCxnSpPr>
      <xdr:spPr>
        <a:xfrm>
          <a:off x="1320800" y="9376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32766</xdr:rowOff>
    </xdr:from>
    <xdr:to>
      <xdr:col>24</xdr:col>
      <xdr:colOff>76200</xdr:colOff>
      <xdr:row>55</xdr:row>
      <xdr:rowOff>134366</xdr:rowOff>
    </xdr:to>
    <xdr:sp macro="" textlink="">
      <xdr:nvSpPr>
        <xdr:cNvPr id="205" name="楕円 204"/>
        <xdr:cNvSpPr/>
      </xdr:nvSpPr>
      <xdr:spPr>
        <a:xfrm>
          <a:off x="4775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49293</xdr:rowOff>
    </xdr:from>
    <xdr:ext cx="762000" cy="259045"/>
    <xdr:sp macro="" textlink="">
      <xdr:nvSpPr>
        <xdr:cNvPr id="206" name="扶助費該当値テキスト"/>
        <xdr:cNvSpPr txBox="1"/>
      </xdr:nvSpPr>
      <xdr:spPr>
        <a:xfrm>
          <a:off x="4914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7" name="楕円 206"/>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08" name="テキスト ボックス 207"/>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149352</xdr:rowOff>
    </xdr:from>
    <xdr:to>
      <xdr:col>15</xdr:col>
      <xdr:colOff>149225</xdr:colOff>
      <xdr:row>55</xdr:row>
      <xdr:rowOff>79502</xdr:rowOff>
    </xdr:to>
    <xdr:sp macro="" textlink="">
      <xdr:nvSpPr>
        <xdr:cNvPr id="209" name="楕円 208"/>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89679</xdr:rowOff>
    </xdr:from>
    <xdr:ext cx="762000" cy="259045"/>
    <xdr:sp macro="" textlink="">
      <xdr:nvSpPr>
        <xdr:cNvPr id="210" name="テキスト ボックス 209"/>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140208</xdr:rowOff>
    </xdr:from>
    <xdr:to>
      <xdr:col>11</xdr:col>
      <xdr:colOff>60325</xdr:colOff>
      <xdr:row>55</xdr:row>
      <xdr:rowOff>70358</xdr:rowOff>
    </xdr:to>
    <xdr:sp macro="" textlink="">
      <xdr:nvSpPr>
        <xdr:cNvPr id="211" name="楕円 210"/>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212" name="テキスト ボックス 211"/>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3" name="楕円 212"/>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4" name="テキスト ボックス 213"/>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その他に係る経常収支比率は、対前年度比</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となり、岩手県</a:t>
          </a:r>
          <a:r>
            <a:rPr kumimoji="1" lang="ja-JP" altLang="en-US" sz="1100">
              <a:solidFill>
                <a:schemeClr val="dk1"/>
              </a:solidFill>
              <a:effectLst/>
              <a:latin typeface="+mn-ea"/>
              <a:ea typeface="+mn-ea"/>
              <a:cs typeface="+mn-cs"/>
            </a:rPr>
            <a:t>平均、</a:t>
          </a:r>
          <a:r>
            <a:rPr kumimoji="1" lang="ja-JP" altLang="ja-JP" sz="1100">
              <a:solidFill>
                <a:schemeClr val="dk1"/>
              </a:solidFill>
              <a:effectLst/>
              <a:latin typeface="+mn-ea"/>
              <a:ea typeface="+mn-ea"/>
              <a:cs typeface="+mn-cs"/>
            </a:rPr>
            <a:t>類似団体平均及び全国平均を</a:t>
          </a:r>
          <a:r>
            <a:rPr kumimoji="1" lang="ja-JP" altLang="en-US" sz="1100">
              <a:solidFill>
                <a:schemeClr val="dk1"/>
              </a:solidFill>
              <a:effectLst/>
              <a:latin typeface="+mn-ea"/>
              <a:ea typeface="+mn-ea"/>
              <a:cs typeface="+mn-cs"/>
            </a:rPr>
            <a:t>上</a:t>
          </a:r>
          <a:r>
            <a:rPr kumimoji="1" lang="ja-JP" altLang="ja-JP" sz="1100">
              <a:solidFill>
                <a:schemeClr val="dk1"/>
              </a:solidFill>
              <a:effectLst/>
              <a:latin typeface="+mn-ea"/>
              <a:ea typeface="+mn-ea"/>
              <a:cs typeface="+mn-cs"/>
            </a:rPr>
            <a:t>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道路等に係る</a:t>
          </a:r>
          <a:r>
            <a:rPr kumimoji="1" lang="ja-JP" altLang="en-US" sz="1100">
              <a:solidFill>
                <a:schemeClr val="tx1"/>
              </a:solidFill>
              <a:effectLst/>
              <a:latin typeface="+mn-ea"/>
              <a:ea typeface="+mn-ea"/>
              <a:cs typeface="+mn-cs"/>
            </a:rPr>
            <a:t>維持修繕費及び補助費等での増加が要因となっている。維持</a:t>
          </a:r>
          <a:r>
            <a:rPr kumimoji="1" lang="ja-JP" altLang="ja-JP" sz="1100">
              <a:solidFill>
                <a:schemeClr val="tx1"/>
              </a:solidFill>
              <a:effectLst/>
              <a:latin typeface="+mn-lt"/>
              <a:ea typeface="+mn-ea"/>
              <a:cs typeface="+mn-cs"/>
            </a:rPr>
            <a:t>管理等にかかる経費は年々増加傾向にあることから、経費の節減に努めていく。</a:t>
          </a:r>
          <a:endParaRPr lang="ja-JP" altLang="ja-JP" sz="11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31750</xdr:rowOff>
    </xdr:to>
    <xdr:cxnSp macro="">
      <xdr:nvCxnSpPr>
        <xdr:cNvPr id="247" name="直線コネクタ 246"/>
        <xdr:cNvCxnSpPr/>
      </xdr:nvCxnSpPr>
      <xdr:spPr>
        <a:xfrm>
          <a:off x="15671800" y="9697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157480</xdr:rowOff>
    </xdr:to>
    <xdr:cxnSp macro="">
      <xdr:nvCxnSpPr>
        <xdr:cNvPr id="250" name="直線コネクタ 249"/>
        <xdr:cNvCxnSpPr/>
      </xdr:nvCxnSpPr>
      <xdr:spPr>
        <a:xfrm flipV="1">
          <a:off x="14782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3" name="直線コネクタ 252"/>
        <xdr:cNvCxnSpPr/>
      </xdr:nvCxnSpPr>
      <xdr:spPr>
        <a:xfrm>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96520</xdr:rowOff>
    </xdr:to>
    <xdr:cxnSp macro="">
      <xdr:nvCxnSpPr>
        <xdr:cNvPr id="256" name="直線コネクタ 255"/>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6" name="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8" name="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0" name="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1" name="テキスト ボックス 270"/>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4" name="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補助費等に係る経常収支比率は、対前年度比</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となり、類似団体平均、岩手県平均以下であるものの、全国平均を上回っている。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ja-JP" sz="1100">
              <a:solidFill>
                <a:schemeClr val="tx1"/>
              </a:solidFill>
              <a:effectLst/>
              <a:latin typeface="+mn-ea"/>
              <a:ea typeface="+mn-ea"/>
              <a:cs typeface="+mn-cs"/>
            </a:rPr>
            <a:t>前年度比</a:t>
          </a:r>
          <a:r>
            <a:rPr kumimoji="1" lang="ja-JP" altLang="en-US" sz="1100">
              <a:solidFill>
                <a:schemeClr val="tx1"/>
              </a:solidFill>
              <a:effectLst/>
              <a:latin typeface="+mn-ea"/>
              <a:ea typeface="+mn-ea"/>
              <a:cs typeface="+mn-cs"/>
            </a:rPr>
            <a:t>増</a:t>
          </a:r>
          <a:r>
            <a:rPr kumimoji="1" lang="ja-JP" altLang="ja-JP" sz="1100">
              <a:solidFill>
                <a:schemeClr val="tx1"/>
              </a:solidFill>
              <a:effectLst/>
              <a:latin typeface="+mn-ea"/>
              <a:ea typeface="+mn-ea"/>
              <a:cs typeface="+mn-cs"/>
            </a:rPr>
            <a:t>の主な要因は、</a:t>
          </a:r>
          <a:r>
            <a:rPr kumimoji="1" lang="ja-JP" altLang="en-US" sz="1100">
              <a:solidFill>
                <a:schemeClr val="tx1"/>
              </a:solidFill>
              <a:effectLst/>
              <a:latin typeface="+mn-ea"/>
              <a:ea typeface="+mn-ea"/>
              <a:cs typeface="+mn-cs"/>
            </a:rPr>
            <a:t>消防組合負担金及び</a:t>
          </a:r>
          <a:r>
            <a:rPr kumimoji="1" lang="ja-JP" altLang="ja-JP" sz="1100">
              <a:solidFill>
                <a:schemeClr val="tx1"/>
              </a:solidFill>
              <a:effectLst/>
              <a:latin typeface="+mn-ea"/>
              <a:ea typeface="+mn-ea"/>
              <a:cs typeface="+mn-cs"/>
            </a:rPr>
            <a:t>下水道会計補助金の</a:t>
          </a:r>
          <a:r>
            <a:rPr kumimoji="1" lang="ja-JP" altLang="en-US" sz="1100">
              <a:solidFill>
                <a:schemeClr val="tx1"/>
              </a:solidFill>
              <a:effectLst/>
              <a:latin typeface="+mn-ea"/>
              <a:ea typeface="+mn-ea"/>
              <a:cs typeface="+mn-cs"/>
            </a:rPr>
            <a:t>増</a:t>
          </a:r>
          <a:r>
            <a:rPr kumimoji="1" lang="ja-JP" altLang="ja-JP" sz="1100">
              <a:solidFill>
                <a:schemeClr val="tx1"/>
              </a:solidFill>
              <a:effectLst/>
              <a:latin typeface="+mn-ea"/>
              <a:ea typeface="+mn-ea"/>
              <a:cs typeface="+mn-cs"/>
            </a:rPr>
            <a:t>などが挙げられる。</a:t>
          </a:r>
          <a:endParaRPr lang="ja-JP" altLang="ja-JP" sz="1100">
            <a:solidFill>
              <a:schemeClr val="tx1"/>
            </a:solidFill>
            <a:effectLst/>
            <a:latin typeface="+mn-ea"/>
            <a:ea typeface="+mn-ea"/>
          </a:endParaRPr>
        </a:p>
        <a:p>
          <a:r>
            <a:rPr kumimoji="1" lang="ja-JP" altLang="ja-JP" sz="1100">
              <a:solidFill>
                <a:schemeClr val="dk1"/>
              </a:solidFill>
              <a:effectLst/>
              <a:latin typeface="+mn-ea"/>
              <a:ea typeface="+mn-ea"/>
              <a:cs typeface="+mn-cs"/>
            </a:rPr>
            <a:t>　補助金交付基準の適正化を図り、不適当な補助金は見直しや廃止の検討を行いながら、更なる健全化に努める。</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05" name="直線コネクタ 304"/>
        <xdr:cNvCxnSpPr/>
      </xdr:nvCxnSpPr>
      <xdr:spPr>
        <a:xfrm>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76708</xdr:rowOff>
    </xdr:to>
    <xdr:cxnSp macro="">
      <xdr:nvCxnSpPr>
        <xdr:cNvPr id="308" name="直線コネクタ 307"/>
        <xdr:cNvCxnSpPr/>
      </xdr:nvCxnSpPr>
      <xdr:spPr>
        <a:xfrm flipV="1">
          <a:off x="14782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131572</xdr:rowOff>
    </xdr:to>
    <xdr:cxnSp macro="">
      <xdr:nvCxnSpPr>
        <xdr:cNvPr id="311" name="直線コネクタ 310"/>
        <xdr:cNvCxnSpPr/>
      </xdr:nvCxnSpPr>
      <xdr:spPr>
        <a:xfrm flipV="1">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131572</xdr:rowOff>
    </xdr:to>
    <xdr:cxnSp macro="">
      <xdr:nvCxnSpPr>
        <xdr:cNvPr id="314" name="直線コネクタ 313"/>
        <xdr:cNvCxnSpPr/>
      </xdr:nvCxnSpPr>
      <xdr:spPr>
        <a:xfrm>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6" name="楕円 325"/>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7" name="テキスト ボックス 326"/>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8" name="楕円 327"/>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29" name="テキスト ボックス 32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0" name="楕円 329"/>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1" name="テキスト ボックス 33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2" name="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3" name="テキスト ボックス 33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ea"/>
              <a:ea typeface="+mn-ea"/>
              <a:cs typeface="+mn-cs"/>
            </a:rPr>
            <a:t>公債費に係る経常収支比率は、対前年度比</a:t>
          </a:r>
          <a:r>
            <a:rPr kumimoji="1" lang="en-US" altLang="ja-JP" sz="1100" b="0" i="0" baseline="0">
              <a:solidFill>
                <a:schemeClr val="dk1"/>
              </a:solidFill>
              <a:effectLst/>
              <a:latin typeface="+mn-ea"/>
              <a:ea typeface="+mn-ea"/>
              <a:cs typeface="+mn-cs"/>
            </a:rPr>
            <a:t>3.7</a:t>
          </a:r>
          <a:r>
            <a:rPr kumimoji="1" lang="ja-JP" altLang="ja-JP" sz="1100" b="0" i="0" baseline="0">
              <a:solidFill>
                <a:schemeClr val="dk1"/>
              </a:solidFill>
              <a:effectLst/>
              <a:latin typeface="+mn-ea"/>
              <a:ea typeface="+mn-ea"/>
              <a:cs typeface="+mn-cs"/>
            </a:rPr>
            <a:t>ポイント減とな</a:t>
          </a:r>
          <a:r>
            <a:rPr kumimoji="1" lang="ja-JP" altLang="en-US" sz="1100" b="0" i="0" baseline="0">
              <a:solidFill>
                <a:schemeClr val="dk1"/>
              </a:solidFill>
              <a:effectLst/>
              <a:latin typeface="+mn-ea"/>
              <a:ea typeface="+mn-ea"/>
              <a:cs typeface="+mn-cs"/>
            </a:rPr>
            <a:t>り</a:t>
          </a:r>
          <a:r>
            <a:rPr kumimoji="1" lang="ja-JP" altLang="ja-JP" sz="1100" b="0" i="0" baseline="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類似団体及び全国平均を</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しかし、</a:t>
          </a:r>
          <a:r>
            <a:rPr kumimoji="1" lang="ja-JP" altLang="ja-JP" sz="1100">
              <a:solidFill>
                <a:schemeClr val="dk1"/>
              </a:solidFill>
              <a:effectLst/>
              <a:latin typeface="+mn-ea"/>
              <a:ea typeface="+mn-ea"/>
              <a:cs typeface="+mn-cs"/>
            </a:rPr>
            <a:t>今後の地方債借入れの増加が見込まれる</a:t>
          </a:r>
          <a:r>
            <a:rPr kumimoji="1" lang="ja-JP" altLang="en-US" sz="1100">
              <a:solidFill>
                <a:schemeClr val="dk1"/>
              </a:solidFill>
              <a:effectLst/>
              <a:latin typeface="+mn-ea"/>
              <a:ea typeface="+mn-ea"/>
              <a:cs typeface="+mn-cs"/>
            </a:rPr>
            <a:t>ため、</a:t>
          </a:r>
          <a:r>
            <a:rPr kumimoji="1" lang="ja-JP" altLang="ja-JP" sz="1100">
              <a:solidFill>
                <a:schemeClr val="dk1"/>
              </a:solidFill>
              <a:effectLst/>
              <a:latin typeface="+mn-ea"/>
              <a:ea typeface="+mn-ea"/>
              <a:cs typeface="+mn-cs"/>
            </a:rPr>
            <a:t>新規借入にあたっては、交付税措置の高い地方債を優先的に選択するなど、将来的に厳しい財政運営にならないよう努めていく。</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78</xdr:row>
      <xdr:rowOff>90424</xdr:rowOff>
    </xdr:to>
    <xdr:cxnSp macro="">
      <xdr:nvCxnSpPr>
        <xdr:cNvPr id="363" name="直線コネクタ 362"/>
        <xdr:cNvCxnSpPr/>
      </xdr:nvCxnSpPr>
      <xdr:spPr>
        <a:xfrm flipV="1">
          <a:off x="3987800" y="13294361"/>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122428</xdr:rowOff>
    </xdr:to>
    <xdr:cxnSp macro="">
      <xdr:nvCxnSpPr>
        <xdr:cNvPr id="366" name="直線コネクタ 365"/>
        <xdr:cNvCxnSpPr/>
      </xdr:nvCxnSpPr>
      <xdr:spPr>
        <a:xfrm flipV="1">
          <a:off x="3098800" y="13463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122428</xdr:rowOff>
    </xdr:to>
    <xdr:cxnSp macro="">
      <xdr:nvCxnSpPr>
        <xdr:cNvPr id="369" name="直線コネクタ 368"/>
        <xdr:cNvCxnSpPr/>
      </xdr:nvCxnSpPr>
      <xdr:spPr>
        <a:xfrm>
          <a:off x="2209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131572</xdr:rowOff>
    </xdr:to>
    <xdr:cxnSp macro="">
      <xdr:nvCxnSpPr>
        <xdr:cNvPr id="372" name="直線コネクタ 371"/>
        <xdr:cNvCxnSpPr/>
      </xdr:nvCxnSpPr>
      <xdr:spPr>
        <a:xfrm flipV="1">
          <a:off x="1320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2" name="楕円 38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3"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4" name="楕円 383"/>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5" name="テキスト ボックス 384"/>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6" name="楕円 385"/>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7" name="テキスト ボックス 386"/>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88" name="楕円 387"/>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89" name="テキスト ボックス 388"/>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0" name="楕円 389"/>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1" name="テキスト ボックス 390"/>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公債費以外に係る経常収支比率は、対前年度比</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ったものの</a:t>
          </a:r>
          <a:r>
            <a:rPr kumimoji="1" lang="ja-JP" altLang="ja-JP" sz="1100">
              <a:solidFill>
                <a:schemeClr val="dk1"/>
              </a:solidFill>
              <a:effectLst/>
              <a:latin typeface="+mn-ea"/>
              <a:ea typeface="+mn-ea"/>
              <a:cs typeface="+mn-cs"/>
            </a:rPr>
            <a:t>、類似団体平均、全国平均及び岩手県平均を下回っている。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人件費の節減や扶助費の抑制などにより各平均値を下回る状態を維持しているが、引き続き経費の削減を図り、財政の弾力性を高めるよう努める。</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53848</xdr:rowOff>
    </xdr:to>
    <xdr:cxnSp macro="">
      <xdr:nvCxnSpPr>
        <xdr:cNvPr id="422" name="直線コネクタ 421"/>
        <xdr:cNvCxnSpPr/>
      </xdr:nvCxnSpPr>
      <xdr:spPr>
        <a:xfrm>
          <a:off x="15671800" y="13010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3556</xdr:rowOff>
    </xdr:to>
    <xdr:cxnSp macro="">
      <xdr:nvCxnSpPr>
        <xdr:cNvPr id="425" name="直線コネクタ 424"/>
        <xdr:cNvCxnSpPr/>
      </xdr:nvCxnSpPr>
      <xdr:spPr>
        <a:xfrm flipV="1">
          <a:off x="14782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3556</xdr:rowOff>
    </xdr:to>
    <xdr:cxnSp macro="">
      <xdr:nvCxnSpPr>
        <xdr:cNvPr id="428" name="直線コネクタ 427"/>
        <xdr:cNvCxnSpPr/>
      </xdr:nvCxnSpPr>
      <xdr:spPr>
        <a:xfrm>
          <a:off x="13893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3556</xdr:rowOff>
    </xdr:to>
    <xdr:cxnSp macro="">
      <xdr:nvCxnSpPr>
        <xdr:cNvPr id="431" name="直線コネクタ 430"/>
        <xdr:cNvCxnSpPr/>
      </xdr:nvCxnSpPr>
      <xdr:spPr>
        <a:xfrm>
          <a:off x="13004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1" name="楕円 440"/>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2"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3" name="楕円 442"/>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4" name="テキスト ボックス 44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5" name="楕円 444"/>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6" name="テキスト ボックス 445"/>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7" name="楕円 446"/>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8" name="テキスト ボックス 447"/>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9" name="楕円 44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0" name="テキスト ボックス 44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63183</xdr:rowOff>
    </xdr:from>
    <xdr:to>
      <xdr:col>29</xdr:col>
      <xdr:colOff>127000</xdr:colOff>
      <xdr:row>18</xdr:row>
      <xdr:rowOff>93978</xdr:rowOff>
    </xdr:to>
    <xdr:cxnSp macro="">
      <xdr:nvCxnSpPr>
        <xdr:cNvPr id="52" name="直線コネクタ 51"/>
        <xdr:cNvCxnSpPr/>
      </xdr:nvCxnSpPr>
      <xdr:spPr bwMode="auto">
        <a:xfrm flipV="1">
          <a:off x="5003800" y="3196908"/>
          <a:ext cx="647700" cy="3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75788</xdr:rowOff>
    </xdr:from>
    <xdr:to>
      <xdr:col>26</xdr:col>
      <xdr:colOff>50800</xdr:colOff>
      <xdr:row>18</xdr:row>
      <xdr:rowOff>93978</xdr:rowOff>
    </xdr:to>
    <xdr:cxnSp macro="">
      <xdr:nvCxnSpPr>
        <xdr:cNvPr id="55" name="直線コネクタ 54"/>
        <xdr:cNvCxnSpPr/>
      </xdr:nvCxnSpPr>
      <xdr:spPr bwMode="auto">
        <a:xfrm>
          <a:off x="4305300" y="3209513"/>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75788</xdr:rowOff>
    </xdr:from>
    <xdr:to>
      <xdr:col>22</xdr:col>
      <xdr:colOff>114300</xdr:colOff>
      <xdr:row>18</xdr:row>
      <xdr:rowOff>77748</xdr:rowOff>
    </xdr:to>
    <xdr:cxnSp macro="">
      <xdr:nvCxnSpPr>
        <xdr:cNvPr id="58" name="直線コネクタ 57"/>
        <xdr:cNvCxnSpPr/>
      </xdr:nvCxnSpPr>
      <xdr:spPr bwMode="auto">
        <a:xfrm flipV="1">
          <a:off x="3606800" y="3209513"/>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77748</xdr:rowOff>
    </xdr:from>
    <xdr:to>
      <xdr:col>18</xdr:col>
      <xdr:colOff>177800</xdr:colOff>
      <xdr:row>18</xdr:row>
      <xdr:rowOff>112576</xdr:rowOff>
    </xdr:to>
    <xdr:cxnSp macro="">
      <xdr:nvCxnSpPr>
        <xdr:cNvPr id="61" name="直線コネクタ 60"/>
        <xdr:cNvCxnSpPr/>
      </xdr:nvCxnSpPr>
      <xdr:spPr bwMode="auto">
        <a:xfrm flipV="1">
          <a:off x="2908300" y="3211473"/>
          <a:ext cx="698500" cy="3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12383</xdr:rowOff>
    </xdr:from>
    <xdr:to>
      <xdr:col>29</xdr:col>
      <xdr:colOff>177800</xdr:colOff>
      <xdr:row>18</xdr:row>
      <xdr:rowOff>113983</xdr:rowOff>
    </xdr:to>
    <xdr:sp macro="" textlink="">
      <xdr:nvSpPr>
        <xdr:cNvPr id="71" name="楕円 70"/>
        <xdr:cNvSpPr/>
      </xdr:nvSpPr>
      <xdr:spPr bwMode="auto">
        <a:xfrm>
          <a:off x="56007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155910</xdr:rowOff>
    </xdr:from>
    <xdr:ext cx="762000" cy="259045"/>
    <xdr:sp macro="" textlink="">
      <xdr:nvSpPr>
        <xdr:cNvPr id="72" name="人口1人当たり決算額の推移該当値テキスト130"/>
        <xdr:cNvSpPr txBox="1"/>
      </xdr:nvSpPr>
      <xdr:spPr>
        <a:xfrm>
          <a:off x="5740400" y="31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43178</xdr:rowOff>
    </xdr:from>
    <xdr:to>
      <xdr:col>26</xdr:col>
      <xdr:colOff>101600</xdr:colOff>
      <xdr:row>18</xdr:row>
      <xdr:rowOff>144778</xdr:rowOff>
    </xdr:to>
    <xdr:sp macro="" textlink="">
      <xdr:nvSpPr>
        <xdr:cNvPr id="73" name="楕円 72"/>
        <xdr:cNvSpPr/>
      </xdr:nvSpPr>
      <xdr:spPr bwMode="auto">
        <a:xfrm>
          <a:off x="4953000" y="317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129555</xdr:rowOff>
    </xdr:from>
    <xdr:ext cx="736600" cy="259045"/>
    <xdr:sp macro="" textlink="">
      <xdr:nvSpPr>
        <xdr:cNvPr id="74" name="テキスト ボックス 73"/>
        <xdr:cNvSpPr txBox="1"/>
      </xdr:nvSpPr>
      <xdr:spPr>
        <a:xfrm>
          <a:off x="4622800" y="326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24988</xdr:rowOff>
    </xdr:from>
    <xdr:to>
      <xdr:col>22</xdr:col>
      <xdr:colOff>165100</xdr:colOff>
      <xdr:row>18</xdr:row>
      <xdr:rowOff>126588</xdr:rowOff>
    </xdr:to>
    <xdr:sp macro="" textlink="">
      <xdr:nvSpPr>
        <xdr:cNvPr id="75" name="楕円 74"/>
        <xdr:cNvSpPr/>
      </xdr:nvSpPr>
      <xdr:spPr bwMode="auto">
        <a:xfrm>
          <a:off x="4254500" y="315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111365</xdr:rowOff>
    </xdr:from>
    <xdr:ext cx="762000" cy="259045"/>
    <xdr:sp macro="" textlink="">
      <xdr:nvSpPr>
        <xdr:cNvPr id="76" name="テキスト ボックス 75"/>
        <xdr:cNvSpPr txBox="1"/>
      </xdr:nvSpPr>
      <xdr:spPr>
        <a:xfrm>
          <a:off x="3924300" y="32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26948</xdr:rowOff>
    </xdr:from>
    <xdr:to>
      <xdr:col>19</xdr:col>
      <xdr:colOff>38100</xdr:colOff>
      <xdr:row>18</xdr:row>
      <xdr:rowOff>128548</xdr:rowOff>
    </xdr:to>
    <xdr:sp macro="" textlink="">
      <xdr:nvSpPr>
        <xdr:cNvPr id="77" name="楕円 76"/>
        <xdr:cNvSpPr/>
      </xdr:nvSpPr>
      <xdr:spPr bwMode="auto">
        <a:xfrm>
          <a:off x="3556000" y="31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113325</xdr:rowOff>
    </xdr:from>
    <xdr:ext cx="762000" cy="259045"/>
    <xdr:sp macro="" textlink="">
      <xdr:nvSpPr>
        <xdr:cNvPr id="78" name="テキスト ボックス 77"/>
        <xdr:cNvSpPr txBox="1"/>
      </xdr:nvSpPr>
      <xdr:spPr>
        <a:xfrm>
          <a:off x="3225800" y="324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61776</xdr:rowOff>
    </xdr:from>
    <xdr:to>
      <xdr:col>15</xdr:col>
      <xdr:colOff>101600</xdr:colOff>
      <xdr:row>18</xdr:row>
      <xdr:rowOff>163376</xdr:rowOff>
    </xdr:to>
    <xdr:sp macro="" textlink="">
      <xdr:nvSpPr>
        <xdr:cNvPr id="79" name="楕円 78"/>
        <xdr:cNvSpPr/>
      </xdr:nvSpPr>
      <xdr:spPr bwMode="auto">
        <a:xfrm>
          <a:off x="2857500" y="319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148153</xdr:rowOff>
    </xdr:from>
    <xdr:ext cx="762000" cy="259045"/>
    <xdr:sp macro="" textlink="">
      <xdr:nvSpPr>
        <xdr:cNvPr id="80" name="テキスト ボックス 79"/>
        <xdr:cNvSpPr txBox="1"/>
      </xdr:nvSpPr>
      <xdr:spPr>
        <a:xfrm>
          <a:off x="2527300" y="328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327188</xdr:rowOff>
    </xdr:from>
    <xdr:to>
      <xdr:col>29</xdr:col>
      <xdr:colOff>127000</xdr:colOff>
      <xdr:row>34</xdr:row>
      <xdr:rowOff>338194</xdr:rowOff>
    </xdr:to>
    <xdr:cxnSp macro="">
      <xdr:nvCxnSpPr>
        <xdr:cNvPr id="115" name="直線コネクタ 114"/>
        <xdr:cNvCxnSpPr/>
      </xdr:nvCxnSpPr>
      <xdr:spPr bwMode="auto">
        <a:xfrm>
          <a:off x="5003800" y="6251738"/>
          <a:ext cx="647700" cy="35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327188</xdr:rowOff>
    </xdr:from>
    <xdr:to>
      <xdr:col>26</xdr:col>
      <xdr:colOff>50800</xdr:colOff>
      <xdr:row>34</xdr:row>
      <xdr:rowOff>30237</xdr:rowOff>
    </xdr:to>
    <xdr:cxnSp macro="">
      <xdr:nvCxnSpPr>
        <xdr:cNvPr id="118" name="直線コネクタ 117"/>
        <xdr:cNvCxnSpPr/>
      </xdr:nvCxnSpPr>
      <xdr:spPr bwMode="auto">
        <a:xfrm flipV="1">
          <a:off x="4305300" y="6251738"/>
          <a:ext cx="6985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334601</xdr:rowOff>
    </xdr:from>
    <xdr:to>
      <xdr:col>22</xdr:col>
      <xdr:colOff>114300</xdr:colOff>
      <xdr:row>34</xdr:row>
      <xdr:rowOff>30237</xdr:rowOff>
    </xdr:to>
    <xdr:cxnSp macro="">
      <xdr:nvCxnSpPr>
        <xdr:cNvPr id="121" name="直線コネクタ 120"/>
        <xdr:cNvCxnSpPr/>
      </xdr:nvCxnSpPr>
      <xdr:spPr bwMode="auto">
        <a:xfrm>
          <a:off x="3606800" y="6259151"/>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334601</xdr:rowOff>
    </xdr:from>
    <xdr:to>
      <xdr:col>18</xdr:col>
      <xdr:colOff>177800</xdr:colOff>
      <xdr:row>34</xdr:row>
      <xdr:rowOff>18872</xdr:rowOff>
    </xdr:to>
    <xdr:cxnSp macro="">
      <xdr:nvCxnSpPr>
        <xdr:cNvPr id="124" name="直線コネクタ 123"/>
        <xdr:cNvCxnSpPr/>
      </xdr:nvCxnSpPr>
      <xdr:spPr bwMode="auto">
        <a:xfrm flipV="1">
          <a:off x="2908300" y="6259151"/>
          <a:ext cx="698500" cy="27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287394</xdr:rowOff>
    </xdr:from>
    <xdr:to>
      <xdr:col>29</xdr:col>
      <xdr:colOff>177800</xdr:colOff>
      <xdr:row>35</xdr:row>
      <xdr:rowOff>46094</xdr:rowOff>
    </xdr:to>
    <xdr:sp macro="" textlink="">
      <xdr:nvSpPr>
        <xdr:cNvPr id="134" name="楕円 133"/>
        <xdr:cNvSpPr/>
      </xdr:nvSpPr>
      <xdr:spPr bwMode="auto">
        <a:xfrm>
          <a:off x="5600700" y="655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132471</xdr:rowOff>
    </xdr:from>
    <xdr:ext cx="762000" cy="259045"/>
    <xdr:sp macro="" textlink="">
      <xdr:nvSpPr>
        <xdr:cNvPr id="135" name="人口1人当たり決算額の推移該当値テキスト445"/>
        <xdr:cNvSpPr txBox="1"/>
      </xdr:nvSpPr>
      <xdr:spPr>
        <a:xfrm>
          <a:off x="5740400" y="639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276388</xdr:rowOff>
    </xdr:from>
    <xdr:to>
      <xdr:col>26</xdr:col>
      <xdr:colOff>101600</xdr:colOff>
      <xdr:row>34</xdr:row>
      <xdr:rowOff>35088</xdr:rowOff>
    </xdr:to>
    <xdr:sp macro="" textlink="">
      <xdr:nvSpPr>
        <xdr:cNvPr id="136" name="楕円 135"/>
        <xdr:cNvSpPr/>
      </xdr:nvSpPr>
      <xdr:spPr bwMode="auto">
        <a:xfrm>
          <a:off x="4953000" y="62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45265</xdr:rowOff>
    </xdr:from>
    <xdr:ext cx="736600" cy="259045"/>
    <xdr:sp macro="" textlink="">
      <xdr:nvSpPr>
        <xdr:cNvPr id="137" name="テキスト ボックス 136"/>
        <xdr:cNvSpPr txBox="1"/>
      </xdr:nvSpPr>
      <xdr:spPr>
        <a:xfrm>
          <a:off x="4622800" y="596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322337</xdr:rowOff>
    </xdr:from>
    <xdr:to>
      <xdr:col>22</xdr:col>
      <xdr:colOff>165100</xdr:colOff>
      <xdr:row>34</xdr:row>
      <xdr:rowOff>81037</xdr:rowOff>
    </xdr:to>
    <xdr:sp macro="" textlink="">
      <xdr:nvSpPr>
        <xdr:cNvPr id="138" name="楕円 137"/>
        <xdr:cNvSpPr/>
      </xdr:nvSpPr>
      <xdr:spPr bwMode="auto">
        <a:xfrm>
          <a:off x="4254500" y="624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91214</xdr:rowOff>
    </xdr:from>
    <xdr:ext cx="762000" cy="259045"/>
    <xdr:sp macro="" textlink="">
      <xdr:nvSpPr>
        <xdr:cNvPr id="139" name="テキスト ボックス 138"/>
        <xdr:cNvSpPr txBox="1"/>
      </xdr:nvSpPr>
      <xdr:spPr>
        <a:xfrm>
          <a:off x="3924300" y="601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283801</xdr:rowOff>
    </xdr:from>
    <xdr:to>
      <xdr:col>19</xdr:col>
      <xdr:colOff>38100</xdr:colOff>
      <xdr:row>34</xdr:row>
      <xdr:rowOff>42501</xdr:rowOff>
    </xdr:to>
    <xdr:sp macro="" textlink="">
      <xdr:nvSpPr>
        <xdr:cNvPr id="140" name="楕円 139"/>
        <xdr:cNvSpPr/>
      </xdr:nvSpPr>
      <xdr:spPr bwMode="auto">
        <a:xfrm>
          <a:off x="3556000" y="62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52678</xdr:rowOff>
    </xdr:from>
    <xdr:ext cx="762000" cy="259045"/>
    <xdr:sp macro="" textlink="">
      <xdr:nvSpPr>
        <xdr:cNvPr id="141" name="テキスト ボックス 140"/>
        <xdr:cNvSpPr txBox="1"/>
      </xdr:nvSpPr>
      <xdr:spPr>
        <a:xfrm>
          <a:off x="3225800" y="59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310972</xdr:rowOff>
    </xdr:from>
    <xdr:to>
      <xdr:col>15</xdr:col>
      <xdr:colOff>101600</xdr:colOff>
      <xdr:row>34</xdr:row>
      <xdr:rowOff>69672</xdr:rowOff>
    </xdr:to>
    <xdr:sp macro="" textlink="">
      <xdr:nvSpPr>
        <xdr:cNvPr id="142" name="楕円 141"/>
        <xdr:cNvSpPr/>
      </xdr:nvSpPr>
      <xdr:spPr bwMode="auto">
        <a:xfrm>
          <a:off x="2857500" y="623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79849</xdr:rowOff>
    </xdr:from>
    <xdr:ext cx="762000" cy="259045"/>
    <xdr:sp macro="" textlink="">
      <xdr:nvSpPr>
        <xdr:cNvPr id="143" name="テキスト ボックス 142"/>
        <xdr:cNvSpPr txBox="1"/>
      </xdr:nvSpPr>
      <xdr:spPr>
        <a:xfrm>
          <a:off x="2527300" y="600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92,742
92,110
437.55
39,850,806
38,926,341
513,024
21,906,678
35,286,852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17971</xdr:rowOff>
    </xdr:from>
    <xdr:to>
      <xdr:col>24</xdr:col>
      <xdr:colOff>63500</xdr:colOff>
      <xdr:row>37</xdr:row>
      <xdr:rowOff>40968</xdr:rowOff>
    </xdr:to>
    <xdr:cxnSp macro="">
      <xdr:nvCxnSpPr>
        <xdr:cNvPr id="59" name="直線コネクタ 58"/>
        <xdr:cNvCxnSpPr/>
      </xdr:nvCxnSpPr>
      <xdr:spPr>
        <a:xfrm flipV="1">
          <a:off x="3797300" y="6361621"/>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8941</xdr:rowOff>
    </xdr:from>
    <xdr:to>
      <xdr:col>19</xdr:col>
      <xdr:colOff>177800</xdr:colOff>
      <xdr:row>37</xdr:row>
      <xdr:rowOff>40968</xdr:rowOff>
    </xdr:to>
    <xdr:cxnSp macro="">
      <xdr:nvCxnSpPr>
        <xdr:cNvPr id="62" name="直線コネクタ 61"/>
        <xdr:cNvCxnSpPr/>
      </xdr:nvCxnSpPr>
      <xdr:spPr>
        <a:xfrm>
          <a:off x="2908300" y="6352591"/>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4026</xdr:rowOff>
    </xdr:from>
    <xdr:to>
      <xdr:col>15</xdr:col>
      <xdr:colOff>50800</xdr:colOff>
      <xdr:row>37</xdr:row>
      <xdr:rowOff>8941</xdr:rowOff>
    </xdr:to>
    <xdr:cxnSp macro="">
      <xdr:nvCxnSpPr>
        <xdr:cNvPr id="65" name="直線コネクタ 64"/>
        <xdr:cNvCxnSpPr/>
      </xdr:nvCxnSpPr>
      <xdr:spPr>
        <a:xfrm>
          <a:off x="2019300" y="634767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4026</xdr:rowOff>
    </xdr:from>
    <xdr:to>
      <xdr:col>10</xdr:col>
      <xdr:colOff>114300</xdr:colOff>
      <xdr:row>37</xdr:row>
      <xdr:rowOff>41379</xdr:rowOff>
    </xdr:to>
    <xdr:cxnSp macro="">
      <xdr:nvCxnSpPr>
        <xdr:cNvPr id="68" name="直線コネクタ 67"/>
        <xdr:cNvCxnSpPr/>
      </xdr:nvCxnSpPr>
      <xdr:spPr>
        <a:xfrm flipV="1">
          <a:off x="1130300" y="6347676"/>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138621</xdr:rowOff>
    </xdr:from>
    <xdr:to>
      <xdr:col>24</xdr:col>
      <xdr:colOff>114300</xdr:colOff>
      <xdr:row>37</xdr:row>
      <xdr:rowOff>68771</xdr:rowOff>
    </xdr:to>
    <xdr:sp macro="" textlink="">
      <xdr:nvSpPr>
        <xdr:cNvPr id="78" name="楕円 77"/>
        <xdr:cNvSpPr/>
      </xdr:nvSpPr>
      <xdr:spPr>
        <a:xfrm>
          <a:off x="45847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117048</xdr:rowOff>
    </xdr:from>
    <xdr:ext cx="534377" cy="259045"/>
    <xdr:sp macro="" textlink="">
      <xdr:nvSpPr>
        <xdr:cNvPr id="79" name="人件費該当値テキスト"/>
        <xdr:cNvSpPr txBox="1"/>
      </xdr:nvSpPr>
      <xdr:spPr>
        <a:xfrm>
          <a:off x="4686300" y="62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161618</xdr:rowOff>
    </xdr:from>
    <xdr:to>
      <xdr:col>20</xdr:col>
      <xdr:colOff>38100</xdr:colOff>
      <xdr:row>37</xdr:row>
      <xdr:rowOff>91768</xdr:rowOff>
    </xdr:to>
    <xdr:sp macro="" textlink="">
      <xdr:nvSpPr>
        <xdr:cNvPr id="80" name="楕円 79"/>
        <xdr:cNvSpPr/>
      </xdr:nvSpPr>
      <xdr:spPr>
        <a:xfrm>
          <a:off x="3746500" y="63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82895</xdr:rowOff>
    </xdr:from>
    <xdr:ext cx="534377" cy="259045"/>
    <xdr:sp macro="" textlink="">
      <xdr:nvSpPr>
        <xdr:cNvPr id="81" name="テキスト ボックス 80"/>
        <xdr:cNvSpPr txBox="1"/>
      </xdr:nvSpPr>
      <xdr:spPr>
        <a:xfrm>
          <a:off x="3530111" y="64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129591</xdr:rowOff>
    </xdr:from>
    <xdr:to>
      <xdr:col>15</xdr:col>
      <xdr:colOff>101600</xdr:colOff>
      <xdr:row>37</xdr:row>
      <xdr:rowOff>59741</xdr:rowOff>
    </xdr:to>
    <xdr:sp macro="" textlink="">
      <xdr:nvSpPr>
        <xdr:cNvPr id="82" name="楕円 81"/>
        <xdr:cNvSpPr/>
      </xdr:nvSpPr>
      <xdr:spPr>
        <a:xfrm>
          <a:off x="2857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50868</xdr:rowOff>
    </xdr:from>
    <xdr:ext cx="534377" cy="259045"/>
    <xdr:sp macro="" textlink="">
      <xdr:nvSpPr>
        <xdr:cNvPr id="83" name="テキスト ボックス 82"/>
        <xdr:cNvSpPr txBox="1"/>
      </xdr:nvSpPr>
      <xdr:spPr>
        <a:xfrm>
          <a:off x="2641111" y="6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124676</xdr:rowOff>
    </xdr:from>
    <xdr:to>
      <xdr:col>10</xdr:col>
      <xdr:colOff>165100</xdr:colOff>
      <xdr:row>37</xdr:row>
      <xdr:rowOff>54826</xdr:rowOff>
    </xdr:to>
    <xdr:sp macro="" textlink="">
      <xdr:nvSpPr>
        <xdr:cNvPr id="84" name="楕円 83"/>
        <xdr:cNvSpPr/>
      </xdr:nvSpPr>
      <xdr:spPr>
        <a:xfrm>
          <a:off x="1968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45953</xdr:rowOff>
    </xdr:from>
    <xdr:ext cx="534377" cy="259045"/>
    <xdr:sp macro="" textlink="">
      <xdr:nvSpPr>
        <xdr:cNvPr id="85" name="テキスト ボックス 84"/>
        <xdr:cNvSpPr txBox="1"/>
      </xdr:nvSpPr>
      <xdr:spPr>
        <a:xfrm>
          <a:off x="1752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162029</xdr:rowOff>
    </xdr:from>
    <xdr:to>
      <xdr:col>6</xdr:col>
      <xdr:colOff>38100</xdr:colOff>
      <xdr:row>37</xdr:row>
      <xdr:rowOff>92179</xdr:rowOff>
    </xdr:to>
    <xdr:sp macro="" textlink="">
      <xdr:nvSpPr>
        <xdr:cNvPr id="86" name="楕円 85"/>
        <xdr:cNvSpPr/>
      </xdr:nvSpPr>
      <xdr:spPr>
        <a:xfrm>
          <a:off x="1079500" y="633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83306</xdr:rowOff>
    </xdr:from>
    <xdr:ext cx="534377" cy="259045"/>
    <xdr:sp macro="" textlink="">
      <xdr:nvSpPr>
        <xdr:cNvPr id="87" name="テキスト ボックス 86"/>
        <xdr:cNvSpPr txBox="1"/>
      </xdr:nvSpPr>
      <xdr:spPr>
        <a:xfrm>
          <a:off x="863111" y="642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62192</xdr:rowOff>
    </xdr:from>
    <xdr:to>
      <xdr:col>24</xdr:col>
      <xdr:colOff>63500</xdr:colOff>
      <xdr:row>56</xdr:row>
      <xdr:rowOff>96724</xdr:rowOff>
    </xdr:to>
    <xdr:cxnSp macro="">
      <xdr:nvCxnSpPr>
        <xdr:cNvPr id="117" name="直線コネクタ 116"/>
        <xdr:cNvCxnSpPr/>
      </xdr:nvCxnSpPr>
      <xdr:spPr>
        <a:xfrm flipV="1">
          <a:off x="3797300" y="9663392"/>
          <a:ext cx="838200" cy="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96724</xdr:rowOff>
    </xdr:from>
    <xdr:to>
      <xdr:col>19</xdr:col>
      <xdr:colOff>177800</xdr:colOff>
      <xdr:row>56</xdr:row>
      <xdr:rowOff>130949</xdr:rowOff>
    </xdr:to>
    <xdr:cxnSp macro="">
      <xdr:nvCxnSpPr>
        <xdr:cNvPr id="120" name="直線コネクタ 119"/>
        <xdr:cNvCxnSpPr/>
      </xdr:nvCxnSpPr>
      <xdr:spPr>
        <a:xfrm flipV="1">
          <a:off x="2908300" y="9697924"/>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130949</xdr:rowOff>
    </xdr:from>
    <xdr:to>
      <xdr:col>15</xdr:col>
      <xdr:colOff>50800</xdr:colOff>
      <xdr:row>56</xdr:row>
      <xdr:rowOff>159004</xdr:rowOff>
    </xdr:to>
    <xdr:cxnSp macro="">
      <xdr:nvCxnSpPr>
        <xdr:cNvPr id="123" name="直線コネクタ 122"/>
        <xdr:cNvCxnSpPr/>
      </xdr:nvCxnSpPr>
      <xdr:spPr>
        <a:xfrm flipV="1">
          <a:off x="2019300" y="9732149"/>
          <a:ext cx="8890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159004</xdr:rowOff>
    </xdr:from>
    <xdr:to>
      <xdr:col>10</xdr:col>
      <xdr:colOff>114300</xdr:colOff>
      <xdr:row>56</xdr:row>
      <xdr:rowOff>161734</xdr:rowOff>
    </xdr:to>
    <xdr:cxnSp macro="">
      <xdr:nvCxnSpPr>
        <xdr:cNvPr id="126" name="直線コネクタ 125"/>
        <xdr:cNvCxnSpPr/>
      </xdr:nvCxnSpPr>
      <xdr:spPr>
        <a:xfrm flipV="1">
          <a:off x="1130300" y="9760204"/>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11392</xdr:rowOff>
    </xdr:from>
    <xdr:to>
      <xdr:col>24</xdr:col>
      <xdr:colOff>114300</xdr:colOff>
      <xdr:row>56</xdr:row>
      <xdr:rowOff>112992</xdr:rowOff>
    </xdr:to>
    <xdr:sp macro="" textlink="">
      <xdr:nvSpPr>
        <xdr:cNvPr id="136" name="楕円 135"/>
        <xdr:cNvSpPr/>
      </xdr:nvSpPr>
      <xdr:spPr>
        <a:xfrm>
          <a:off x="4584700" y="96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34269</xdr:rowOff>
    </xdr:from>
    <xdr:ext cx="534377" cy="259045"/>
    <xdr:sp macro="" textlink="">
      <xdr:nvSpPr>
        <xdr:cNvPr id="137" name="物件費該当値テキスト"/>
        <xdr:cNvSpPr txBox="1"/>
      </xdr:nvSpPr>
      <xdr:spPr>
        <a:xfrm>
          <a:off x="4686300" y="94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45924</xdr:rowOff>
    </xdr:from>
    <xdr:to>
      <xdr:col>20</xdr:col>
      <xdr:colOff>38100</xdr:colOff>
      <xdr:row>56</xdr:row>
      <xdr:rowOff>147524</xdr:rowOff>
    </xdr:to>
    <xdr:sp macro="" textlink="">
      <xdr:nvSpPr>
        <xdr:cNvPr id="138" name="楕円 137"/>
        <xdr:cNvSpPr/>
      </xdr:nvSpPr>
      <xdr:spPr>
        <a:xfrm>
          <a:off x="3746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164051</xdr:rowOff>
    </xdr:from>
    <xdr:ext cx="534377" cy="259045"/>
    <xdr:sp macro="" textlink="">
      <xdr:nvSpPr>
        <xdr:cNvPr id="139" name="テキスト ボックス 138"/>
        <xdr:cNvSpPr txBox="1"/>
      </xdr:nvSpPr>
      <xdr:spPr>
        <a:xfrm>
          <a:off x="3530111" y="94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80149</xdr:rowOff>
    </xdr:from>
    <xdr:to>
      <xdr:col>15</xdr:col>
      <xdr:colOff>101600</xdr:colOff>
      <xdr:row>57</xdr:row>
      <xdr:rowOff>10299</xdr:rowOff>
    </xdr:to>
    <xdr:sp macro="" textlink="">
      <xdr:nvSpPr>
        <xdr:cNvPr id="140" name="楕円 139"/>
        <xdr:cNvSpPr/>
      </xdr:nvSpPr>
      <xdr:spPr>
        <a:xfrm>
          <a:off x="2857500" y="96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1426</xdr:rowOff>
    </xdr:from>
    <xdr:ext cx="534377" cy="259045"/>
    <xdr:sp macro="" textlink="">
      <xdr:nvSpPr>
        <xdr:cNvPr id="141" name="テキスト ボックス 140"/>
        <xdr:cNvSpPr txBox="1"/>
      </xdr:nvSpPr>
      <xdr:spPr>
        <a:xfrm>
          <a:off x="2641111" y="97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108204</xdr:rowOff>
    </xdr:from>
    <xdr:to>
      <xdr:col>10</xdr:col>
      <xdr:colOff>165100</xdr:colOff>
      <xdr:row>57</xdr:row>
      <xdr:rowOff>38354</xdr:rowOff>
    </xdr:to>
    <xdr:sp macro="" textlink="">
      <xdr:nvSpPr>
        <xdr:cNvPr id="142" name="楕円 141"/>
        <xdr:cNvSpPr/>
      </xdr:nvSpPr>
      <xdr:spPr>
        <a:xfrm>
          <a:off x="19685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54881</xdr:rowOff>
    </xdr:from>
    <xdr:ext cx="534377" cy="259045"/>
    <xdr:sp macro="" textlink="">
      <xdr:nvSpPr>
        <xdr:cNvPr id="143" name="テキスト ボックス 142"/>
        <xdr:cNvSpPr txBox="1"/>
      </xdr:nvSpPr>
      <xdr:spPr>
        <a:xfrm>
          <a:off x="1752111" y="94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110934</xdr:rowOff>
    </xdr:from>
    <xdr:to>
      <xdr:col>6</xdr:col>
      <xdr:colOff>38100</xdr:colOff>
      <xdr:row>57</xdr:row>
      <xdr:rowOff>41084</xdr:rowOff>
    </xdr:to>
    <xdr:sp macro="" textlink="">
      <xdr:nvSpPr>
        <xdr:cNvPr id="144" name="楕円 143"/>
        <xdr:cNvSpPr/>
      </xdr:nvSpPr>
      <xdr:spPr>
        <a:xfrm>
          <a:off x="1079500" y="97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57611</xdr:rowOff>
    </xdr:from>
    <xdr:ext cx="534377" cy="259045"/>
    <xdr:sp macro="" textlink="">
      <xdr:nvSpPr>
        <xdr:cNvPr id="145" name="テキスト ボックス 144"/>
        <xdr:cNvSpPr txBox="1"/>
      </xdr:nvSpPr>
      <xdr:spPr>
        <a:xfrm>
          <a:off x="863111" y="948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83769</xdr:rowOff>
    </xdr:from>
    <xdr:to>
      <xdr:col>24</xdr:col>
      <xdr:colOff>63500</xdr:colOff>
      <xdr:row>76</xdr:row>
      <xdr:rowOff>90323</xdr:rowOff>
    </xdr:to>
    <xdr:cxnSp macro="">
      <xdr:nvCxnSpPr>
        <xdr:cNvPr id="174" name="直線コネクタ 173"/>
        <xdr:cNvCxnSpPr/>
      </xdr:nvCxnSpPr>
      <xdr:spPr>
        <a:xfrm>
          <a:off x="3797300" y="12942519"/>
          <a:ext cx="838200" cy="17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83769</xdr:rowOff>
    </xdr:from>
    <xdr:to>
      <xdr:col>19</xdr:col>
      <xdr:colOff>177800</xdr:colOff>
      <xdr:row>76</xdr:row>
      <xdr:rowOff>60300</xdr:rowOff>
    </xdr:to>
    <xdr:cxnSp macro="">
      <xdr:nvCxnSpPr>
        <xdr:cNvPr id="177" name="直線コネクタ 176"/>
        <xdr:cNvCxnSpPr/>
      </xdr:nvCxnSpPr>
      <xdr:spPr>
        <a:xfrm flipV="1">
          <a:off x="2908300" y="12942519"/>
          <a:ext cx="889000" cy="1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60300</xdr:rowOff>
    </xdr:from>
    <xdr:to>
      <xdr:col>15</xdr:col>
      <xdr:colOff>50800</xdr:colOff>
      <xdr:row>76</xdr:row>
      <xdr:rowOff>128270</xdr:rowOff>
    </xdr:to>
    <xdr:cxnSp macro="">
      <xdr:nvCxnSpPr>
        <xdr:cNvPr id="180" name="直線コネクタ 179"/>
        <xdr:cNvCxnSpPr/>
      </xdr:nvCxnSpPr>
      <xdr:spPr>
        <a:xfrm flipV="1">
          <a:off x="2019300" y="13090500"/>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52603</xdr:rowOff>
    </xdr:from>
    <xdr:to>
      <xdr:col>10</xdr:col>
      <xdr:colOff>114300</xdr:colOff>
      <xdr:row>76</xdr:row>
      <xdr:rowOff>128270</xdr:rowOff>
    </xdr:to>
    <xdr:cxnSp macro="">
      <xdr:nvCxnSpPr>
        <xdr:cNvPr id="183" name="直線コネクタ 182"/>
        <xdr:cNvCxnSpPr/>
      </xdr:nvCxnSpPr>
      <xdr:spPr>
        <a:xfrm>
          <a:off x="1130300" y="13082803"/>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39523</xdr:rowOff>
    </xdr:from>
    <xdr:to>
      <xdr:col>24</xdr:col>
      <xdr:colOff>114300</xdr:colOff>
      <xdr:row>76</xdr:row>
      <xdr:rowOff>141123</xdr:rowOff>
    </xdr:to>
    <xdr:sp macro="" textlink="">
      <xdr:nvSpPr>
        <xdr:cNvPr id="193" name="楕円 192"/>
        <xdr:cNvSpPr/>
      </xdr:nvSpPr>
      <xdr:spPr>
        <a:xfrm>
          <a:off x="45847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62399</xdr:rowOff>
    </xdr:from>
    <xdr:ext cx="469744" cy="259045"/>
    <xdr:sp macro="" textlink="">
      <xdr:nvSpPr>
        <xdr:cNvPr id="194" name="維持補修費該当値テキスト"/>
        <xdr:cNvSpPr txBox="1"/>
      </xdr:nvSpPr>
      <xdr:spPr>
        <a:xfrm>
          <a:off x="4686300" y="129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32969</xdr:rowOff>
    </xdr:from>
    <xdr:to>
      <xdr:col>20</xdr:col>
      <xdr:colOff>38100</xdr:colOff>
      <xdr:row>75</xdr:row>
      <xdr:rowOff>134569</xdr:rowOff>
    </xdr:to>
    <xdr:sp macro="" textlink="">
      <xdr:nvSpPr>
        <xdr:cNvPr id="195" name="楕円 194"/>
        <xdr:cNvSpPr/>
      </xdr:nvSpPr>
      <xdr:spPr>
        <a:xfrm>
          <a:off x="3746500" y="12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151096</xdr:rowOff>
    </xdr:from>
    <xdr:ext cx="469744" cy="259045"/>
    <xdr:sp macro="" textlink="">
      <xdr:nvSpPr>
        <xdr:cNvPr id="196" name="テキスト ボックス 195"/>
        <xdr:cNvSpPr txBox="1"/>
      </xdr:nvSpPr>
      <xdr:spPr>
        <a:xfrm>
          <a:off x="3562428" y="1266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9500</xdr:rowOff>
    </xdr:from>
    <xdr:to>
      <xdr:col>15</xdr:col>
      <xdr:colOff>101600</xdr:colOff>
      <xdr:row>76</xdr:row>
      <xdr:rowOff>111100</xdr:rowOff>
    </xdr:to>
    <xdr:sp macro="" textlink="">
      <xdr:nvSpPr>
        <xdr:cNvPr id="197" name="楕円 196"/>
        <xdr:cNvSpPr/>
      </xdr:nvSpPr>
      <xdr:spPr>
        <a:xfrm>
          <a:off x="2857500" y="130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127626</xdr:rowOff>
    </xdr:from>
    <xdr:ext cx="469744" cy="259045"/>
    <xdr:sp macro="" textlink="">
      <xdr:nvSpPr>
        <xdr:cNvPr id="198" name="テキスト ボックス 197"/>
        <xdr:cNvSpPr txBox="1"/>
      </xdr:nvSpPr>
      <xdr:spPr>
        <a:xfrm>
          <a:off x="2673428" y="128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77470</xdr:rowOff>
    </xdr:from>
    <xdr:to>
      <xdr:col>10</xdr:col>
      <xdr:colOff>165100</xdr:colOff>
      <xdr:row>77</xdr:row>
      <xdr:rowOff>7620</xdr:rowOff>
    </xdr:to>
    <xdr:sp macro="" textlink="">
      <xdr:nvSpPr>
        <xdr:cNvPr id="199" name="楕円 198"/>
        <xdr:cNvSpPr/>
      </xdr:nvSpPr>
      <xdr:spPr>
        <a:xfrm>
          <a:off x="1968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24147</xdr:rowOff>
    </xdr:from>
    <xdr:ext cx="469744" cy="259045"/>
    <xdr:sp macro="" textlink="">
      <xdr:nvSpPr>
        <xdr:cNvPr id="200" name="テキスト ボックス 199"/>
        <xdr:cNvSpPr txBox="1"/>
      </xdr:nvSpPr>
      <xdr:spPr>
        <a:xfrm>
          <a:off x="1784428" y="128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1803</xdr:rowOff>
    </xdr:from>
    <xdr:to>
      <xdr:col>6</xdr:col>
      <xdr:colOff>38100</xdr:colOff>
      <xdr:row>76</xdr:row>
      <xdr:rowOff>103403</xdr:rowOff>
    </xdr:to>
    <xdr:sp macro="" textlink="">
      <xdr:nvSpPr>
        <xdr:cNvPr id="201" name="楕円 200"/>
        <xdr:cNvSpPr/>
      </xdr:nvSpPr>
      <xdr:spPr>
        <a:xfrm>
          <a:off x="1079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119931</xdr:rowOff>
    </xdr:from>
    <xdr:ext cx="469744" cy="259045"/>
    <xdr:sp macro="" textlink="">
      <xdr:nvSpPr>
        <xdr:cNvPr id="202" name="テキスト ボックス 201"/>
        <xdr:cNvSpPr txBox="1"/>
      </xdr:nvSpPr>
      <xdr:spPr>
        <a:xfrm>
          <a:off x="895428" y="1280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121552</xdr:rowOff>
    </xdr:from>
    <xdr:to>
      <xdr:col>24</xdr:col>
      <xdr:colOff>63500</xdr:colOff>
      <xdr:row>95</xdr:row>
      <xdr:rowOff>143345</xdr:rowOff>
    </xdr:to>
    <xdr:cxnSp macro="">
      <xdr:nvCxnSpPr>
        <xdr:cNvPr id="232" name="直線コネクタ 231"/>
        <xdr:cNvCxnSpPr/>
      </xdr:nvCxnSpPr>
      <xdr:spPr>
        <a:xfrm>
          <a:off x="3797300" y="16409302"/>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121552</xdr:rowOff>
    </xdr:from>
    <xdr:to>
      <xdr:col>19</xdr:col>
      <xdr:colOff>177800</xdr:colOff>
      <xdr:row>95</xdr:row>
      <xdr:rowOff>170599</xdr:rowOff>
    </xdr:to>
    <xdr:cxnSp macro="">
      <xdr:nvCxnSpPr>
        <xdr:cNvPr id="235" name="直線コネクタ 234"/>
        <xdr:cNvCxnSpPr/>
      </xdr:nvCxnSpPr>
      <xdr:spPr>
        <a:xfrm flipV="1">
          <a:off x="2908300" y="16409302"/>
          <a:ext cx="889000" cy="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170599</xdr:rowOff>
    </xdr:from>
    <xdr:to>
      <xdr:col>15</xdr:col>
      <xdr:colOff>50800</xdr:colOff>
      <xdr:row>96</xdr:row>
      <xdr:rowOff>62688</xdr:rowOff>
    </xdr:to>
    <xdr:cxnSp macro="">
      <xdr:nvCxnSpPr>
        <xdr:cNvPr id="238" name="直線コネクタ 237"/>
        <xdr:cNvCxnSpPr/>
      </xdr:nvCxnSpPr>
      <xdr:spPr>
        <a:xfrm flipV="1">
          <a:off x="2019300" y="16458349"/>
          <a:ext cx="8890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62688</xdr:rowOff>
    </xdr:from>
    <xdr:to>
      <xdr:col>10</xdr:col>
      <xdr:colOff>114300</xdr:colOff>
      <xdr:row>96</xdr:row>
      <xdr:rowOff>100864</xdr:rowOff>
    </xdr:to>
    <xdr:cxnSp macro="">
      <xdr:nvCxnSpPr>
        <xdr:cNvPr id="241" name="直線コネクタ 240"/>
        <xdr:cNvCxnSpPr/>
      </xdr:nvCxnSpPr>
      <xdr:spPr>
        <a:xfrm flipV="1">
          <a:off x="1130300" y="1652188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92545</xdr:rowOff>
    </xdr:from>
    <xdr:to>
      <xdr:col>24</xdr:col>
      <xdr:colOff>114300</xdr:colOff>
      <xdr:row>96</xdr:row>
      <xdr:rowOff>22695</xdr:rowOff>
    </xdr:to>
    <xdr:sp macro="" textlink="">
      <xdr:nvSpPr>
        <xdr:cNvPr id="251" name="楕円 250"/>
        <xdr:cNvSpPr/>
      </xdr:nvSpPr>
      <xdr:spPr>
        <a:xfrm>
          <a:off x="4584700" y="163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70972</xdr:rowOff>
    </xdr:from>
    <xdr:ext cx="534377" cy="259045"/>
    <xdr:sp macro="" textlink="">
      <xdr:nvSpPr>
        <xdr:cNvPr id="252" name="扶助費該当値テキスト"/>
        <xdr:cNvSpPr txBox="1"/>
      </xdr:nvSpPr>
      <xdr:spPr>
        <a:xfrm>
          <a:off x="4686300" y="163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70752</xdr:rowOff>
    </xdr:from>
    <xdr:to>
      <xdr:col>20</xdr:col>
      <xdr:colOff>38100</xdr:colOff>
      <xdr:row>96</xdr:row>
      <xdr:rowOff>902</xdr:rowOff>
    </xdr:to>
    <xdr:sp macro="" textlink="">
      <xdr:nvSpPr>
        <xdr:cNvPr id="253" name="楕円 252"/>
        <xdr:cNvSpPr/>
      </xdr:nvSpPr>
      <xdr:spPr>
        <a:xfrm>
          <a:off x="3746500" y="163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163479</xdr:rowOff>
    </xdr:from>
    <xdr:ext cx="534377" cy="259045"/>
    <xdr:sp macro="" textlink="">
      <xdr:nvSpPr>
        <xdr:cNvPr id="254" name="テキスト ボックス 253"/>
        <xdr:cNvSpPr txBox="1"/>
      </xdr:nvSpPr>
      <xdr:spPr>
        <a:xfrm>
          <a:off x="3530111" y="164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119799</xdr:rowOff>
    </xdr:from>
    <xdr:to>
      <xdr:col>15</xdr:col>
      <xdr:colOff>101600</xdr:colOff>
      <xdr:row>96</xdr:row>
      <xdr:rowOff>49949</xdr:rowOff>
    </xdr:to>
    <xdr:sp macro="" textlink="">
      <xdr:nvSpPr>
        <xdr:cNvPr id="255" name="楕円 254"/>
        <xdr:cNvSpPr/>
      </xdr:nvSpPr>
      <xdr:spPr>
        <a:xfrm>
          <a:off x="2857500" y="16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41076</xdr:rowOff>
    </xdr:from>
    <xdr:ext cx="534377" cy="259045"/>
    <xdr:sp macro="" textlink="">
      <xdr:nvSpPr>
        <xdr:cNvPr id="256" name="テキスト ボックス 255"/>
        <xdr:cNvSpPr txBox="1"/>
      </xdr:nvSpPr>
      <xdr:spPr>
        <a:xfrm>
          <a:off x="2641111" y="165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11888</xdr:rowOff>
    </xdr:from>
    <xdr:to>
      <xdr:col>10</xdr:col>
      <xdr:colOff>165100</xdr:colOff>
      <xdr:row>96</xdr:row>
      <xdr:rowOff>113488</xdr:rowOff>
    </xdr:to>
    <xdr:sp macro="" textlink="">
      <xdr:nvSpPr>
        <xdr:cNvPr id="257" name="楕円 256"/>
        <xdr:cNvSpPr/>
      </xdr:nvSpPr>
      <xdr:spPr>
        <a:xfrm>
          <a:off x="1968500" y="164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104615</xdr:rowOff>
    </xdr:from>
    <xdr:ext cx="534377" cy="259045"/>
    <xdr:sp macro="" textlink="">
      <xdr:nvSpPr>
        <xdr:cNvPr id="258" name="テキスト ボックス 257"/>
        <xdr:cNvSpPr txBox="1"/>
      </xdr:nvSpPr>
      <xdr:spPr>
        <a:xfrm>
          <a:off x="1752111" y="165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50064</xdr:rowOff>
    </xdr:from>
    <xdr:to>
      <xdr:col>6</xdr:col>
      <xdr:colOff>38100</xdr:colOff>
      <xdr:row>96</xdr:row>
      <xdr:rowOff>151664</xdr:rowOff>
    </xdr:to>
    <xdr:sp macro="" textlink="">
      <xdr:nvSpPr>
        <xdr:cNvPr id="259" name="楕円 258"/>
        <xdr:cNvSpPr/>
      </xdr:nvSpPr>
      <xdr:spPr>
        <a:xfrm>
          <a:off x="1079500" y="165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142791</xdr:rowOff>
    </xdr:from>
    <xdr:ext cx="534377" cy="259045"/>
    <xdr:sp macro="" textlink="">
      <xdr:nvSpPr>
        <xdr:cNvPr id="260" name="テキスト ボックス 259"/>
        <xdr:cNvSpPr txBox="1"/>
      </xdr:nvSpPr>
      <xdr:spPr>
        <a:xfrm>
          <a:off x="863111" y="166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75638</xdr:rowOff>
    </xdr:from>
    <xdr:to>
      <xdr:col>55</xdr:col>
      <xdr:colOff>0</xdr:colOff>
      <xdr:row>36</xdr:row>
      <xdr:rowOff>108480</xdr:rowOff>
    </xdr:to>
    <xdr:cxnSp macro="">
      <xdr:nvCxnSpPr>
        <xdr:cNvPr id="291" name="直線コネクタ 290"/>
        <xdr:cNvCxnSpPr/>
      </xdr:nvCxnSpPr>
      <xdr:spPr>
        <a:xfrm flipV="1">
          <a:off x="9639300" y="6247838"/>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35796</xdr:rowOff>
    </xdr:from>
    <xdr:to>
      <xdr:col>50</xdr:col>
      <xdr:colOff>114300</xdr:colOff>
      <xdr:row>36</xdr:row>
      <xdr:rowOff>108480</xdr:rowOff>
    </xdr:to>
    <xdr:cxnSp macro="">
      <xdr:nvCxnSpPr>
        <xdr:cNvPr id="294" name="直線コネクタ 293"/>
        <xdr:cNvCxnSpPr/>
      </xdr:nvCxnSpPr>
      <xdr:spPr>
        <a:xfrm>
          <a:off x="8750300" y="6207996"/>
          <a:ext cx="8890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106357</xdr:rowOff>
    </xdr:from>
    <xdr:to>
      <xdr:col>45</xdr:col>
      <xdr:colOff>177800</xdr:colOff>
      <xdr:row>36</xdr:row>
      <xdr:rowOff>35796</xdr:rowOff>
    </xdr:to>
    <xdr:cxnSp macro="">
      <xdr:nvCxnSpPr>
        <xdr:cNvPr id="297" name="直線コネクタ 296"/>
        <xdr:cNvCxnSpPr/>
      </xdr:nvCxnSpPr>
      <xdr:spPr>
        <a:xfrm>
          <a:off x="7861300" y="6107107"/>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94383</xdr:rowOff>
    </xdr:from>
    <xdr:to>
      <xdr:col>41</xdr:col>
      <xdr:colOff>50800</xdr:colOff>
      <xdr:row>35</xdr:row>
      <xdr:rowOff>106357</xdr:rowOff>
    </xdr:to>
    <xdr:cxnSp macro="">
      <xdr:nvCxnSpPr>
        <xdr:cNvPr id="300" name="直線コネクタ 299"/>
        <xdr:cNvCxnSpPr/>
      </xdr:nvCxnSpPr>
      <xdr:spPr>
        <a:xfrm>
          <a:off x="6972300" y="609513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24838</xdr:rowOff>
    </xdr:from>
    <xdr:to>
      <xdr:col>55</xdr:col>
      <xdr:colOff>50800</xdr:colOff>
      <xdr:row>36</xdr:row>
      <xdr:rowOff>126438</xdr:rowOff>
    </xdr:to>
    <xdr:sp macro="" textlink="">
      <xdr:nvSpPr>
        <xdr:cNvPr id="310" name="楕円 309"/>
        <xdr:cNvSpPr/>
      </xdr:nvSpPr>
      <xdr:spPr>
        <a:xfrm>
          <a:off x="10426700" y="61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47715</xdr:rowOff>
    </xdr:from>
    <xdr:ext cx="534377" cy="259045"/>
    <xdr:sp macro="" textlink="">
      <xdr:nvSpPr>
        <xdr:cNvPr id="311" name="補助費等該当値テキスト"/>
        <xdr:cNvSpPr txBox="1"/>
      </xdr:nvSpPr>
      <xdr:spPr>
        <a:xfrm>
          <a:off x="10528300" y="60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57680</xdr:rowOff>
    </xdr:from>
    <xdr:to>
      <xdr:col>50</xdr:col>
      <xdr:colOff>165100</xdr:colOff>
      <xdr:row>36</xdr:row>
      <xdr:rowOff>159280</xdr:rowOff>
    </xdr:to>
    <xdr:sp macro="" textlink="">
      <xdr:nvSpPr>
        <xdr:cNvPr id="312" name="楕円 311"/>
        <xdr:cNvSpPr/>
      </xdr:nvSpPr>
      <xdr:spPr>
        <a:xfrm>
          <a:off x="9588500" y="62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4357</xdr:rowOff>
    </xdr:from>
    <xdr:ext cx="534377" cy="259045"/>
    <xdr:sp macro="" textlink="">
      <xdr:nvSpPr>
        <xdr:cNvPr id="313" name="テキスト ボックス 312"/>
        <xdr:cNvSpPr txBox="1"/>
      </xdr:nvSpPr>
      <xdr:spPr>
        <a:xfrm>
          <a:off x="9372111" y="60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156446</xdr:rowOff>
    </xdr:from>
    <xdr:to>
      <xdr:col>46</xdr:col>
      <xdr:colOff>38100</xdr:colOff>
      <xdr:row>36</xdr:row>
      <xdr:rowOff>86596</xdr:rowOff>
    </xdr:to>
    <xdr:sp macro="" textlink="">
      <xdr:nvSpPr>
        <xdr:cNvPr id="314" name="楕円 313"/>
        <xdr:cNvSpPr/>
      </xdr:nvSpPr>
      <xdr:spPr>
        <a:xfrm>
          <a:off x="8699500" y="61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103123</xdr:rowOff>
    </xdr:from>
    <xdr:ext cx="534377" cy="259045"/>
    <xdr:sp macro="" textlink="">
      <xdr:nvSpPr>
        <xdr:cNvPr id="315" name="テキスト ボックス 314"/>
        <xdr:cNvSpPr txBox="1"/>
      </xdr:nvSpPr>
      <xdr:spPr>
        <a:xfrm>
          <a:off x="8483111" y="59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55557</xdr:rowOff>
    </xdr:from>
    <xdr:to>
      <xdr:col>41</xdr:col>
      <xdr:colOff>101600</xdr:colOff>
      <xdr:row>35</xdr:row>
      <xdr:rowOff>157157</xdr:rowOff>
    </xdr:to>
    <xdr:sp macro="" textlink="">
      <xdr:nvSpPr>
        <xdr:cNvPr id="316" name="楕円 315"/>
        <xdr:cNvSpPr/>
      </xdr:nvSpPr>
      <xdr:spPr>
        <a:xfrm>
          <a:off x="7810500" y="60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2234</xdr:rowOff>
    </xdr:from>
    <xdr:ext cx="534377" cy="259045"/>
    <xdr:sp macro="" textlink="">
      <xdr:nvSpPr>
        <xdr:cNvPr id="317" name="テキスト ボックス 316"/>
        <xdr:cNvSpPr txBox="1"/>
      </xdr:nvSpPr>
      <xdr:spPr>
        <a:xfrm>
          <a:off x="7594111" y="583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43583</xdr:rowOff>
    </xdr:from>
    <xdr:to>
      <xdr:col>36</xdr:col>
      <xdr:colOff>165100</xdr:colOff>
      <xdr:row>35</xdr:row>
      <xdr:rowOff>145183</xdr:rowOff>
    </xdr:to>
    <xdr:sp macro="" textlink="">
      <xdr:nvSpPr>
        <xdr:cNvPr id="318" name="楕円 317"/>
        <xdr:cNvSpPr/>
      </xdr:nvSpPr>
      <xdr:spPr>
        <a:xfrm>
          <a:off x="6921500" y="60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161710</xdr:rowOff>
    </xdr:from>
    <xdr:ext cx="534377" cy="259045"/>
    <xdr:sp macro="" textlink="">
      <xdr:nvSpPr>
        <xdr:cNvPr id="319" name="テキスト ボックス 318"/>
        <xdr:cNvSpPr txBox="1"/>
      </xdr:nvSpPr>
      <xdr:spPr>
        <a:xfrm>
          <a:off x="6705111" y="58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11266</xdr:rowOff>
    </xdr:from>
    <xdr:to>
      <xdr:col>55</xdr:col>
      <xdr:colOff>0</xdr:colOff>
      <xdr:row>58</xdr:row>
      <xdr:rowOff>29611</xdr:rowOff>
    </xdr:to>
    <xdr:cxnSp macro="">
      <xdr:nvCxnSpPr>
        <xdr:cNvPr id="346" name="直線コネクタ 345"/>
        <xdr:cNvCxnSpPr/>
      </xdr:nvCxnSpPr>
      <xdr:spPr>
        <a:xfrm flipV="1">
          <a:off x="9639300" y="9955366"/>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29611</xdr:rowOff>
    </xdr:from>
    <xdr:to>
      <xdr:col>50</xdr:col>
      <xdr:colOff>114300</xdr:colOff>
      <xdr:row>58</xdr:row>
      <xdr:rowOff>63896</xdr:rowOff>
    </xdr:to>
    <xdr:cxnSp macro="">
      <xdr:nvCxnSpPr>
        <xdr:cNvPr id="349" name="直線コネクタ 348"/>
        <xdr:cNvCxnSpPr/>
      </xdr:nvCxnSpPr>
      <xdr:spPr>
        <a:xfrm flipV="1">
          <a:off x="8750300" y="9973711"/>
          <a:ext cx="889000" cy="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61583</xdr:rowOff>
    </xdr:from>
    <xdr:to>
      <xdr:col>45</xdr:col>
      <xdr:colOff>177800</xdr:colOff>
      <xdr:row>58</xdr:row>
      <xdr:rowOff>63896</xdr:rowOff>
    </xdr:to>
    <xdr:cxnSp macro="">
      <xdr:nvCxnSpPr>
        <xdr:cNvPr id="352" name="直線コネクタ 351"/>
        <xdr:cNvCxnSpPr/>
      </xdr:nvCxnSpPr>
      <xdr:spPr>
        <a:xfrm>
          <a:off x="7861300" y="1000568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42922</xdr:rowOff>
    </xdr:from>
    <xdr:to>
      <xdr:col>41</xdr:col>
      <xdr:colOff>50800</xdr:colOff>
      <xdr:row>58</xdr:row>
      <xdr:rowOff>61583</xdr:rowOff>
    </xdr:to>
    <xdr:cxnSp macro="">
      <xdr:nvCxnSpPr>
        <xdr:cNvPr id="355" name="直線コネクタ 354"/>
        <xdr:cNvCxnSpPr/>
      </xdr:nvCxnSpPr>
      <xdr:spPr>
        <a:xfrm>
          <a:off x="6972300" y="9987022"/>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131916</xdr:rowOff>
    </xdr:from>
    <xdr:to>
      <xdr:col>55</xdr:col>
      <xdr:colOff>50800</xdr:colOff>
      <xdr:row>58</xdr:row>
      <xdr:rowOff>62066</xdr:rowOff>
    </xdr:to>
    <xdr:sp macro="" textlink="">
      <xdr:nvSpPr>
        <xdr:cNvPr id="365" name="楕円 364"/>
        <xdr:cNvSpPr/>
      </xdr:nvSpPr>
      <xdr:spPr>
        <a:xfrm>
          <a:off x="10426700" y="99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91293</xdr:rowOff>
    </xdr:from>
    <xdr:ext cx="534377" cy="259045"/>
    <xdr:sp macro="" textlink="">
      <xdr:nvSpPr>
        <xdr:cNvPr id="366" name="普通建設事業費該当値テキスト"/>
        <xdr:cNvSpPr txBox="1"/>
      </xdr:nvSpPr>
      <xdr:spPr>
        <a:xfrm>
          <a:off x="10528300" y="96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150261</xdr:rowOff>
    </xdr:from>
    <xdr:to>
      <xdr:col>50</xdr:col>
      <xdr:colOff>165100</xdr:colOff>
      <xdr:row>58</xdr:row>
      <xdr:rowOff>80411</xdr:rowOff>
    </xdr:to>
    <xdr:sp macro="" textlink="">
      <xdr:nvSpPr>
        <xdr:cNvPr id="367" name="楕円 366"/>
        <xdr:cNvSpPr/>
      </xdr:nvSpPr>
      <xdr:spPr>
        <a:xfrm>
          <a:off x="9588500" y="99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71538</xdr:rowOff>
    </xdr:from>
    <xdr:ext cx="534377" cy="259045"/>
    <xdr:sp macro="" textlink="">
      <xdr:nvSpPr>
        <xdr:cNvPr id="368" name="テキスト ボックス 367"/>
        <xdr:cNvSpPr txBox="1"/>
      </xdr:nvSpPr>
      <xdr:spPr>
        <a:xfrm>
          <a:off x="9372111" y="100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13096</xdr:rowOff>
    </xdr:from>
    <xdr:to>
      <xdr:col>46</xdr:col>
      <xdr:colOff>38100</xdr:colOff>
      <xdr:row>58</xdr:row>
      <xdr:rowOff>114696</xdr:rowOff>
    </xdr:to>
    <xdr:sp macro="" textlink="">
      <xdr:nvSpPr>
        <xdr:cNvPr id="369" name="楕円 368"/>
        <xdr:cNvSpPr/>
      </xdr:nvSpPr>
      <xdr:spPr>
        <a:xfrm>
          <a:off x="8699500" y="9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105823</xdr:rowOff>
    </xdr:from>
    <xdr:ext cx="534377" cy="259045"/>
    <xdr:sp macro="" textlink="">
      <xdr:nvSpPr>
        <xdr:cNvPr id="370" name="テキスト ボックス 369"/>
        <xdr:cNvSpPr txBox="1"/>
      </xdr:nvSpPr>
      <xdr:spPr>
        <a:xfrm>
          <a:off x="8483111" y="100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10783</xdr:rowOff>
    </xdr:from>
    <xdr:to>
      <xdr:col>41</xdr:col>
      <xdr:colOff>101600</xdr:colOff>
      <xdr:row>58</xdr:row>
      <xdr:rowOff>112383</xdr:rowOff>
    </xdr:to>
    <xdr:sp macro="" textlink="">
      <xdr:nvSpPr>
        <xdr:cNvPr id="371" name="楕円 370"/>
        <xdr:cNvSpPr/>
      </xdr:nvSpPr>
      <xdr:spPr>
        <a:xfrm>
          <a:off x="7810500" y="9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103510</xdr:rowOff>
    </xdr:from>
    <xdr:ext cx="534377" cy="259045"/>
    <xdr:sp macro="" textlink="">
      <xdr:nvSpPr>
        <xdr:cNvPr id="372" name="テキスト ボックス 371"/>
        <xdr:cNvSpPr txBox="1"/>
      </xdr:nvSpPr>
      <xdr:spPr>
        <a:xfrm>
          <a:off x="7594111" y="100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163572</xdr:rowOff>
    </xdr:from>
    <xdr:to>
      <xdr:col>36</xdr:col>
      <xdr:colOff>165100</xdr:colOff>
      <xdr:row>58</xdr:row>
      <xdr:rowOff>93722</xdr:rowOff>
    </xdr:to>
    <xdr:sp macro="" textlink="">
      <xdr:nvSpPr>
        <xdr:cNvPr id="373" name="楕円 372"/>
        <xdr:cNvSpPr/>
      </xdr:nvSpPr>
      <xdr:spPr>
        <a:xfrm>
          <a:off x="6921500" y="99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84849</xdr:rowOff>
    </xdr:from>
    <xdr:ext cx="534377" cy="259045"/>
    <xdr:sp macro="" textlink="">
      <xdr:nvSpPr>
        <xdr:cNvPr id="374" name="テキスト ボックス 373"/>
        <xdr:cNvSpPr txBox="1"/>
      </xdr:nvSpPr>
      <xdr:spPr>
        <a:xfrm>
          <a:off x="6705111" y="100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24940</xdr:rowOff>
    </xdr:from>
    <xdr:to>
      <xdr:col>55</xdr:col>
      <xdr:colOff>0</xdr:colOff>
      <xdr:row>79</xdr:row>
      <xdr:rowOff>49061</xdr:rowOff>
    </xdr:to>
    <xdr:cxnSp macro="">
      <xdr:nvCxnSpPr>
        <xdr:cNvPr id="405" name="直線コネクタ 404"/>
        <xdr:cNvCxnSpPr/>
      </xdr:nvCxnSpPr>
      <xdr:spPr>
        <a:xfrm flipV="1">
          <a:off x="9639300" y="13569490"/>
          <a:ext cx="8382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49061</xdr:rowOff>
    </xdr:from>
    <xdr:to>
      <xdr:col>50</xdr:col>
      <xdr:colOff>114300</xdr:colOff>
      <xdr:row>79</xdr:row>
      <xdr:rowOff>91629</xdr:rowOff>
    </xdr:to>
    <xdr:cxnSp macro="">
      <xdr:nvCxnSpPr>
        <xdr:cNvPr id="408" name="直線コネクタ 407"/>
        <xdr:cNvCxnSpPr/>
      </xdr:nvCxnSpPr>
      <xdr:spPr>
        <a:xfrm flipV="1">
          <a:off x="8750300" y="13593611"/>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53228</xdr:rowOff>
    </xdr:from>
    <xdr:to>
      <xdr:col>45</xdr:col>
      <xdr:colOff>177800</xdr:colOff>
      <xdr:row>79</xdr:row>
      <xdr:rowOff>91629</xdr:rowOff>
    </xdr:to>
    <xdr:cxnSp macro="">
      <xdr:nvCxnSpPr>
        <xdr:cNvPr id="411" name="直線コネクタ 410"/>
        <xdr:cNvCxnSpPr/>
      </xdr:nvCxnSpPr>
      <xdr:spPr>
        <a:xfrm>
          <a:off x="7861300" y="13597778"/>
          <a:ext cx="889000" cy="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38129</xdr:rowOff>
    </xdr:from>
    <xdr:to>
      <xdr:col>41</xdr:col>
      <xdr:colOff>50800</xdr:colOff>
      <xdr:row>79</xdr:row>
      <xdr:rowOff>53228</xdr:rowOff>
    </xdr:to>
    <xdr:cxnSp macro="">
      <xdr:nvCxnSpPr>
        <xdr:cNvPr id="414" name="直線コネクタ 413"/>
        <xdr:cNvCxnSpPr/>
      </xdr:nvCxnSpPr>
      <xdr:spPr>
        <a:xfrm>
          <a:off x="6972300" y="13582679"/>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145590</xdr:rowOff>
    </xdr:from>
    <xdr:to>
      <xdr:col>55</xdr:col>
      <xdr:colOff>50800</xdr:colOff>
      <xdr:row>79</xdr:row>
      <xdr:rowOff>75740</xdr:rowOff>
    </xdr:to>
    <xdr:sp macro="" textlink="">
      <xdr:nvSpPr>
        <xdr:cNvPr id="424" name="楕円 423"/>
        <xdr:cNvSpPr/>
      </xdr:nvSpPr>
      <xdr:spPr>
        <a:xfrm>
          <a:off x="10426700" y="135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104967</xdr:rowOff>
    </xdr:from>
    <xdr:ext cx="534377" cy="259045"/>
    <xdr:sp macro="" textlink="">
      <xdr:nvSpPr>
        <xdr:cNvPr id="425" name="普通建設事業費 （ うち新規整備　）該当値テキスト"/>
        <xdr:cNvSpPr txBox="1"/>
      </xdr:nvSpPr>
      <xdr:spPr>
        <a:xfrm>
          <a:off x="10528300" y="133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169711</xdr:rowOff>
    </xdr:from>
    <xdr:to>
      <xdr:col>50</xdr:col>
      <xdr:colOff>165100</xdr:colOff>
      <xdr:row>79</xdr:row>
      <xdr:rowOff>99861</xdr:rowOff>
    </xdr:to>
    <xdr:sp macro="" textlink="">
      <xdr:nvSpPr>
        <xdr:cNvPr id="426" name="楕円 425"/>
        <xdr:cNvSpPr/>
      </xdr:nvSpPr>
      <xdr:spPr>
        <a:xfrm>
          <a:off x="9588500" y="13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90988</xdr:rowOff>
    </xdr:from>
    <xdr:ext cx="534377" cy="259045"/>
    <xdr:sp macro="" textlink="">
      <xdr:nvSpPr>
        <xdr:cNvPr id="427" name="テキスト ボックス 426"/>
        <xdr:cNvSpPr txBox="1"/>
      </xdr:nvSpPr>
      <xdr:spPr>
        <a:xfrm>
          <a:off x="9372111" y="13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40829</xdr:rowOff>
    </xdr:from>
    <xdr:to>
      <xdr:col>46</xdr:col>
      <xdr:colOff>38100</xdr:colOff>
      <xdr:row>79</xdr:row>
      <xdr:rowOff>142429</xdr:rowOff>
    </xdr:to>
    <xdr:sp macro="" textlink="">
      <xdr:nvSpPr>
        <xdr:cNvPr id="428" name="楕円 427"/>
        <xdr:cNvSpPr/>
      </xdr:nvSpPr>
      <xdr:spPr>
        <a:xfrm>
          <a:off x="8699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133556</xdr:rowOff>
    </xdr:from>
    <xdr:ext cx="469744" cy="259045"/>
    <xdr:sp macro="" textlink="">
      <xdr:nvSpPr>
        <xdr:cNvPr id="429" name="テキスト ボックス 428"/>
        <xdr:cNvSpPr txBox="1"/>
      </xdr:nvSpPr>
      <xdr:spPr>
        <a:xfrm>
          <a:off x="8515428" y="1367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2428</xdr:rowOff>
    </xdr:from>
    <xdr:to>
      <xdr:col>41</xdr:col>
      <xdr:colOff>101600</xdr:colOff>
      <xdr:row>79</xdr:row>
      <xdr:rowOff>104028</xdr:rowOff>
    </xdr:to>
    <xdr:sp macro="" textlink="">
      <xdr:nvSpPr>
        <xdr:cNvPr id="430" name="楕円 429"/>
        <xdr:cNvSpPr/>
      </xdr:nvSpPr>
      <xdr:spPr>
        <a:xfrm>
          <a:off x="7810500" y="135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95155</xdr:rowOff>
    </xdr:from>
    <xdr:ext cx="534377" cy="259045"/>
    <xdr:sp macro="" textlink="">
      <xdr:nvSpPr>
        <xdr:cNvPr id="431" name="テキスト ボックス 430"/>
        <xdr:cNvSpPr txBox="1"/>
      </xdr:nvSpPr>
      <xdr:spPr>
        <a:xfrm>
          <a:off x="7594111" y="136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158779</xdr:rowOff>
    </xdr:from>
    <xdr:to>
      <xdr:col>36</xdr:col>
      <xdr:colOff>165100</xdr:colOff>
      <xdr:row>79</xdr:row>
      <xdr:rowOff>88929</xdr:rowOff>
    </xdr:to>
    <xdr:sp macro="" textlink="">
      <xdr:nvSpPr>
        <xdr:cNvPr id="432" name="楕円 431"/>
        <xdr:cNvSpPr/>
      </xdr:nvSpPr>
      <xdr:spPr>
        <a:xfrm>
          <a:off x="6921500" y="135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80056</xdr:rowOff>
    </xdr:from>
    <xdr:ext cx="534377" cy="259045"/>
    <xdr:sp macro="" textlink="">
      <xdr:nvSpPr>
        <xdr:cNvPr id="433" name="テキスト ボックス 432"/>
        <xdr:cNvSpPr txBox="1"/>
      </xdr:nvSpPr>
      <xdr:spPr>
        <a:xfrm>
          <a:off x="6705111" y="1362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14557</xdr:rowOff>
    </xdr:from>
    <xdr:to>
      <xdr:col>55</xdr:col>
      <xdr:colOff>0</xdr:colOff>
      <xdr:row>98</xdr:row>
      <xdr:rowOff>42987</xdr:rowOff>
    </xdr:to>
    <xdr:cxnSp macro="">
      <xdr:nvCxnSpPr>
        <xdr:cNvPr id="464" name="直線コネクタ 463"/>
        <xdr:cNvCxnSpPr/>
      </xdr:nvCxnSpPr>
      <xdr:spPr>
        <a:xfrm flipV="1">
          <a:off x="9639300" y="16645207"/>
          <a:ext cx="838200" cy="19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68360</xdr:rowOff>
    </xdr:from>
    <xdr:to>
      <xdr:col>50</xdr:col>
      <xdr:colOff>114300</xdr:colOff>
      <xdr:row>98</xdr:row>
      <xdr:rowOff>42987</xdr:rowOff>
    </xdr:to>
    <xdr:cxnSp macro="">
      <xdr:nvCxnSpPr>
        <xdr:cNvPr id="467" name="直線コネクタ 466"/>
        <xdr:cNvCxnSpPr/>
      </xdr:nvCxnSpPr>
      <xdr:spPr>
        <a:xfrm>
          <a:off x="8750300" y="16699010"/>
          <a:ext cx="889000" cy="1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68360</xdr:rowOff>
    </xdr:from>
    <xdr:to>
      <xdr:col>45</xdr:col>
      <xdr:colOff>177800</xdr:colOff>
      <xdr:row>98</xdr:row>
      <xdr:rowOff>20093</xdr:rowOff>
    </xdr:to>
    <xdr:cxnSp macro="">
      <xdr:nvCxnSpPr>
        <xdr:cNvPr id="470" name="直線コネクタ 469"/>
        <xdr:cNvCxnSpPr/>
      </xdr:nvCxnSpPr>
      <xdr:spPr>
        <a:xfrm flipV="1">
          <a:off x="7861300" y="16699010"/>
          <a:ext cx="8890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20093</xdr:rowOff>
    </xdr:from>
    <xdr:to>
      <xdr:col>41</xdr:col>
      <xdr:colOff>50800</xdr:colOff>
      <xdr:row>98</xdr:row>
      <xdr:rowOff>47526</xdr:rowOff>
    </xdr:to>
    <xdr:cxnSp macro="">
      <xdr:nvCxnSpPr>
        <xdr:cNvPr id="473" name="直線コネクタ 472"/>
        <xdr:cNvCxnSpPr/>
      </xdr:nvCxnSpPr>
      <xdr:spPr>
        <a:xfrm flipV="1">
          <a:off x="6972300" y="1682219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135207</xdr:rowOff>
    </xdr:from>
    <xdr:to>
      <xdr:col>55</xdr:col>
      <xdr:colOff>50800</xdr:colOff>
      <xdr:row>97</xdr:row>
      <xdr:rowOff>65357</xdr:rowOff>
    </xdr:to>
    <xdr:sp macro="" textlink="">
      <xdr:nvSpPr>
        <xdr:cNvPr id="483" name="楕円 482"/>
        <xdr:cNvSpPr/>
      </xdr:nvSpPr>
      <xdr:spPr>
        <a:xfrm>
          <a:off x="10426700" y="165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113634</xdr:rowOff>
    </xdr:from>
    <xdr:ext cx="534377" cy="259045"/>
    <xdr:sp macro="" textlink="">
      <xdr:nvSpPr>
        <xdr:cNvPr id="484" name="普通建設事業費 （ うち更新整備　）該当値テキスト"/>
        <xdr:cNvSpPr txBox="1"/>
      </xdr:nvSpPr>
      <xdr:spPr>
        <a:xfrm>
          <a:off x="10528300"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163637</xdr:rowOff>
    </xdr:from>
    <xdr:to>
      <xdr:col>50</xdr:col>
      <xdr:colOff>165100</xdr:colOff>
      <xdr:row>98</xdr:row>
      <xdr:rowOff>93787</xdr:rowOff>
    </xdr:to>
    <xdr:sp macro="" textlink="">
      <xdr:nvSpPr>
        <xdr:cNvPr id="485" name="楕円 484"/>
        <xdr:cNvSpPr/>
      </xdr:nvSpPr>
      <xdr:spPr>
        <a:xfrm>
          <a:off x="9588500" y="167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84914</xdr:rowOff>
    </xdr:from>
    <xdr:ext cx="534377" cy="259045"/>
    <xdr:sp macro="" textlink="">
      <xdr:nvSpPr>
        <xdr:cNvPr id="486" name="テキスト ボックス 485"/>
        <xdr:cNvSpPr txBox="1"/>
      </xdr:nvSpPr>
      <xdr:spPr>
        <a:xfrm>
          <a:off x="9372111" y="168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17560</xdr:rowOff>
    </xdr:from>
    <xdr:to>
      <xdr:col>46</xdr:col>
      <xdr:colOff>38100</xdr:colOff>
      <xdr:row>97</xdr:row>
      <xdr:rowOff>119160</xdr:rowOff>
    </xdr:to>
    <xdr:sp macro="" textlink="">
      <xdr:nvSpPr>
        <xdr:cNvPr id="487" name="楕円 486"/>
        <xdr:cNvSpPr/>
      </xdr:nvSpPr>
      <xdr:spPr>
        <a:xfrm>
          <a:off x="8699500" y="166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110287</xdr:rowOff>
    </xdr:from>
    <xdr:ext cx="534377" cy="259045"/>
    <xdr:sp macro="" textlink="">
      <xdr:nvSpPr>
        <xdr:cNvPr id="488" name="テキスト ボックス 487"/>
        <xdr:cNvSpPr txBox="1"/>
      </xdr:nvSpPr>
      <xdr:spPr>
        <a:xfrm>
          <a:off x="8483111" y="167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140743</xdr:rowOff>
    </xdr:from>
    <xdr:to>
      <xdr:col>41</xdr:col>
      <xdr:colOff>101600</xdr:colOff>
      <xdr:row>98</xdr:row>
      <xdr:rowOff>70893</xdr:rowOff>
    </xdr:to>
    <xdr:sp macro="" textlink="">
      <xdr:nvSpPr>
        <xdr:cNvPr id="489" name="楕円 488"/>
        <xdr:cNvSpPr/>
      </xdr:nvSpPr>
      <xdr:spPr>
        <a:xfrm>
          <a:off x="7810500" y="167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62020</xdr:rowOff>
    </xdr:from>
    <xdr:ext cx="534377" cy="259045"/>
    <xdr:sp macro="" textlink="">
      <xdr:nvSpPr>
        <xdr:cNvPr id="490" name="テキスト ボックス 489"/>
        <xdr:cNvSpPr txBox="1"/>
      </xdr:nvSpPr>
      <xdr:spPr>
        <a:xfrm>
          <a:off x="7594111" y="168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168176</xdr:rowOff>
    </xdr:from>
    <xdr:to>
      <xdr:col>36</xdr:col>
      <xdr:colOff>165100</xdr:colOff>
      <xdr:row>98</xdr:row>
      <xdr:rowOff>98326</xdr:rowOff>
    </xdr:to>
    <xdr:sp macro="" textlink="">
      <xdr:nvSpPr>
        <xdr:cNvPr id="491" name="楕円 490"/>
        <xdr:cNvSpPr/>
      </xdr:nvSpPr>
      <xdr:spPr>
        <a:xfrm>
          <a:off x="6921500" y="167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89453</xdr:rowOff>
    </xdr:from>
    <xdr:ext cx="534377" cy="259045"/>
    <xdr:sp macro="" textlink="">
      <xdr:nvSpPr>
        <xdr:cNvPr id="492" name="テキスト ボックス 491"/>
        <xdr:cNvSpPr txBox="1"/>
      </xdr:nvSpPr>
      <xdr:spPr>
        <a:xfrm>
          <a:off x="6705111" y="168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41783</xdr:rowOff>
    </xdr:from>
    <xdr:to>
      <xdr:col>85</xdr:col>
      <xdr:colOff>127000</xdr:colOff>
      <xdr:row>39</xdr:row>
      <xdr:rowOff>43180</xdr:rowOff>
    </xdr:to>
    <xdr:cxnSp macro="">
      <xdr:nvCxnSpPr>
        <xdr:cNvPr id="521" name="直線コネクタ 520"/>
        <xdr:cNvCxnSpPr/>
      </xdr:nvCxnSpPr>
      <xdr:spPr>
        <a:xfrm>
          <a:off x="15481300" y="672833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41783</xdr:rowOff>
    </xdr:from>
    <xdr:to>
      <xdr:col>81</xdr:col>
      <xdr:colOff>50800</xdr:colOff>
      <xdr:row>39</xdr:row>
      <xdr:rowOff>42405</xdr:rowOff>
    </xdr:to>
    <xdr:cxnSp macro="">
      <xdr:nvCxnSpPr>
        <xdr:cNvPr id="524" name="直線コネクタ 523"/>
        <xdr:cNvCxnSpPr/>
      </xdr:nvCxnSpPr>
      <xdr:spPr>
        <a:xfrm flipV="1">
          <a:off x="14592300" y="6728333"/>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42405</xdr:rowOff>
    </xdr:from>
    <xdr:to>
      <xdr:col>76</xdr:col>
      <xdr:colOff>114300</xdr:colOff>
      <xdr:row>39</xdr:row>
      <xdr:rowOff>42405</xdr:rowOff>
    </xdr:to>
    <xdr:cxnSp macro="">
      <xdr:nvCxnSpPr>
        <xdr:cNvPr id="527" name="直線コネクタ 526"/>
        <xdr:cNvCxnSpPr/>
      </xdr:nvCxnSpPr>
      <xdr:spPr>
        <a:xfrm>
          <a:off x="13703300" y="6728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42025</xdr:rowOff>
    </xdr:from>
    <xdr:to>
      <xdr:col>71</xdr:col>
      <xdr:colOff>177800</xdr:colOff>
      <xdr:row>39</xdr:row>
      <xdr:rowOff>42405</xdr:rowOff>
    </xdr:to>
    <xdr:cxnSp macro="">
      <xdr:nvCxnSpPr>
        <xdr:cNvPr id="530" name="直線コネクタ 529"/>
        <xdr:cNvCxnSpPr/>
      </xdr:nvCxnSpPr>
      <xdr:spPr>
        <a:xfrm>
          <a:off x="12814300" y="672857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163830</xdr:rowOff>
    </xdr:from>
    <xdr:to>
      <xdr:col>85</xdr:col>
      <xdr:colOff>177800</xdr:colOff>
      <xdr:row>39</xdr:row>
      <xdr:rowOff>93980</xdr:rowOff>
    </xdr:to>
    <xdr:sp macro="" textlink="">
      <xdr:nvSpPr>
        <xdr:cNvPr id="540" name="楕円 539"/>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162433</xdr:rowOff>
    </xdr:from>
    <xdr:to>
      <xdr:col>81</xdr:col>
      <xdr:colOff>101600</xdr:colOff>
      <xdr:row>39</xdr:row>
      <xdr:rowOff>92583</xdr:rowOff>
    </xdr:to>
    <xdr:sp macro="" textlink="">
      <xdr:nvSpPr>
        <xdr:cNvPr id="542" name="楕円 541"/>
        <xdr:cNvSpPr/>
      </xdr:nvSpPr>
      <xdr:spPr>
        <a:xfrm>
          <a:off x="1543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83710</xdr:rowOff>
    </xdr:from>
    <xdr:ext cx="378565" cy="259045"/>
    <xdr:sp macro="" textlink="">
      <xdr:nvSpPr>
        <xdr:cNvPr id="543" name="テキスト ボックス 542"/>
        <xdr:cNvSpPr txBox="1"/>
      </xdr:nvSpPr>
      <xdr:spPr>
        <a:xfrm>
          <a:off x="15292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163055</xdr:rowOff>
    </xdr:from>
    <xdr:to>
      <xdr:col>76</xdr:col>
      <xdr:colOff>165100</xdr:colOff>
      <xdr:row>39</xdr:row>
      <xdr:rowOff>93205</xdr:rowOff>
    </xdr:to>
    <xdr:sp macro="" textlink="">
      <xdr:nvSpPr>
        <xdr:cNvPr id="544" name="楕円 543"/>
        <xdr:cNvSpPr/>
      </xdr:nvSpPr>
      <xdr:spPr>
        <a:xfrm>
          <a:off x="14541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84332</xdr:rowOff>
    </xdr:from>
    <xdr:ext cx="378565" cy="259045"/>
    <xdr:sp macro="" textlink="">
      <xdr:nvSpPr>
        <xdr:cNvPr id="545" name="テキスト ボックス 544"/>
        <xdr:cNvSpPr txBox="1"/>
      </xdr:nvSpPr>
      <xdr:spPr>
        <a:xfrm>
          <a:off x="14403017" y="677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163055</xdr:rowOff>
    </xdr:from>
    <xdr:to>
      <xdr:col>72</xdr:col>
      <xdr:colOff>38100</xdr:colOff>
      <xdr:row>39</xdr:row>
      <xdr:rowOff>93205</xdr:rowOff>
    </xdr:to>
    <xdr:sp macro="" textlink="">
      <xdr:nvSpPr>
        <xdr:cNvPr id="546" name="楕円 545"/>
        <xdr:cNvSpPr/>
      </xdr:nvSpPr>
      <xdr:spPr>
        <a:xfrm>
          <a:off x="13652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84332</xdr:rowOff>
    </xdr:from>
    <xdr:ext cx="378565" cy="259045"/>
    <xdr:sp macro="" textlink="">
      <xdr:nvSpPr>
        <xdr:cNvPr id="547" name="テキスト ボックス 546"/>
        <xdr:cNvSpPr txBox="1"/>
      </xdr:nvSpPr>
      <xdr:spPr>
        <a:xfrm>
          <a:off x="13514017" y="677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162675</xdr:rowOff>
    </xdr:from>
    <xdr:to>
      <xdr:col>67</xdr:col>
      <xdr:colOff>101600</xdr:colOff>
      <xdr:row>39</xdr:row>
      <xdr:rowOff>92825</xdr:rowOff>
    </xdr:to>
    <xdr:sp macro="" textlink="">
      <xdr:nvSpPr>
        <xdr:cNvPr id="548" name="楕円 547"/>
        <xdr:cNvSpPr/>
      </xdr:nvSpPr>
      <xdr:spPr>
        <a:xfrm>
          <a:off x="12763500" y="6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83952</xdr:rowOff>
    </xdr:from>
    <xdr:ext cx="378565" cy="259045"/>
    <xdr:sp macro="" textlink="">
      <xdr:nvSpPr>
        <xdr:cNvPr id="549" name="テキスト ボックス 548"/>
        <xdr:cNvSpPr txBox="1"/>
      </xdr:nvSpPr>
      <xdr:spPr>
        <a:xfrm>
          <a:off x="12625017" y="677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14574</xdr:rowOff>
    </xdr:from>
    <xdr:to>
      <xdr:col>85</xdr:col>
      <xdr:colOff>127000</xdr:colOff>
      <xdr:row>75</xdr:row>
      <xdr:rowOff>152028</xdr:rowOff>
    </xdr:to>
    <xdr:cxnSp macro="">
      <xdr:nvCxnSpPr>
        <xdr:cNvPr id="629" name="直線コネクタ 628"/>
        <xdr:cNvCxnSpPr/>
      </xdr:nvCxnSpPr>
      <xdr:spPr>
        <a:xfrm>
          <a:off x="15481300" y="12873324"/>
          <a:ext cx="8382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151881</xdr:rowOff>
    </xdr:from>
    <xdr:to>
      <xdr:col>81</xdr:col>
      <xdr:colOff>50800</xdr:colOff>
      <xdr:row>75</xdr:row>
      <xdr:rowOff>14574</xdr:rowOff>
    </xdr:to>
    <xdr:cxnSp macro="">
      <xdr:nvCxnSpPr>
        <xdr:cNvPr id="632" name="直線コネクタ 631"/>
        <xdr:cNvCxnSpPr/>
      </xdr:nvCxnSpPr>
      <xdr:spPr>
        <a:xfrm>
          <a:off x="14592300" y="12839181"/>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37516</xdr:rowOff>
    </xdr:from>
    <xdr:to>
      <xdr:col>76</xdr:col>
      <xdr:colOff>114300</xdr:colOff>
      <xdr:row>74</xdr:row>
      <xdr:rowOff>151881</xdr:rowOff>
    </xdr:to>
    <xdr:cxnSp macro="">
      <xdr:nvCxnSpPr>
        <xdr:cNvPr id="635" name="直線コネクタ 634"/>
        <xdr:cNvCxnSpPr/>
      </xdr:nvCxnSpPr>
      <xdr:spPr>
        <a:xfrm>
          <a:off x="13703300" y="12724816"/>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116089</xdr:rowOff>
    </xdr:from>
    <xdr:to>
      <xdr:col>71</xdr:col>
      <xdr:colOff>177800</xdr:colOff>
      <xdr:row>74</xdr:row>
      <xdr:rowOff>37516</xdr:rowOff>
    </xdr:to>
    <xdr:cxnSp macro="">
      <xdr:nvCxnSpPr>
        <xdr:cNvPr id="638" name="直線コネクタ 637"/>
        <xdr:cNvCxnSpPr/>
      </xdr:nvCxnSpPr>
      <xdr:spPr>
        <a:xfrm>
          <a:off x="12814300" y="12460489"/>
          <a:ext cx="889000" cy="2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101228</xdr:rowOff>
    </xdr:from>
    <xdr:to>
      <xdr:col>85</xdr:col>
      <xdr:colOff>177800</xdr:colOff>
      <xdr:row>76</xdr:row>
      <xdr:rowOff>31378</xdr:rowOff>
    </xdr:to>
    <xdr:sp macro="" textlink="">
      <xdr:nvSpPr>
        <xdr:cNvPr id="648" name="楕円 647"/>
        <xdr:cNvSpPr/>
      </xdr:nvSpPr>
      <xdr:spPr>
        <a:xfrm>
          <a:off x="16268700" y="129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79655</xdr:rowOff>
    </xdr:from>
    <xdr:ext cx="534377" cy="259045"/>
    <xdr:sp macro="" textlink="">
      <xdr:nvSpPr>
        <xdr:cNvPr id="649" name="公債費該当値テキスト"/>
        <xdr:cNvSpPr txBox="1"/>
      </xdr:nvSpPr>
      <xdr:spPr>
        <a:xfrm>
          <a:off x="16370300" y="129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135224</xdr:rowOff>
    </xdr:from>
    <xdr:to>
      <xdr:col>81</xdr:col>
      <xdr:colOff>101600</xdr:colOff>
      <xdr:row>75</xdr:row>
      <xdr:rowOff>65374</xdr:rowOff>
    </xdr:to>
    <xdr:sp macro="" textlink="">
      <xdr:nvSpPr>
        <xdr:cNvPr id="650" name="楕円 649"/>
        <xdr:cNvSpPr/>
      </xdr:nvSpPr>
      <xdr:spPr>
        <a:xfrm>
          <a:off x="15430500" y="12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81901</xdr:rowOff>
    </xdr:from>
    <xdr:ext cx="534377" cy="259045"/>
    <xdr:sp macro="" textlink="">
      <xdr:nvSpPr>
        <xdr:cNvPr id="651" name="テキスト ボックス 650"/>
        <xdr:cNvSpPr txBox="1"/>
      </xdr:nvSpPr>
      <xdr:spPr>
        <a:xfrm>
          <a:off x="15214111" y="125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101081</xdr:rowOff>
    </xdr:from>
    <xdr:to>
      <xdr:col>76</xdr:col>
      <xdr:colOff>165100</xdr:colOff>
      <xdr:row>75</xdr:row>
      <xdr:rowOff>31231</xdr:rowOff>
    </xdr:to>
    <xdr:sp macro="" textlink="">
      <xdr:nvSpPr>
        <xdr:cNvPr id="652" name="楕円 651"/>
        <xdr:cNvSpPr/>
      </xdr:nvSpPr>
      <xdr:spPr>
        <a:xfrm>
          <a:off x="14541500" y="127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47758</xdr:rowOff>
    </xdr:from>
    <xdr:ext cx="534377" cy="259045"/>
    <xdr:sp macro="" textlink="">
      <xdr:nvSpPr>
        <xdr:cNvPr id="653" name="テキスト ボックス 652"/>
        <xdr:cNvSpPr txBox="1"/>
      </xdr:nvSpPr>
      <xdr:spPr>
        <a:xfrm>
          <a:off x="14325111" y="12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158166</xdr:rowOff>
    </xdr:from>
    <xdr:to>
      <xdr:col>72</xdr:col>
      <xdr:colOff>38100</xdr:colOff>
      <xdr:row>74</xdr:row>
      <xdr:rowOff>88316</xdr:rowOff>
    </xdr:to>
    <xdr:sp macro="" textlink="">
      <xdr:nvSpPr>
        <xdr:cNvPr id="654" name="楕円 653"/>
        <xdr:cNvSpPr/>
      </xdr:nvSpPr>
      <xdr:spPr>
        <a:xfrm>
          <a:off x="13652500" y="126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104843</xdr:rowOff>
    </xdr:from>
    <xdr:ext cx="534377" cy="259045"/>
    <xdr:sp macro="" textlink="">
      <xdr:nvSpPr>
        <xdr:cNvPr id="655" name="テキスト ボックス 654"/>
        <xdr:cNvSpPr txBox="1"/>
      </xdr:nvSpPr>
      <xdr:spPr>
        <a:xfrm>
          <a:off x="13436111" y="124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65289</xdr:rowOff>
    </xdr:from>
    <xdr:to>
      <xdr:col>67</xdr:col>
      <xdr:colOff>101600</xdr:colOff>
      <xdr:row>72</xdr:row>
      <xdr:rowOff>166889</xdr:rowOff>
    </xdr:to>
    <xdr:sp macro="" textlink="">
      <xdr:nvSpPr>
        <xdr:cNvPr id="656" name="楕円 655"/>
        <xdr:cNvSpPr/>
      </xdr:nvSpPr>
      <xdr:spPr>
        <a:xfrm>
          <a:off x="12763500" y="124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11966</xdr:rowOff>
    </xdr:from>
    <xdr:ext cx="534377" cy="259045"/>
    <xdr:sp macro="" textlink="">
      <xdr:nvSpPr>
        <xdr:cNvPr id="657" name="テキスト ボックス 656"/>
        <xdr:cNvSpPr txBox="1"/>
      </xdr:nvSpPr>
      <xdr:spPr>
        <a:xfrm>
          <a:off x="12547111" y="121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7057</xdr:rowOff>
    </xdr:from>
    <xdr:to>
      <xdr:col>85</xdr:col>
      <xdr:colOff>127000</xdr:colOff>
      <xdr:row>98</xdr:row>
      <xdr:rowOff>128803</xdr:rowOff>
    </xdr:to>
    <xdr:cxnSp macro="">
      <xdr:nvCxnSpPr>
        <xdr:cNvPr id="688" name="直線コネクタ 687"/>
        <xdr:cNvCxnSpPr/>
      </xdr:nvCxnSpPr>
      <xdr:spPr>
        <a:xfrm flipV="1">
          <a:off x="15481300" y="16809157"/>
          <a:ext cx="8382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128803</xdr:rowOff>
    </xdr:from>
    <xdr:to>
      <xdr:col>81</xdr:col>
      <xdr:colOff>50800</xdr:colOff>
      <xdr:row>98</xdr:row>
      <xdr:rowOff>162821</xdr:rowOff>
    </xdr:to>
    <xdr:cxnSp macro="">
      <xdr:nvCxnSpPr>
        <xdr:cNvPr id="691" name="直線コネクタ 690"/>
        <xdr:cNvCxnSpPr/>
      </xdr:nvCxnSpPr>
      <xdr:spPr>
        <a:xfrm flipV="1">
          <a:off x="14592300" y="16930903"/>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128521</xdr:rowOff>
    </xdr:from>
    <xdr:to>
      <xdr:col>76</xdr:col>
      <xdr:colOff>114300</xdr:colOff>
      <xdr:row>98</xdr:row>
      <xdr:rowOff>162821</xdr:rowOff>
    </xdr:to>
    <xdr:cxnSp macro="">
      <xdr:nvCxnSpPr>
        <xdr:cNvPr id="694" name="直線コネクタ 693"/>
        <xdr:cNvCxnSpPr/>
      </xdr:nvCxnSpPr>
      <xdr:spPr>
        <a:xfrm>
          <a:off x="13703300" y="16930621"/>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128521</xdr:rowOff>
    </xdr:from>
    <xdr:to>
      <xdr:col>71</xdr:col>
      <xdr:colOff>177800</xdr:colOff>
      <xdr:row>98</xdr:row>
      <xdr:rowOff>168993</xdr:rowOff>
    </xdr:to>
    <xdr:cxnSp macro="">
      <xdr:nvCxnSpPr>
        <xdr:cNvPr id="697" name="直線コネクタ 696"/>
        <xdr:cNvCxnSpPr/>
      </xdr:nvCxnSpPr>
      <xdr:spPr>
        <a:xfrm flipV="1">
          <a:off x="12814300" y="16930621"/>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127707</xdr:rowOff>
    </xdr:from>
    <xdr:to>
      <xdr:col>85</xdr:col>
      <xdr:colOff>177800</xdr:colOff>
      <xdr:row>98</xdr:row>
      <xdr:rowOff>57857</xdr:rowOff>
    </xdr:to>
    <xdr:sp macro="" textlink="">
      <xdr:nvSpPr>
        <xdr:cNvPr id="707" name="楕円 706"/>
        <xdr:cNvSpPr/>
      </xdr:nvSpPr>
      <xdr:spPr>
        <a:xfrm>
          <a:off x="16268700" y="167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150584</xdr:rowOff>
    </xdr:from>
    <xdr:ext cx="534377" cy="259045"/>
    <xdr:sp macro="" textlink="">
      <xdr:nvSpPr>
        <xdr:cNvPr id="708" name="積立金該当値テキスト"/>
        <xdr:cNvSpPr txBox="1"/>
      </xdr:nvSpPr>
      <xdr:spPr>
        <a:xfrm>
          <a:off x="16370300" y="166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78003</xdr:rowOff>
    </xdr:from>
    <xdr:to>
      <xdr:col>81</xdr:col>
      <xdr:colOff>101600</xdr:colOff>
      <xdr:row>99</xdr:row>
      <xdr:rowOff>8153</xdr:rowOff>
    </xdr:to>
    <xdr:sp macro="" textlink="">
      <xdr:nvSpPr>
        <xdr:cNvPr id="709" name="楕円 708"/>
        <xdr:cNvSpPr/>
      </xdr:nvSpPr>
      <xdr:spPr>
        <a:xfrm>
          <a:off x="15430500" y="168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24680</xdr:rowOff>
    </xdr:from>
    <xdr:ext cx="534377" cy="259045"/>
    <xdr:sp macro="" textlink="">
      <xdr:nvSpPr>
        <xdr:cNvPr id="710" name="テキスト ボックス 709"/>
        <xdr:cNvSpPr txBox="1"/>
      </xdr:nvSpPr>
      <xdr:spPr>
        <a:xfrm>
          <a:off x="15214111" y="166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112021</xdr:rowOff>
    </xdr:from>
    <xdr:to>
      <xdr:col>76</xdr:col>
      <xdr:colOff>165100</xdr:colOff>
      <xdr:row>99</xdr:row>
      <xdr:rowOff>42171</xdr:rowOff>
    </xdr:to>
    <xdr:sp macro="" textlink="">
      <xdr:nvSpPr>
        <xdr:cNvPr id="711" name="楕円 710"/>
        <xdr:cNvSpPr/>
      </xdr:nvSpPr>
      <xdr:spPr>
        <a:xfrm>
          <a:off x="14541500" y="169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33298</xdr:rowOff>
    </xdr:from>
    <xdr:ext cx="469744" cy="259045"/>
    <xdr:sp macro="" textlink="">
      <xdr:nvSpPr>
        <xdr:cNvPr id="712" name="テキスト ボックス 711"/>
        <xdr:cNvSpPr txBox="1"/>
      </xdr:nvSpPr>
      <xdr:spPr>
        <a:xfrm>
          <a:off x="14357428" y="170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77721</xdr:rowOff>
    </xdr:from>
    <xdr:to>
      <xdr:col>72</xdr:col>
      <xdr:colOff>38100</xdr:colOff>
      <xdr:row>99</xdr:row>
      <xdr:rowOff>7871</xdr:rowOff>
    </xdr:to>
    <xdr:sp macro="" textlink="">
      <xdr:nvSpPr>
        <xdr:cNvPr id="713" name="楕円 712"/>
        <xdr:cNvSpPr/>
      </xdr:nvSpPr>
      <xdr:spPr>
        <a:xfrm>
          <a:off x="13652500" y="168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170448</xdr:rowOff>
    </xdr:from>
    <xdr:ext cx="534377" cy="259045"/>
    <xdr:sp macro="" textlink="">
      <xdr:nvSpPr>
        <xdr:cNvPr id="714" name="テキスト ボックス 713"/>
        <xdr:cNvSpPr txBox="1"/>
      </xdr:nvSpPr>
      <xdr:spPr>
        <a:xfrm>
          <a:off x="13436111" y="169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118193</xdr:rowOff>
    </xdr:from>
    <xdr:to>
      <xdr:col>67</xdr:col>
      <xdr:colOff>101600</xdr:colOff>
      <xdr:row>99</xdr:row>
      <xdr:rowOff>48343</xdr:rowOff>
    </xdr:to>
    <xdr:sp macro="" textlink="">
      <xdr:nvSpPr>
        <xdr:cNvPr id="715" name="楕円 714"/>
        <xdr:cNvSpPr/>
      </xdr:nvSpPr>
      <xdr:spPr>
        <a:xfrm>
          <a:off x="12763500" y="169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39470</xdr:rowOff>
    </xdr:from>
    <xdr:ext cx="469744" cy="259045"/>
    <xdr:sp macro="" textlink="">
      <xdr:nvSpPr>
        <xdr:cNvPr id="716" name="テキスト ボックス 715"/>
        <xdr:cNvSpPr txBox="1"/>
      </xdr:nvSpPr>
      <xdr:spPr>
        <a:xfrm>
          <a:off x="12579428" y="170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7112</xdr:rowOff>
    </xdr:from>
    <xdr:to>
      <xdr:col>116</xdr:col>
      <xdr:colOff>63500</xdr:colOff>
      <xdr:row>37</xdr:row>
      <xdr:rowOff>25263</xdr:rowOff>
    </xdr:to>
    <xdr:cxnSp macro="">
      <xdr:nvCxnSpPr>
        <xdr:cNvPr id="743" name="直線コネクタ 742"/>
        <xdr:cNvCxnSpPr/>
      </xdr:nvCxnSpPr>
      <xdr:spPr>
        <a:xfrm>
          <a:off x="21323300" y="6350762"/>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7112</xdr:rowOff>
    </xdr:from>
    <xdr:to>
      <xdr:col>111</xdr:col>
      <xdr:colOff>177800</xdr:colOff>
      <xdr:row>37</xdr:row>
      <xdr:rowOff>7158</xdr:rowOff>
    </xdr:to>
    <xdr:cxnSp macro="">
      <xdr:nvCxnSpPr>
        <xdr:cNvPr id="746" name="直線コネクタ 745"/>
        <xdr:cNvCxnSpPr/>
      </xdr:nvCxnSpPr>
      <xdr:spPr>
        <a:xfrm flipV="1">
          <a:off x="20434300" y="635076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7158</xdr:rowOff>
    </xdr:from>
    <xdr:to>
      <xdr:col>107</xdr:col>
      <xdr:colOff>50800</xdr:colOff>
      <xdr:row>37</xdr:row>
      <xdr:rowOff>27000</xdr:rowOff>
    </xdr:to>
    <xdr:cxnSp macro="">
      <xdr:nvCxnSpPr>
        <xdr:cNvPr id="749" name="直線コネクタ 748"/>
        <xdr:cNvCxnSpPr/>
      </xdr:nvCxnSpPr>
      <xdr:spPr>
        <a:xfrm flipV="1">
          <a:off x="19545300" y="635080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168229</xdr:rowOff>
    </xdr:from>
    <xdr:to>
      <xdr:col>102</xdr:col>
      <xdr:colOff>114300</xdr:colOff>
      <xdr:row>37</xdr:row>
      <xdr:rowOff>27000</xdr:rowOff>
    </xdr:to>
    <xdr:cxnSp macro="">
      <xdr:nvCxnSpPr>
        <xdr:cNvPr id="752" name="直線コネクタ 751"/>
        <xdr:cNvCxnSpPr/>
      </xdr:nvCxnSpPr>
      <xdr:spPr>
        <a:xfrm>
          <a:off x="18656300" y="6340429"/>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145913</xdr:rowOff>
    </xdr:from>
    <xdr:to>
      <xdr:col>116</xdr:col>
      <xdr:colOff>114300</xdr:colOff>
      <xdr:row>37</xdr:row>
      <xdr:rowOff>76063</xdr:rowOff>
    </xdr:to>
    <xdr:sp macro="" textlink="">
      <xdr:nvSpPr>
        <xdr:cNvPr id="762" name="楕円 761"/>
        <xdr:cNvSpPr/>
      </xdr:nvSpPr>
      <xdr:spPr>
        <a:xfrm>
          <a:off x="22110700" y="63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168790</xdr:rowOff>
    </xdr:from>
    <xdr:ext cx="469744" cy="259045"/>
    <xdr:sp macro="" textlink="">
      <xdr:nvSpPr>
        <xdr:cNvPr id="763" name="投資及び出資金該当値テキスト"/>
        <xdr:cNvSpPr txBox="1"/>
      </xdr:nvSpPr>
      <xdr:spPr>
        <a:xfrm>
          <a:off x="22212300" y="616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127762</xdr:rowOff>
    </xdr:from>
    <xdr:to>
      <xdr:col>112</xdr:col>
      <xdr:colOff>38100</xdr:colOff>
      <xdr:row>37</xdr:row>
      <xdr:rowOff>57912</xdr:rowOff>
    </xdr:to>
    <xdr:sp macro="" textlink="">
      <xdr:nvSpPr>
        <xdr:cNvPr id="764" name="楕円 763"/>
        <xdr:cNvSpPr/>
      </xdr:nvSpPr>
      <xdr:spPr>
        <a:xfrm>
          <a:off x="21272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74439</xdr:rowOff>
    </xdr:from>
    <xdr:ext cx="469744" cy="259045"/>
    <xdr:sp macro="" textlink="">
      <xdr:nvSpPr>
        <xdr:cNvPr id="765" name="テキスト ボックス 764"/>
        <xdr:cNvSpPr txBox="1"/>
      </xdr:nvSpPr>
      <xdr:spPr>
        <a:xfrm>
          <a:off x="21088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127808</xdr:rowOff>
    </xdr:from>
    <xdr:to>
      <xdr:col>107</xdr:col>
      <xdr:colOff>101600</xdr:colOff>
      <xdr:row>37</xdr:row>
      <xdr:rowOff>57958</xdr:rowOff>
    </xdr:to>
    <xdr:sp macro="" textlink="">
      <xdr:nvSpPr>
        <xdr:cNvPr id="766" name="楕円 765"/>
        <xdr:cNvSpPr/>
      </xdr:nvSpPr>
      <xdr:spPr>
        <a:xfrm>
          <a:off x="20383500" y="63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74485</xdr:rowOff>
    </xdr:from>
    <xdr:ext cx="469744" cy="259045"/>
    <xdr:sp macro="" textlink="">
      <xdr:nvSpPr>
        <xdr:cNvPr id="767" name="テキスト ボックス 766"/>
        <xdr:cNvSpPr txBox="1"/>
      </xdr:nvSpPr>
      <xdr:spPr>
        <a:xfrm>
          <a:off x="20199428" y="607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147650</xdr:rowOff>
    </xdr:from>
    <xdr:to>
      <xdr:col>102</xdr:col>
      <xdr:colOff>165100</xdr:colOff>
      <xdr:row>37</xdr:row>
      <xdr:rowOff>77800</xdr:rowOff>
    </xdr:to>
    <xdr:sp macro="" textlink="">
      <xdr:nvSpPr>
        <xdr:cNvPr id="768" name="楕円 767"/>
        <xdr:cNvSpPr/>
      </xdr:nvSpPr>
      <xdr:spPr>
        <a:xfrm>
          <a:off x="19494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94327</xdr:rowOff>
    </xdr:from>
    <xdr:ext cx="469744" cy="259045"/>
    <xdr:sp macro="" textlink="">
      <xdr:nvSpPr>
        <xdr:cNvPr id="769" name="テキスト ボックス 768"/>
        <xdr:cNvSpPr txBox="1"/>
      </xdr:nvSpPr>
      <xdr:spPr>
        <a:xfrm>
          <a:off x="19310428" y="60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117429</xdr:rowOff>
    </xdr:from>
    <xdr:to>
      <xdr:col>98</xdr:col>
      <xdr:colOff>38100</xdr:colOff>
      <xdr:row>37</xdr:row>
      <xdr:rowOff>47579</xdr:rowOff>
    </xdr:to>
    <xdr:sp macro="" textlink="">
      <xdr:nvSpPr>
        <xdr:cNvPr id="770" name="楕円 769"/>
        <xdr:cNvSpPr/>
      </xdr:nvSpPr>
      <xdr:spPr>
        <a:xfrm>
          <a:off x="18605500" y="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64106</xdr:rowOff>
    </xdr:from>
    <xdr:ext cx="469744" cy="259045"/>
    <xdr:sp macro="" textlink="">
      <xdr:nvSpPr>
        <xdr:cNvPr id="771" name="テキスト ボックス 770"/>
        <xdr:cNvSpPr txBox="1"/>
      </xdr:nvSpPr>
      <xdr:spPr>
        <a:xfrm>
          <a:off x="18421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146901</xdr:rowOff>
    </xdr:from>
    <xdr:to>
      <xdr:col>116</xdr:col>
      <xdr:colOff>63500</xdr:colOff>
      <xdr:row>58</xdr:row>
      <xdr:rowOff>148577</xdr:rowOff>
    </xdr:to>
    <xdr:cxnSp macro="">
      <xdr:nvCxnSpPr>
        <xdr:cNvPr id="800" name="直線コネクタ 799"/>
        <xdr:cNvCxnSpPr/>
      </xdr:nvCxnSpPr>
      <xdr:spPr>
        <a:xfrm>
          <a:off x="21323300" y="10091001"/>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132880</xdr:rowOff>
    </xdr:from>
    <xdr:to>
      <xdr:col>111</xdr:col>
      <xdr:colOff>177800</xdr:colOff>
      <xdr:row>58</xdr:row>
      <xdr:rowOff>146901</xdr:rowOff>
    </xdr:to>
    <xdr:cxnSp macro="">
      <xdr:nvCxnSpPr>
        <xdr:cNvPr id="803" name="直線コネクタ 802"/>
        <xdr:cNvCxnSpPr/>
      </xdr:nvCxnSpPr>
      <xdr:spPr>
        <a:xfrm>
          <a:off x="20434300" y="1007698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117107</xdr:rowOff>
    </xdr:from>
    <xdr:to>
      <xdr:col>107</xdr:col>
      <xdr:colOff>50800</xdr:colOff>
      <xdr:row>58</xdr:row>
      <xdr:rowOff>132880</xdr:rowOff>
    </xdr:to>
    <xdr:cxnSp macro="">
      <xdr:nvCxnSpPr>
        <xdr:cNvPr id="806" name="直線コネクタ 805"/>
        <xdr:cNvCxnSpPr/>
      </xdr:nvCxnSpPr>
      <xdr:spPr>
        <a:xfrm>
          <a:off x="19545300" y="1006120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95047</xdr:rowOff>
    </xdr:from>
    <xdr:to>
      <xdr:col>102</xdr:col>
      <xdr:colOff>114300</xdr:colOff>
      <xdr:row>58</xdr:row>
      <xdr:rowOff>117107</xdr:rowOff>
    </xdr:to>
    <xdr:cxnSp macro="">
      <xdr:nvCxnSpPr>
        <xdr:cNvPr id="809" name="直線コネクタ 808"/>
        <xdr:cNvCxnSpPr/>
      </xdr:nvCxnSpPr>
      <xdr:spPr>
        <a:xfrm>
          <a:off x="18656300" y="10039147"/>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97777</xdr:rowOff>
    </xdr:from>
    <xdr:to>
      <xdr:col>116</xdr:col>
      <xdr:colOff>114300</xdr:colOff>
      <xdr:row>59</xdr:row>
      <xdr:rowOff>27927</xdr:rowOff>
    </xdr:to>
    <xdr:sp macro="" textlink="">
      <xdr:nvSpPr>
        <xdr:cNvPr id="819" name="楕円 818"/>
        <xdr:cNvSpPr/>
      </xdr:nvSpPr>
      <xdr:spPr>
        <a:xfrm>
          <a:off x="221107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12704</xdr:rowOff>
    </xdr:from>
    <xdr:ext cx="469744" cy="259045"/>
    <xdr:sp macro="" textlink="">
      <xdr:nvSpPr>
        <xdr:cNvPr id="820" name="貸付金該当値テキスト"/>
        <xdr:cNvSpPr txBox="1"/>
      </xdr:nvSpPr>
      <xdr:spPr>
        <a:xfrm>
          <a:off x="22212300" y="995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96101</xdr:rowOff>
    </xdr:from>
    <xdr:to>
      <xdr:col>112</xdr:col>
      <xdr:colOff>38100</xdr:colOff>
      <xdr:row>59</xdr:row>
      <xdr:rowOff>26251</xdr:rowOff>
    </xdr:to>
    <xdr:sp macro="" textlink="">
      <xdr:nvSpPr>
        <xdr:cNvPr id="821" name="楕円 820"/>
        <xdr:cNvSpPr/>
      </xdr:nvSpPr>
      <xdr:spPr>
        <a:xfrm>
          <a:off x="21272500" y="10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17378</xdr:rowOff>
    </xdr:from>
    <xdr:ext cx="469744" cy="259045"/>
    <xdr:sp macro="" textlink="">
      <xdr:nvSpPr>
        <xdr:cNvPr id="822" name="テキスト ボックス 821"/>
        <xdr:cNvSpPr txBox="1"/>
      </xdr:nvSpPr>
      <xdr:spPr>
        <a:xfrm>
          <a:off x="21088428" y="101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82080</xdr:rowOff>
    </xdr:from>
    <xdr:to>
      <xdr:col>107</xdr:col>
      <xdr:colOff>101600</xdr:colOff>
      <xdr:row>59</xdr:row>
      <xdr:rowOff>12230</xdr:rowOff>
    </xdr:to>
    <xdr:sp macro="" textlink="">
      <xdr:nvSpPr>
        <xdr:cNvPr id="823" name="楕円 822"/>
        <xdr:cNvSpPr/>
      </xdr:nvSpPr>
      <xdr:spPr>
        <a:xfrm>
          <a:off x="20383500" y="100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3357</xdr:rowOff>
    </xdr:from>
    <xdr:ext cx="469744" cy="259045"/>
    <xdr:sp macro="" textlink="">
      <xdr:nvSpPr>
        <xdr:cNvPr id="824" name="テキスト ボックス 823"/>
        <xdr:cNvSpPr txBox="1"/>
      </xdr:nvSpPr>
      <xdr:spPr>
        <a:xfrm>
          <a:off x="20199428" y="1011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66307</xdr:rowOff>
    </xdr:from>
    <xdr:to>
      <xdr:col>102</xdr:col>
      <xdr:colOff>165100</xdr:colOff>
      <xdr:row>58</xdr:row>
      <xdr:rowOff>167907</xdr:rowOff>
    </xdr:to>
    <xdr:sp macro="" textlink="">
      <xdr:nvSpPr>
        <xdr:cNvPr id="825" name="楕円 824"/>
        <xdr:cNvSpPr/>
      </xdr:nvSpPr>
      <xdr:spPr>
        <a:xfrm>
          <a:off x="19494500" y="100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159034</xdr:rowOff>
    </xdr:from>
    <xdr:ext cx="469744" cy="259045"/>
    <xdr:sp macro="" textlink="">
      <xdr:nvSpPr>
        <xdr:cNvPr id="826" name="テキスト ボックス 825"/>
        <xdr:cNvSpPr txBox="1"/>
      </xdr:nvSpPr>
      <xdr:spPr>
        <a:xfrm>
          <a:off x="19310428" y="101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44247</xdr:rowOff>
    </xdr:from>
    <xdr:to>
      <xdr:col>98</xdr:col>
      <xdr:colOff>38100</xdr:colOff>
      <xdr:row>58</xdr:row>
      <xdr:rowOff>145847</xdr:rowOff>
    </xdr:to>
    <xdr:sp macro="" textlink="">
      <xdr:nvSpPr>
        <xdr:cNvPr id="827" name="楕円 826"/>
        <xdr:cNvSpPr/>
      </xdr:nvSpPr>
      <xdr:spPr>
        <a:xfrm>
          <a:off x="186055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136974</xdr:rowOff>
    </xdr:from>
    <xdr:ext cx="469744" cy="259045"/>
    <xdr:sp macro="" textlink="">
      <xdr:nvSpPr>
        <xdr:cNvPr id="828" name="テキスト ボックス 827"/>
        <xdr:cNvSpPr txBox="1"/>
      </xdr:nvSpPr>
      <xdr:spPr>
        <a:xfrm>
          <a:off x="18421428"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28829</xdr:rowOff>
    </xdr:from>
    <xdr:to>
      <xdr:col>116</xdr:col>
      <xdr:colOff>63500</xdr:colOff>
      <xdr:row>77</xdr:row>
      <xdr:rowOff>64319</xdr:rowOff>
    </xdr:to>
    <xdr:cxnSp macro="">
      <xdr:nvCxnSpPr>
        <xdr:cNvPr id="858" name="直線コネクタ 857"/>
        <xdr:cNvCxnSpPr/>
      </xdr:nvCxnSpPr>
      <xdr:spPr>
        <a:xfrm flipV="1">
          <a:off x="21323300" y="13230479"/>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41669</xdr:rowOff>
    </xdr:from>
    <xdr:to>
      <xdr:col>111</xdr:col>
      <xdr:colOff>177800</xdr:colOff>
      <xdr:row>77</xdr:row>
      <xdr:rowOff>64319</xdr:rowOff>
    </xdr:to>
    <xdr:cxnSp macro="">
      <xdr:nvCxnSpPr>
        <xdr:cNvPr id="861" name="直線コネクタ 860"/>
        <xdr:cNvCxnSpPr/>
      </xdr:nvCxnSpPr>
      <xdr:spPr>
        <a:xfrm>
          <a:off x="20434300" y="13243319"/>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41669</xdr:rowOff>
    </xdr:from>
    <xdr:to>
      <xdr:col>107</xdr:col>
      <xdr:colOff>50800</xdr:colOff>
      <xdr:row>77</xdr:row>
      <xdr:rowOff>61767</xdr:rowOff>
    </xdr:to>
    <xdr:cxnSp macro="">
      <xdr:nvCxnSpPr>
        <xdr:cNvPr id="864" name="直線コネクタ 863"/>
        <xdr:cNvCxnSpPr/>
      </xdr:nvCxnSpPr>
      <xdr:spPr>
        <a:xfrm flipV="1">
          <a:off x="19545300" y="1324331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61767</xdr:rowOff>
    </xdr:from>
    <xdr:to>
      <xdr:col>102</xdr:col>
      <xdr:colOff>114300</xdr:colOff>
      <xdr:row>77</xdr:row>
      <xdr:rowOff>74834</xdr:rowOff>
    </xdr:to>
    <xdr:cxnSp macro="">
      <xdr:nvCxnSpPr>
        <xdr:cNvPr id="867" name="直線コネクタ 866"/>
        <xdr:cNvCxnSpPr/>
      </xdr:nvCxnSpPr>
      <xdr:spPr>
        <a:xfrm flipV="1">
          <a:off x="18656300" y="13263417"/>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149479</xdr:rowOff>
    </xdr:from>
    <xdr:to>
      <xdr:col>116</xdr:col>
      <xdr:colOff>114300</xdr:colOff>
      <xdr:row>77</xdr:row>
      <xdr:rowOff>79629</xdr:rowOff>
    </xdr:to>
    <xdr:sp macro="" textlink="">
      <xdr:nvSpPr>
        <xdr:cNvPr id="877" name="楕円 876"/>
        <xdr:cNvSpPr/>
      </xdr:nvSpPr>
      <xdr:spPr>
        <a:xfrm>
          <a:off x="221107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127906</xdr:rowOff>
    </xdr:from>
    <xdr:ext cx="534377" cy="259045"/>
    <xdr:sp macro="" textlink="">
      <xdr:nvSpPr>
        <xdr:cNvPr id="878" name="繰出金該当値テキスト"/>
        <xdr:cNvSpPr txBox="1"/>
      </xdr:nvSpPr>
      <xdr:spPr>
        <a:xfrm>
          <a:off x="22212300" y="131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13519</xdr:rowOff>
    </xdr:from>
    <xdr:to>
      <xdr:col>112</xdr:col>
      <xdr:colOff>38100</xdr:colOff>
      <xdr:row>77</xdr:row>
      <xdr:rowOff>115119</xdr:rowOff>
    </xdr:to>
    <xdr:sp macro="" textlink="">
      <xdr:nvSpPr>
        <xdr:cNvPr id="879" name="楕円 878"/>
        <xdr:cNvSpPr/>
      </xdr:nvSpPr>
      <xdr:spPr>
        <a:xfrm>
          <a:off x="21272500" y="13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106246</xdr:rowOff>
    </xdr:from>
    <xdr:ext cx="534377" cy="259045"/>
    <xdr:sp macro="" textlink="">
      <xdr:nvSpPr>
        <xdr:cNvPr id="880" name="テキスト ボックス 879"/>
        <xdr:cNvSpPr txBox="1"/>
      </xdr:nvSpPr>
      <xdr:spPr>
        <a:xfrm>
          <a:off x="21056111" y="133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162319</xdr:rowOff>
    </xdr:from>
    <xdr:to>
      <xdr:col>107</xdr:col>
      <xdr:colOff>101600</xdr:colOff>
      <xdr:row>77</xdr:row>
      <xdr:rowOff>92469</xdr:rowOff>
    </xdr:to>
    <xdr:sp macro="" textlink="">
      <xdr:nvSpPr>
        <xdr:cNvPr id="881" name="楕円 880"/>
        <xdr:cNvSpPr/>
      </xdr:nvSpPr>
      <xdr:spPr>
        <a:xfrm>
          <a:off x="20383500" y="13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83596</xdr:rowOff>
    </xdr:from>
    <xdr:ext cx="534377" cy="259045"/>
    <xdr:sp macro="" textlink="">
      <xdr:nvSpPr>
        <xdr:cNvPr id="882" name="テキスト ボックス 881"/>
        <xdr:cNvSpPr txBox="1"/>
      </xdr:nvSpPr>
      <xdr:spPr>
        <a:xfrm>
          <a:off x="20167111" y="132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10967</xdr:rowOff>
    </xdr:from>
    <xdr:to>
      <xdr:col>102</xdr:col>
      <xdr:colOff>165100</xdr:colOff>
      <xdr:row>77</xdr:row>
      <xdr:rowOff>112567</xdr:rowOff>
    </xdr:to>
    <xdr:sp macro="" textlink="">
      <xdr:nvSpPr>
        <xdr:cNvPr id="883" name="楕円 882"/>
        <xdr:cNvSpPr/>
      </xdr:nvSpPr>
      <xdr:spPr>
        <a:xfrm>
          <a:off x="19494500" y="132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103694</xdr:rowOff>
    </xdr:from>
    <xdr:ext cx="534377" cy="259045"/>
    <xdr:sp macro="" textlink="">
      <xdr:nvSpPr>
        <xdr:cNvPr id="884" name="テキスト ボックス 883"/>
        <xdr:cNvSpPr txBox="1"/>
      </xdr:nvSpPr>
      <xdr:spPr>
        <a:xfrm>
          <a:off x="19278111" y="133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24034</xdr:rowOff>
    </xdr:from>
    <xdr:to>
      <xdr:col>98</xdr:col>
      <xdr:colOff>38100</xdr:colOff>
      <xdr:row>77</xdr:row>
      <xdr:rowOff>125634</xdr:rowOff>
    </xdr:to>
    <xdr:sp macro="" textlink="">
      <xdr:nvSpPr>
        <xdr:cNvPr id="885" name="楕円 884"/>
        <xdr:cNvSpPr/>
      </xdr:nvSpPr>
      <xdr:spPr>
        <a:xfrm>
          <a:off x="18605500" y="132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116761</xdr:rowOff>
    </xdr:from>
    <xdr:ext cx="534377" cy="259045"/>
    <xdr:sp macro="" textlink="">
      <xdr:nvSpPr>
        <xdr:cNvPr id="886" name="テキスト ボックス 885"/>
        <xdr:cNvSpPr txBox="1"/>
      </xdr:nvSpPr>
      <xdr:spPr>
        <a:xfrm>
          <a:off x="18389111" y="133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住民一人当たり歳出決算総額は</a:t>
          </a:r>
          <a:r>
            <a:rPr kumimoji="1" lang="en-US" altLang="ja-JP" sz="1200">
              <a:solidFill>
                <a:schemeClr val="dk1"/>
              </a:solidFill>
              <a:effectLst/>
              <a:latin typeface="+mn-ea"/>
              <a:ea typeface="+mn-ea"/>
              <a:cs typeface="+mn-cs"/>
            </a:rPr>
            <a:t>419,727</a:t>
          </a:r>
          <a:r>
            <a:rPr kumimoji="1" lang="ja-JP" altLang="en-US" sz="1200">
              <a:solidFill>
                <a:schemeClr val="dk1"/>
              </a:solidFill>
              <a:effectLst/>
              <a:latin typeface="+mn-ea"/>
              <a:ea typeface="+mn-ea"/>
              <a:cs typeface="+mn-cs"/>
            </a:rPr>
            <a:t>円</a:t>
          </a:r>
          <a:r>
            <a:rPr kumimoji="1" lang="ja-JP" altLang="ja-JP" sz="1200">
              <a:solidFill>
                <a:schemeClr val="dk1"/>
              </a:solidFill>
              <a:effectLst/>
              <a:latin typeface="+mn-ea"/>
              <a:ea typeface="+mn-ea"/>
              <a:cs typeface="+mn-cs"/>
            </a:rPr>
            <a:t>となり、前年度比</a:t>
          </a:r>
          <a:r>
            <a:rPr kumimoji="1" lang="en-US" altLang="ja-JP" sz="1200">
              <a:solidFill>
                <a:schemeClr val="dk1"/>
              </a:solidFill>
              <a:effectLst/>
              <a:latin typeface="+mn-ea"/>
              <a:ea typeface="+mn-ea"/>
              <a:cs typeface="+mn-cs"/>
            </a:rPr>
            <a:t>14,793</a:t>
          </a:r>
          <a:r>
            <a:rPr kumimoji="1" lang="ja-JP" altLang="ja-JP" sz="1200">
              <a:solidFill>
                <a:schemeClr val="dk1"/>
              </a:solidFill>
              <a:effectLst/>
              <a:latin typeface="+mn-ea"/>
              <a:ea typeface="+mn-ea"/>
              <a:cs typeface="+mn-cs"/>
            </a:rPr>
            <a:t>円の増となった。</a:t>
          </a:r>
          <a:endParaRPr lang="ja-JP" altLang="ja-JP" sz="1200">
            <a:effectLst/>
            <a:latin typeface="+mn-ea"/>
            <a:ea typeface="+mn-ea"/>
          </a:endParaRPr>
        </a:p>
        <a:p>
          <a:r>
            <a:rPr kumimoji="1" lang="ja-JP" altLang="en-US" sz="1200">
              <a:solidFill>
                <a:schemeClr val="dk1"/>
              </a:solidFill>
              <a:effectLst/>
              <a:latin typeface="+mn-ea"/>
              <a:ea typeface="+mn-ea"/>
              <a:cs typeface="+mn-cs"/>
            </a:rPr>
            <a:t>普通建設事業費は新規整備、更新整備共に増加し、</a:t>
          </a:r>
          <a:r>
            <a:rPr kumimoji="1" lang="ja-JP" altLang="ja-JP" sz="1200">
              <a:solidFill>
                <a:schemeClr val="dk1"/>
              </a:solidFill>
              <a:effectLst/>
              <a:latin typeface="+mn-ea"/>
              <a:ea typeface="+mn-ea"/>
              <a:cs typeface="+mn-cs"/>
            </a:rPr>
            <a:t>類似団体平均を上回</a:t>
          </a:r>
          <a:r>
            <a:rPr kumimoji="1" lang="ja-JP" altLang="en-US" sz="1200">
              <a:solidFill>
                <a:schemeClr val="dk1"/>
              </a:solidFill>
              <a:effectLst/>
              <a:latin typeface="+mn-ea"/>
              <a:ea typeface="+mn-ea"/>
              <a:cs typeface="+mn-cs"/>
            </a:rPr>
            <a:t>り</a:t>
          </a:r>
          <a:r>
            <a:rPr kumimoji="1" lang="ja-JP" altLang="ja-JP" sz="1200">
              <a:solidFill>
                <a:schemeClr val="dk1"/>
              </a:solidFill>
              <a:effectLst/>
              <a:latin typeface="+mn-ea"/>
              <a:ea typeface="+mn-ea"/>
              <a:cs typeface="+mn-cs"/>
            </a:rPr>
            <a:t>、前年度比</a:t>
          </a:r>
          <a:r>
            <a:rPr kumimoji="1" lang="en-US" altLang="ja-JP" sz="1200">
              <a:solidFill>
                <a:schemeClr val="dk1"/>
              </a:solidFill>
              <a:effectLst/>
              <a:latin typeface="+mn-ea"/>
              <a:ea typeface="+mn-ea"/>
              <a:cs typeface="+mn-cs"/>
            </a:rPr>
            <a:t>8,025</a:t>
          </a:r>
          <a:r>
            <a:rPr kumimoji="1" lang="ja-JP" altLang="ja-JP" sz="1200">
              <a:solidFill>
                <a:schemeClr val="dk1"/>
              </a:solidFill>
              <a:effectLst/>
              <a:latin typeface="+mn-ea"/>
              <a:ea typeface="+mn-ea"/>
              <a:cs typeface="+mn-cs"/>
            </a:rPr>
            <a:t>円の増となった。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公債費においては、前年度と比べると一人当たり</a:t>
          </a:r>
          <a:r>
            <a:rPr kumimoji="1" lang="en-US" altLang="ja-JP" sz="1200">
              <a:solidFill>
                <a:schemeClr val="dk1"/>
              </a:solidFill>
              <a:effectLst/>
              <a:latin typeface="+mn-ea"/>
              <a:ea typeface="+mn-ea"/>
              <a:cs typeface="+mn-cs"/>
            </a:rPr>
            <a:t>8,418</a:t>
          </a:r>
          <a:r>
            <a:rPr kumimoji="1" lang="ja-JP" altLang="ja-JP" sz="1200">
              <a:solidFill>
                <a:schemeClr val="dk1"/>
              </a:solidFill>
              <a:effectLst/>
              <a:latin typeface="+mn-ea"/>
              <a:ea typeface="+mn-ea"/>
              <a:cs typeface="+mn-cs"/>
            </a:rPr>
            <a:t>円減少し、</a:t>
          </a:r>
          <a:r>
            <a:rPr kumimoji="1" lang="ja-JP" altLang="en-US" sz="1200">
              <a:solidFill>
                <a:schemeClr val="dk1"/>
              </a:solidFill>
              <a:effectLst/>
              <a:latin typeface="+mn-ea"/>
              <a:ea typeface="+mn-ea"/>
              <a:cs typeface="+mn-cs"/>
            </a:rPr>
            <a:t>全国平均、岩手県平均及び</a:t>
          </a:r>
          <a:r>
            <a:rPr kumimoji="1" lang="ja-JP" altLang="ja-JP" sz="1200">
              <a:solidFill>
                <a:schemeClr val="dk1"/>
              </a:solidFill>
              <a:effectLst/>
              <a:latin typeface="+mn-ea"/>
              <a:ea typeface="+mn-ea"/>
              <a:cs typeface="+mn-cs"/>
            </a:rPr>
            <a:t>類似団体平均を</a:t>
          </a:r>
          <a:r>
            <a:rPr kumimoji="1" lang="ja-JP" altLang="en-US" sz="1200">
              <a:solidFill>
                <a:schemeClr val="dk1"/>
              </a:solidFill>
              <a:effectLst/>
              <a:latin typeface="+mn-ea"/>
              <a:ea typeface="+mn-ea"/>
              <a:cs typeface="+mn-cs"/>
            </a:rPr>
            <a:t>下</a:t>
          </a:r>
          <a:r>
            <a:rPr kumimoji="1" lang="ja-JP" altLang="ja-JP" sz="1200">
              <a:solidFill>
                <a:schemeClr val="dk1"/>
              </a:solidFill>
              <a:effectLst/>
              <a:latin typeface="+mn-ea"/>
              <a:ea typeface="+mn-ea"/>
              <a:cs typeface="+mn-cs"/>
            </a:rPr>
            <a:t>回</a:t>
          </a:r>
          <a:r>
            <a:rPr kumimoji="1" lang="ja-JP" altLang="en-US" sz="1200">
              <a:solidFill>
                <a:schemeClr val="dk1"/>
              </a:solidFill>
              <a:effectLst/>
              <a:latin typeface="+mn-ea"/>
              <a:ea typeface="+mn-ea"/>
              <a:cs typeface="+mn-cs"/>
            </a:rPr>
            <a:t>ったものの、</a:t>
          </a:r>
          <a:r>
            <a:rPr kumimoji="1" lang="ja-JP" altLang="ja-JP" sz="1200">
              <a:solidFill>
                <a:schemeClr val="dk1"/>
              </a:solidFill>
              <a:effectLst/>
              <a:latin typeface="+mn-ea"/>
              <a:ea typeface="+mn-ea"/>
              <a:cs typeface="+mn-cs"/>
            </a:rPr>
            <a:t>今後起債発行額の増加が見込まれるが、適債性を見極め、将来の財政負担が大きくならないよう努めていく。</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92,742
92,110
437.55
39,850,806
38,926,341
513,024
21,906,678
35,286,852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48641</xdr:rowOff>
    </xdr:from>
    <xdr:to>
      <xdr:col>24</xdr:col>
      <xdr:colOff>63500</xdr:colOff>
      <xdr:row>37</xdr:row>
      <xdr:rowOff>77216</xdr:rowOff>
    </xdr:to>
    <xdr:cxnSp macro="">
      <xdr:nvCxnSpPr>
        <xdr:cNvPr id="61" name="直線コネクタ 60"/>
        <xdr:cNvCxnSpPr/>
      </xdr:nvCxnSpPr>
      <xdr:spPr>
        <a:xfrm flipV="1">
          <a:off x="3797300" y="639229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63881</xdr:rowOff>
    </xdr:from>
    <xdr:to>
      <xdr:col>19</xdr:col>
      <xdr:colOff>177800</xdr:colOff>
      <xdr:row>37</xdr:row>
      <xdr:rowOff>77216</xdr:rowOff>
    </xdr:to>
    <xdr:cxnSp macro="">
      <xdr:nvCxnSpPr>
        <xdr:cNvPr id="64" name="直線コネクタ 63"/>
        <xdr:cNvCxnSpPr/>
      </xdr:nvCxnSpPr>
      <xdr:spPr>
        <a:xfrm>
          <a:off x="2908300" y="640753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124460</xdr:rowOff>
    </xdr:from>
    <xdr:to>
      <xdr:col>15</xdr:col>
      <xdr:colOff>50800</xdr:colOff>
      <xdr:row>37</xdr:row>
      <xdr:rowOff>63881</xdr:rowOff>
    </xdr:to>
    <xdr:cxnSp macro="">
      <xdr:nvCxnSpPr>
        <xdr:cNvPr id="67" name="直線コネクタ 66"/>
        <xdr:cNvCxnSpPr/>
      </xdr:nvCxnSpPr>
      <xdr:spPr>
        <a:xfrm>
          <a:off x="2019300" y="629666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36</xdr:row>
      <xdr:rowOff>151130</xdr:rowOff>
    </xdr:to>
    <xdr:cxnSp macro="">
      <xdr:nvCxnSpPr>
        <xdr:cNvPr id="70" name="直線コネクタ 69"/>
        <xdr:cNvCxnSpPr/>
      </xdr:nvCxnSpPr>
      <xdr:spPr>
        <a:xfrm flipV="1">
          <a:off x="1130300" y="6296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169291</xdr:rowOff>
    </xdr:from>
    <xdr:to>
      <xdr:col>24</xdr:col>
      <xdr:colOff>114300</xdr:colOff>
      <xdr:row>37</xdr:row>
      <xdr:rowOff>99441</xdr:rowOff>
    </xdr:to>
    <xdr:sp macro="" textlink="">
      <xdr:nvSpPr>
        <xdr:cNvPr id="80" name="楕円 79"/>
        <xdr:cNvSpPr/>
      </xdr:nvSpPr>
      <xdr:spPr>
        <a:xfrm>
          <a:off x="45847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147718</xdr:rowOff>
    </xdr:from>
    <xdr:ext cx="469744" cy="259045"/>
    <xdr:sp macro="" textlink="">
      <xdr:nvSpPr>
        <xdr:cNvPr id="81" name="議会費該当値テキスト"/>
        <xdr:cNvSpPr txBox="1"/>
      </xdr:nvSpPr>
      <xdr:spPr>
        <a:xfrm>
          <a:off x="4686300"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26416</xdr:rowOff>
    </xdr:from>
    <xdr:to>
      <xdr:col>20</xdr:col>
      <xdr:colOff>38100</xdr:colOff>
      <xdr:row>37</xdr:row>
      <xdr:rowOff>128016</xdr:rowOff>
    </xdr:to>
    <xdr:sp macro="" textlink="">
      <xdr:nvSpPr>
        <xdr:cNvPr id="82" name="楕円 81"/>
        <xdr:cNvSpPr/>
      </xdr:nvSpPr>
      <xdr:spPr>
        <a:xfrm>
          <a:off x="3746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119143</xdr:rowOff>
    </xdr:from>
    <xdr:ext cx="469744" cy="259045"/>
    <xdr:sp macro="" textlink="">
      <xdr:nvSpPr>
        <xdr:cNvPr id="83" name="テキスト ボックス 82"/>
        <xdr:cNvSpPr txBox="1"/>
      </xdr:nvSpPr>
      <xdr:spPr>
        <a:xfrm>
          <a:off x="3562428"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13081</xdr:rowOff>
    </xdr:from>
    <xdr:to>
      <xdr:col>15</xdr:col>
      <xdr:colOff>101600</xdr:colOff>
      <xdr:row>37</xdr:row>
      <xdr:rowOff>114681</xdr:rowOff>
    </xdr:to>
    <xdr:sp macro="" textlink="">
      <xdr:nvSpPr>
        <xdr:cNvPr id="84" name="楕円 83"/>
        <xdr:cNvSpPr/>
      </xdr:nvSpPr>
      <xdr:spPr>
        <a:xfrm>
          <a:off x="2857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105808</xdr:rowOff>
    </xdr:from>
    <xdr:ext cx="469744" cy="259045"/>
    <xdr:sp macro="" textlink="">
      <xdr:nvSpPr>
        <xdr:cNvPr id="85" name="テキスト ボックス 84"/>
        <xdr:cNvSpPr txBox="1"/>
      </xdr:nvSpPr>
      <xdr:spPr>
        <a:xfrm>
          <a:off x="2673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73660</xdr:rowOff>
    </xdr:from>
    <xdr:to>
      <xdr:col>10</xdr:col>
      <xdr:colOff>165100</xdr:colOff>
      <xdr:row>37</xdr:row>
      <xdr:rowOff>3810</xdr:rowOff>
    </xdr:to>
    <xdr:sp macro="" textlink="">
      <xdr:nvSpPr>
        <xdr:cNvPr id="86" name="楕円 85"/>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166387</xdr:rowOff>
    </xdr:from>
    <xdr:ext cx="469744" cy="259045"/>
    <xdr:sp macro="" textlink="">
      <xdr:nvSpPr>
        <xdr:cNvPr id="87" name="テキスト ボックス 86"/>
        <xdr:cNvSpPr txBox="1"/>
      </xdr:nvSpPr>
      <xdr:spPr>
        <a:xfrm>
          <a:off x="1784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100330</xdr:rowOff>
    </xdr:from>
    <xdr:to>
      <xdr:col>6</xdr:col>
      <xdr:colOff>38100</xdr:colOff>
      <xdr:row>37</xdr:row>
      <xdr:rowOff>30480</xdr:rowOff>
    </xdr:to>
    <xdr:sp macro="" textlink="">
      <xdr:nvSpPr>
        <xdr:cNvPr id="88" name="楕円 87"/>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21607</xdr:rowOff>
    </xdr:from>
    <xdr:ext cx="469744" cy="259045"/>
    <xdr:sp macro="" textlink="">
      <xdr:nvSpPr>
        <xdr:cNvPr id="89" name="テキスト ボックス 88"/>
        <xdr:cNvSpPr txBox="1"/>
      </xdr:nvSpPr>
      <xdr:spPr>
        <a:xfrm>
          <a:off x="895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48484</xdr:rowOff>
    </xdr:from>
    <xdr:to>
      <xdr:col>24</xdr:col>
      <xdr:colOff>63500</xdr:colOff>
      <xdr:row>57</xdr:row>
      <xdr:rowOff>104194</xdr:rowOff>
    </xdr:to>
    <xdr:cxnSp macro="">
      <xdr:nvCxnSpPr>
        <xdr:cNvPr id="116" name="直線コネクタ 115"/>
        <xdr:cNvCxnSpPr/>
      </xdr:nvCxnSpPr>
      <xdr:spPr>
        <a:xfrm flipV="1">
          <a:off x="3797300" y="9821134"/>
          <a:ext cx="8382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104194</xdr:rowOff>
    </xdr:from>
    <xdr:to>
      <xdr:col>19</xdr:col>
      <xdr:colOff>177800</xdr:colOff>
      <xdr:row>57</xdr:row>
      <xdr:rowOff>125673</xdr:rowOff>
    </xdr:to>
    <xdr:cxnSp macro="">
      <xdr:nvCxnSpPr>
        <xdr:cNvPr id="119" name="直線コネクタ 118"/>
        <xdr:cNvCxnSpPr/>
      </xdr:nvCxnSpPr>
      <xdr:spPr>
        <a:xfrm flipV="1">
          <a:off x="2908300" y="9876844"/>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97020</xdr:rowOff>
    </xdr:from>
    <xdr:to>
      <xdr:col>15</xdr:col>
      <xdr:colOff>50800</xdr:colOff>
      <xdr:row>57</xdr:row>
      <xdr:rowOff>125673</xdr:rowOff>
    </xdr:to>
    <xdr:cxnSp macro="">
      <xdr:nvCxnSpPr>
        <xdr:cNvPr id="122" name="直線コネクタ 121"/>
        <xdr:cNvCxnSpPr/>
      </xdr:nvCxnSpPr>
      <xdr:spPr>
        <a:xfrm>
          <a:off x="2019300" y="9869670"/>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97020</xdr:rowOff>
    </xdr:from>
    <xdr:to>
      <xdr:col>10</xdr:col>
      <xdr:colOff>114300</xdr:colOff>
      <xdr:row>57</xdr:row>
      <xdr:rowOff>111875</xdr:rowOff>
    </xdr:to>
    <xdr:cxnSp macro="">
      <xdr:nvCxnSpPr>
        <xdr:cNvPr id="125" name="直線コネクタ 124"/>
        <xdr:cNvCxnSpPr/>
      </xdr:nvCxnSpPr>
      <xdr:spPr>
        <a:xfrm flipV="1">
          <a:off x="1130300" y="9869670"/>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169134</xdr:rowOff>
    </xdr:from>
    <xdr:to>
      <xdr:col>24</xdr:col>
      <xdr:colOff>114300</xdr:colOff>
      <xdr:row>57</xdr:row>
      <xdr:rowOff>99284</xdr:rowOff>
    </xdr:to>
    <xdr:sp macro="" textlink="">
      <xdr:nvSpPr>
        <xdr:cNvPr id="135" name="楕円 134"/>
        <xdr:cNvSpPr/>
      </xdr:nvSpPr>
      <xdr:spPr>
        <a:xfrm>
          <a:off x="4584700" y="97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147561</xdr:rowOff>
    </xdr:from>
    <xdr:ext cx="534377" cy="259045"/>
    <xdr:sp macro="" textlink="">
      <xdr:nvSpPr>
        <xdr:cNvPr id="136" name="総務費該当値テキスト"/>
        <xdr:cNvSpPr txBox="1"/>
      </xdr:nvSpPr>
      <xdr:spPr>
        <a:xfrm>
          <a:off x="4686300" y="97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53394</xdr:rowOff>
    </xdr:from>
    <xdr:to>
      <xdr:col>20</xdr:col>
      <xdr:colOff>38100</xdr:colOff>
      <xdr:row>57</xdr:row>
      <xdr:rowOff>154994</xdr:rowOff>
    </xdr:to>
    <xdr:sp macro="" textlink="">
      <xdr:nvSpPr>
        <xdr:cNvPr id="137" name="楕円 136"/>
        <xdr:cNvSpPr/>
      </xdr:nvSpPr>
      <xdr:spPr>
        <a:xfrm>
          <a:off x="3746500" y="98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146121</xdr:rowOff>
    </xdr:from>
    <xdr:ext cx="534377" cy="259045"/>
    <xdr:sp macro="" textlink="">
      <xdr:nvSpPr>
        <xdr:cNvPr id="138" name="テキスト ボックス 137"/>
        <xdr:cNvSpPr txBox="1"/>
      </xdr:nvSpPr>
      <xdr:spPr>
        <a:xfrm>
          <a:off x="3530111" y="99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74873</xdr:rowOff>
    </xdr:from>
    <xdr:to>
      <xdr:col>15</xdr:col>
      <xdr:colOff>101600</xdr:colOff>
      <xdr:row>58</xdr:row>
      <xdr:rowOff>5023</xdr:rowOff>
    </xdr:to>
    <xdr:sp macro="" textlink="">
      <xdr:nvSpPr>
        <xdr:cNvPr id="139" name="楕円 138"/>
        <xdr:cNvSpPr/>
      </xdr:nvSpPr>
      <xdr:spPr>
        <a:xfrm>
          <a:off x="2857500" y="98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167600</xdr:rowOff>
    </xdr:from>
    <xdr:ext cx="534377" cy="259045"/>
    <xdr:sp macro="" textlink="">
      <xdr:nvSpPr>
        <xdr:cNvPr id="140" name="テキスト ボックス 139"/>
        <xdr:cNvSpPr txBox="1"/>
      </xdr:nvSpPr>
      <xdr:spPr>
        <a:xfrm>
          <a:off x="2641111" y="99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46220</xdr:rowOff>
    </xdr:from>
    <xdr:to>
      <xdr:col>10</xdr:col>
      <xdr:colOff>165100</xdr:colOff>
      <xdr:row>57</xdr:row>
      <xdr:rowOff>147820</xdr:rowOff>
    </xdr:to>
    <xdr:sp macro="" textlink="">
      <xdr:nvSpPr>
        <xdr:cNvPr id="141" name="楕円 140"/>
        <xdr:cNvSpPr/>
      </xdr:nvSpPr>
      <xdr:spPr>
        <a:xfrm>
          <a:off x="1968500" y="9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138947</xdr:rowOff>
    </xdr:from>
    <xdr:ext cx="534377" cy="259045"/>
    <xdr:sp macro="" textlink="">
      <xdr:nvSpPr>
        <xdr:cNvPr id="142" name="テキスト ボックス 141"/>
        <xdr:cNvSpPr txBox="1"/>
      </xdr:nvSpPr>
      <xdr:spPr>
        <a:xfrm>
          <a:off x="1752111" y="99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61075</xdr:rowOff>
    </xdr:from>
    <xdr:to>
      <xdr:col>6</xdr:col>
      <xdr:colOff>38100</xdr:colOff>
      <xdr:row>57</xdr:row>
      <xdr:rowOff>162675</xdr:rowOff>
    </xdr:to>
    <xdr:sp macro="" textlink="">
      <xdr:nvSpPr>
        <xdr:cNvPr id="143" name="楕円 142"/>
        <xdr:cNvSpPr/>
      </xdr:nvSpPr>
      <xdr:spPr>
        <a:xfrm>
          <a:off x="1079500" y="9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153802</xdr:rowOff>
    </xdr:from>
    <xdr:ext cx="534377" cy="259045"/>
    <xdr:sp macro="" textlink="">
      <xdr:nvSpPr>
        <xdr:cNvPr id="144" name="テキスト ボックス 143"/>
        <xdr:cNvSpPr txBox="1"/>
      </xdr:nvSpPr>
      <xdr:spPr>
        <a:xfrm>
          <a:off x="863111"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32029</xdr:rowOff>
    </xdr:from>
    <xdr:to>
      <xdr:col>24</xdr:col>
      <xdr:colOff>63500</xdr:colOff>
      <xdr:row>76</xdr:row>
      <xdr:rowOff>83375</xdr:rowOff>
    </xdr:to>
    <xdr:cxnSp macro="">
      <xdr:nvCxnSpPr>
        <xdr:cNvPr id="174" name="直線コネクタ 173"/>
        <xdr:cNvCxnSpPr/>
      </xdr:nvCxnSpPr>
      <xdr:spPr>
        <a:xfrm>
          <a:off x="3797300" y="13062229"/>
          <a:ext cx="838200" cy="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32029</xdr:rowOff>
    </xdr:from>
    <xdr:to>
      <xdr:col>19</xdr:col>
      <xdr:colOff>177800</xdr:colOff>
      <xdr:row>76</xdr:row>
      <xdr:rowOff>56121</xdr:rowOff>
    </xdr:to>
    <xdr:cxnSp macro="">
      <xdr:nvCxnSpPr>
        <xdr:cNvPr id="177" name="直線コネクタ 176"/>
        <xdr:cNvCxnSpPr/>
      </xdr:nvCxnSpPr>
      <xdr:spPr>
        <a:xfrm flipV="1">
          <a:off x="2908300" y="13062229"/>
          <a:ext cx="8890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56121</xdr:rowOff>
    </xdr:from>
    <xdr:to>
      <xdr:col>15</xdr:col>
      <xdr:colOff>50800</xdr:colOff>
      <xdr:row>77</xdr:row>
      <xdr:rowOff>5792</xdr:rowOff>
    </xdr:to>
    <xdr:cxnSp macro="">
      <xdr:nvCxnSpPr>
        <xdr:cNvPr id="180" name="直線コネクタ 179"/>
        <xdr:cNvCxnSpPr/>
      </xdr:nvCxnSpPr>
      <xdr:spPr>
        <a:xfrm flipV="1">
          <a:off x="2019300" y="13086321"/>
          <a:ext cx="8890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5792</xdr:rowOff>
    </xdr:from>
    <xdr:to>
      <xdr:col>10</xdr:col>
      <xdr:colOff>114300</xdr:colOff>
      <xdr:row>77</xdr:row>
      <xdr:rowOff>91860</xdr:rowOff>
    </xdr:to>
    <xdr:cxnSp macro="">
      <xdr:nvCxnSpPr>
        <xdr:cNvPr id="183" name="直線コネクタ 182"/>
        <xdr:cNvCxnSpPr/>
      </xdr:nvCxnSpPr>
      <xdr:spPr>
        <a:xfrm flipV="1">
          <a:off x="1130300" y="13207442"/>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32575</xdr:rowOff>
    </xdr:from>
    <xdr:to>
      <xdr:col>24</xdr:col>
      <xdr:colOff>114300</xdr:colOff>
      <xdr:row>76</xdr:row>
      <xdr:rowOff>134175</xdr:rowOff>
    </xdr:to>
    <xdr:sp macro="" textlink="">
      <xdr:nvSpPr>
        <xdr:cNvPr id="193" name="楕円 192"/>
        <xdr:cNvSpPr/>
      </xdr:nvSpPr>
      <xdr:spPr>
        <a:xfrm>
          <a:off x="4584700" y="130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11002</xdr:rowOff>
    </xdr:from>
    <xdr:ext cx="599010" cy="259045"/>
    <xdr:sp macro="" textlink="">
      <xdr:nvSpPr>
        <xdr:cNvPr id="194" name="民生費該当値テキスト"/>
        <xdr:cNvSpPr txBox="1"/>
      </xdr:nvSpPr>
      <xdr:spPr>
        <a:xfrm>
          <a:off x="4686300" y="130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152679</xdr:rowOff>
    </xdr:from>
    <xdr:to>
      <xdr:col>20</xdr:col>
      <xdr:colOff>38100</xdr:colOff>
      <xdr:row>76</xdr:row>
      <xdr:rowOff>82829</xdr:rowOff>
    </xdr:to>
    <xdr:sp macro="" textlink="">
      <xdr:nvSpPr>
        <xdr:cNvPr id="195" name="楕円 194"/>
        <xdr:cNvSpPr/>
      </xdr:nvSpPr>
      <xdr:spPr>
        <a:xfrm>
          <a:off x="3746500" y="130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73956</xdr:rowOff>
    </xdr:from>
    <xdr:ext cx="599010" cy="259045"/>
    <xdr:sp macro="" textlink="">
      <xdr:nvSpPr>
        <xdr:cNvPr id="196" name="テキスト ボックス 195"/>
        <xdr:cNvSpPr txBox="1"/>
      </xdr:nvSpPr>
      <xdr:spPr>
        <a:xfrm>
          <a:off x="3497795" y="1310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5321</xdr:rowOff>
    </xdr:from>
    <xdr:to>
      <xdr:col>15</xdr:col>
      <xdr:colOff>101600</xdr:colOff>
      <xdr:row>76</xdr:row>
      <xdr:rowOff>106921</xdr:rowOff>
    </xdr:to>
    <xdr:sp macro="" textlink="">
      <xdr:nvSpPr>
        <xdr:cNvPr id="197" name="楕円 196"/>
        <xdr:cNvSpPr/>
      </xdr:nvSpPr>
      <xdr:spPr>
        <a:xfrm>
          <a:off x="2857500" y="130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98048</xdr:rowOff>
    </xdr:from>
    <xdr:ext cx="599010" cy="259045"/>
    <xdr:sp macro="" textlink="">
      <xdr:nvSpPr>
        <xdr:cNvPr id="198" name="テキスト ボックス 197"/>
        <xdr:cNvSpPr txBox="1"/>
      </xdr:nvSpPr>
      <xdr:spPr>
        <a:xfrm>
          <a:off x="2608795" y="1312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126442</xdr:rowOff>
    </xdr:from>
    <xdr:to>
      <xdr:col>10</xdr:col>
      <xdr:colOff>165100</xdr:colOff>
      <xdr:row>77</xdr:row>
      <xdr:rowOff>56592</xdr:rowOff>
    </xdr:to>
    <xdr:sp macro="" textlink="">
      <xdr:nvSpPr>
        <xdr:cNvPr id="199" name="楕円 198"/>
        <xdr:cNvSpPr/>
      </xdr:nvSpPr>
      <xdr:spPr>
        <a:xfrm>
          <a:off x="1968500" y="13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47719</xdr:rowOff>
    </xdr:from>
    <xdr:ext cx="599010" cy="259045"/>
    <xdr:sp macro="" textlink="">
      <xdr:nvSpPr>
        <xdr:cNvPr id="200" name="テキスト ボックス 199"/>
        <xdr:cNvSpPr txBox="1"/>
      </xdr:nvSpPr>
      <xdr:spPr>
        <a:xfrm>
          <a:off x="1719795" y="1324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41060</xdr:rowOff>
    </xdr:from>
    <xdr:to>
      <xdr:col>6</xdr:col>
      <xdr:colOff>38100</xdr:colOff>
      <xdr:row>77</xdr:row>
      <xdr:rowOff>142660</xdr:rowOff>
    </xdr:to>
    <xdr:sp macro="" textlink="">
      <xdr:nvSpPr>
        <xdr:cNvPr id="201" name="楕円 200"/>
        <xdr:cNvSpPr/>
      </xdr:nvSpPr>
      <xdr:spPr>
        <a:xfrm>
          <a:off x="1079500" y="132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133787</xdr:rowOff>
    </xdr:from>
    <xdr:ext cx="599010" cy="259045"/>
    <xdr:sp macro="" textlink="">
      <xdr:nvSpPr>
        <xdr:cNvPr id="202" name="テキスト ボックス 201"/>
        <xdr:cNvSpPr txBox="1"/>
      </xdr:nvSpPr>
      <xdr:spPr>
        <a:xfrm>
          <a:off x="830795" y="1333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160179</xdr:rowOff>
    </xdr:from>
    <xdr:to>
      <xdr:col>24</xdr:col>
      <xdr:colOff>63500</xdr:colOff>
      <xdr:row>98</xdr:row>
      <xdr:rowOff>165455</xdr:rowOff>
    </xdr:to>
    <xdr:cxnSp macro="">
      <xdr:nvCxnSpPr>
        <xdr:cNvPr id="232" name="直線コネクタ 231"/>
        <xdr:cNvCxnSpPr/>
      </xdr:nvCxnSpPr>
      <xdr:spPr>
        <a:xfrm flipV="1">
          <a:off x="3797300" y="16962279"/>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165455</xdr:rowOff>
    </xdr:from>
    <xdr:to>
      <xdr:col>19</xdr:col>
      <xdr:colOff>177800</xdr:colOff>
      <xdr:row>98</xdr:row>
      <xdr:rowOff>166656</xdr:rowOff>
    </xdr:to>
    <xdr:cxnSp macro="">
      <xdr:nvCxnSpPr>
        <xdr:cNvPr id="235" name="直線コネクタ 234"/>
        <xdr:cNvCxnSpPr/>
      </xdr:nvCxnSpPr>
      <xdr:spPr>
        <a:xfrm flipV="1">
          <a:off x="2908300" y="16967555"/>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66300</xdr:rowOff>
    </xdr:from>
    <xdr:to>
      <xdr:col>15</xdr:col>
      <xdr:colOff>50800</xdr:colOff>
      <xdr:row>98</xdr:row>
      <xdr:rowOff>166656</xdr:rowOff>
    </xdr:to>
    <xdr:cxnSp macro="">
      <xdr:nvCxnSpPr>
        <xdr:cNvPr id="238" name="直線コネクタ 237"/>
        <xdr:cNvCxnSpPr/>
      </xdr:nvCxnSpPr>
      <xdr:spPr>
        <a:xfrm>
          <a:off x="2019300" y="16868400"/>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168866</xdr:rowOff>
    </xdr:from>
    <xdr:to>
      <xdr:col>10</xdr:col>
      <xdr:colOff>114300</xdr:colOff>
      <xdr:row>98</xdr:row>
      <xdr:rowOff>66300</xdr:rowOff>
    </xdr:to>
    <xdr:cxnSp macro="">
      <xdr:nvCxnSpPr>
        <xdr:cNvPr id="241" name="直線コネクタ 240"/>
        <xdr:cNvCxnSpPr/>
      </xdr:nvCxnSpPr>
      <xdr:spPr>
        <a:xfrm>
          <a:off x="1130300" y="16628066"/>
          <a:ext cx="8890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109379</xdr:rowOff>
    </xdr:from>
    <xdr:to>
      <xdr:col>24</xdr:col>
      <xdr:colOff>114300</xdr:colOff>
      <xdr:row>99</xdr:row>
      <xdr:rowOff>39529</xdr:rowOff>
    </xdr:to>
    <xdr:sp macro="" textlink="">
      <xdr:nvSpPr>
        <xdr:cNvPr id="251" name="楕円 250"/>
        <xdr:cNvSpPr/>
      </xdr:nvSpPr>
      <xdr:spPr>
        <a:xfrm>
          <a:off x="4584700" y="169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24306</xdr:rowOff>
    </xdr:from>
    <xdr:ext cx="534377" cy="259045"/>
    <xdr:sp macro="" textlink="">
      <xdr:nvSpPr>
        <xdr:cNvPr id="252" name="衛生費該当値テキスト"/>
        <xdr:cNvSpPr txBox="1"/>
      </xdr:nvSpPr>
      <xdr:spPr>
        <a:xfrm>
          <a:off x="4686300" y="168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114655</xdr:rowOff>
    </xdr:from>
    <xdr:to>
      <xdr:col>20</xdr:col>
      <xdr:colOff>38100</xdr:colOff>
      <xdr:row>99</xdr:row>
      <xdr:rowOff>44805</xdr:rowOff>
    </xdr:to>
    <xdr:sp macro="" textlink="">
      <xdr:nvSpPr>
        <xdr:cNvPr id="253" name="楕円 252"/>
        <xdr:cNvSpPr/>
      </xdr:nvSpPr>
      <xdr:spPr>
        <a:xfrm>
          <a:off x="3746500" y="169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35932</xdr:rowOff>
    </xdr:from>
    <xdr:ext cx="534377" cy="259045"/>
    <xdr:sp macro="" textlink="">
      <xdr:nvSpPr>
        <xdr:cNvPr id="254" name="テキスト ボックス 253"/>
        <xdr:cNvSpPr txBox="1"/>
      </xdr:nvSpPr>
      <xdr:spPr>
        <a:xfrm>
          <a:off x="3530111" y="1700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115856</xdr:rowOff>
    </xdr:from>
    <xdr:to>
      <xdr:col>15</xdr:col>
      <xdr:colOff>101600</xdr:colOff>
      <xdr:row>99</xdr:row>
      <xdr:rowOff>46006</xdr:rowOff>
    </xdr:to>
    <xdr:sp macro="" textlink="">
      <xdr:nvSpPr>
        <xdr:cNvPr id="255" name="楕円 254"/>
        <xdr:cNvSpPr/>
      </xdr:nvSpPr>
      <xdr:spPr>
        <a:xfrm>
          <a:off x="2857500" y="169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37133</xdr:rowOff>
    </xdr:from>
    <xdr:ext cx="534377" cy="259045"/>
    <xdr:sp macro="" textlink="">
      <xdr:nvSpPr>
        <xdr:cNvPr id="256" name="テキスト ボックス 255"/>
        <xdr:cNvSpPr txBox="1"/>
      </xdr:nvSpPr>
      <xdr:spPr>
        <a:xfrm>
          <a:off x="2641111" y="170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15500</xdr:rowOff>
    </xdr:from>
    <xdr:to>
      <xdr:col>10</xdr:col>
      <xdr:colOff>165100</xdr:colOff>
      <xdr:row>98</xdr:row>
      <xdr:rowOff>117100</xdr:rowOff>
    </xdr:to>
    <xdr:sp macro="" textlink="">
      <xdr:nvSpPr>
        <xdr:cNvPr id="257" name="楕円 256"/>
        <xdr:cNvSpPr/>
      </xdr:nvSpPr>
      <xdr:spPr>
        <a:xfrm>
          <a:off x="1968500" y="16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108227</xdr:rowOff>
    </xdr:from>
    <xdr:ext cx="534377" cy="259045"/>
    <xdr:sp macro="" textlink="">
      <xdr:nvSpPr>
        <xdr:cNvPr id="258" name="テキスト ボックス 257"/>
        <xdr:cNvSpPr txBox="1"/>
      </xdr:nvSpPr>
      <xdr:spPr>
        <a:xfrm>
          <a:off x="1752111" y="1691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118066</xdr:rowOff>
    </xdr:from>
    <xdr:to>
      <xdr:col>6</xdr:col>
      <xdr:colOff>38100</xdr:colOff>
      <xdr:row>97</xdr:row>
      <xdr:rowOff>48216</xdr:rowOff>
    </xdr:to>
    <xdr:sp macro="" textlink="">
      <xdr:nvSpPr>
        <xdr:cNvPr id="259" name="楕円 258"/>
        <xdr:cNvSpPr/>
      </xdr:nvSpPr>
      <xdr:spPr>
        <a:xfrm>
          <a:off x="1079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64743</xdr:rowOff>
    </xdr:from>
    <xdr:ext cx="534377" cy="259045"/>
    <xdr:sp macro="" textlink="">
      <xdr:nvSpPr>
        <xdr:cNvPr id="260" name="テキスト ボックス 259"/>
        <xdr:cNvSpPr txBox="1"/>
      </xdr:nvSpPr>
      <xdr:spPr>
        <a:xfrm>
          <a:off x="863111" y="163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67234</xdr:rowOff>
    </xdr:from>
    <xdr:to>
      <xdr:col>55</xdr:col>
      <xdr:colOff>0</xdr:colOff>
      <xdr:row>38</xdr:row>
      <xdr:rowOff>73497</xdr:rowOff>
    </xdr:to>
    <xdr:cxnSp macro="">
      <xdr:nvCxnSpPr>
        <xdr:cNvPr id="287" name="直線コネクタ 286"/>
        <xdr:cNvCxnSpPr/>
      </xdr:nvCxnSpPr>
      <xdr:spPr>
        <a:xfrm flipV="1">
          <a:off x="9639300" y="6582334"/>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73497</xdr:rowOff>
    </xdr:from>
    <xdr:to>
      <xdr:col>50</xdr:col>
      <xdr:colOff>114300</xdr:colOff>
      <xdr:row>38</xdr:row>
      <xdr:rowOff>78070</xdr:rowOff>
    </xdr:to>
    <xdr:cxnSp macro="">
      <xdr:nvCxnSpPr>
        <xdr:cNvPr id="290" name="直線コネクタ 289"/>
        <xdr:cNvCxnSpPr/>
      </xdr:nvCxnSpPr>
      <xdr:spPr>
        <a:xfrm flipV="1">
          <a:off x="8750300" y="658859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61930</xdr:rowOff>
    </xdr:from>
    <xdr:to>
      <xdr:col>45</xdr:col>
      <xdr:colOff>177800</xdr:colOff>
      <xdr:row>38</xdr:row>
      <xdr:rowOff>78070</xdr:rowOff>
    </xdr:to>
    <xdr:cxnSp macro="">
      <xdr:nvCxnSpPr>
        <xdr:cNvPr id="293" name="直線コネクタ 292"/>
        <xdr:cNvCxnSpPr/>
      </xdr:nvCxnSpPr>
      <xdr:spPr>
        <a:xfrm>
          <a:off x="7861300" y="6577030"/>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132613</xdr:rowOff>
    </xdr:from>
    <xdr:to>
      <xdr:col>41</xdr:col>
      <xdr:colOff>50800</xdr:colOff>
      <xdr:row>38</xdr:row>
      <xdr:rowOff>61930</xdr:rowOff>
    </xdr:to>
    <xdr:cxnSp macro="">
      <xdr:nvCxnSpPr>
        <xdr:cNvPr id="296" name="直線コネクタ 295"/>
        <xdr:cNvCxnSpPr/>
      </xdr:nvCxnSpPr>
      <xdr:spPr>
        <a:xfrm>
          <a:off x="6972300" y="6476263"/>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16434</xdr:rowOff>
    </xdr:from>
    <xdr:to>
      <xdr:col>55</xdr:col>
      <xdr:colOff>50800</xdr:colOff>
      <xdr:row>38</xdr:row>
      <xdr:rowOff>118034</xdr:rowOff>
    </xdr:to>
    <xdr:sp macro="" textlink="">
      <xdr:nvSpPr>
        <xdr:cNvPr id="306" name="楕円 305"/>
        <xdr:cNvSpPr/>
      </xdr:nvSpPr>
      <xdr:spPr>
        <a:xfrm>
          <a:off x="104267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147261</xdr:rowOff>
    </xdr:from>
    <xdr:ext cx="469744" cy="259045"/>
    <xdr:sp macro="" textlink="">
      <xdr:nvSpPr>
        <xdr:cNvPr id="307" name="労働費該当値テキスト"/>
        <xdr:cNvSpPr txBox="1"/>
      </xdr:nvSpPr>
      <xdr:spPr>
        <a:xfrm>
          <a:off x="10528300" y="63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22697</xdr:rowOff>
    </xdr:from>
    <xdr:to>
      <xdr:col>50</xdr:col>
      <xdr:colOff>165100</xdr:colOff>
      <xdr:row>38</xdr:row>
      <xdr:rowOff>124297</xdr:rowOff>
    </xdr:to>
    <xdr:sp macro="" textlink="">
      <xdr:nvSpPr>
        <xdr:cNvPr id="308" name="楕円 307"/>
        <xdr:cNvSpPr/>
      </xdr:nvSpPr>
      <xdr:spPr>
        <a:xfrm>
          <a:off x="9588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115424</xdr:rowOff>
    </xdr:from>
    <xdr:ext cx="469744" cy="259045"/>
    <xdr:sp macro="" textlink="">
      <xdr:nvSpPr>
        <xdr:cNvPr id="309" name="テキスト ボックス 308"/>
        <xdr:cNvSpPr txBox="1"/>
      </xdr:nvSpPr>
      <xdr:spPr>
        <a:xfrm>
          <a:off x="9404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27270</xdr:rowOff>
    </xdr:from>
    <xdr:to>
      <xdr:col>46</xdr:col>
      <xdr:colOff>38100</xdr:colOff>
      <xdr:row>38</xdr:row>
      <xdr:rowOff>128870</xdr:rowOff>
    </xdr:to>
    <xdr:sp macro="" textlink="">
      <xdr:nvSpPr>
        <xdr:cNvPr id="310" name="楕円 309"/>
        <xdr:cNvSpPr/>
      </xdr:nvSpPr>
      <xdr:spPr>
        <a:xfrm>
          <a:off x="8699500" y="65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119997</xdr:rowOff>
    </xdr:from>
    <xdr:ext cx="469744" cy="259045"/>
    <xdr:sp macro="" textlink="">
      <xdr:nvSpPr>
        <xdr:cNvPr id="311" name="テキスト ボックス 310"/>
        <xdr:cNvSpPr txBox="1"/>
      </xdr:nvSpPr>
      <xdr:spPr>
        <a:xfrm>
          <a:off x="8515428" y="663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11130</xdr:rowOff>
    </xdr:from>
    <xdr:to>
      <xdr:col>41</xdr:col>
      <xdr:colOff>101600</xdr:colOff>
      <xdr:row>38</xdr:row>
      <xdr:rowOff>112730</xdr:rowOff>
    </xdr:to>
    <xdr:sp macro="" textlink="">
      <xdr:nvSpPr>
        <xdr:cNvPr id="312" name="楕円 311"/>
        <xdr:cNvSpPr/>
      </xdr:nvSpPr>
      <xdr:spPr>
        <a:xfrm>
          <a:off x="7810500" y="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129257</xdr:rowOff>
    </xdr:from>
    <xdr:ext cx="469744" cy="259045"/>
    <xdr:sp macro="" textlink="">
      <xdr:nvSpPr>
        <xdr:cNvPr id="313" name="テキスト ボックス 312"/>
        <xdr:cNvSpPr txBox="1"/>
      </xdr:nvSpPr>
      <xdr:spPr>
        <a:xfrm>
          <a:off x="7626428" y="630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81813</xdr:rowOff>
    </xdr:from>
    <xdr:to>
      <xdr:col>36</xdr:col>
      <xdr:colOff>165100</xdr:colOff>
      <xdr:row>38</xdr:row>
      <xdr:rowOff>11964</xdr:rowOff>
    </xdr:to>
    <xdr:sp macro="" textlink="">
      <xdr:nvSpPr>
        <xdr:cNvPr id="314" name="楕円 313"/>
        <xdr:cNvSpPr/>
      </xdr:nvSpPr>
      <xdr:spPr>
        <a:xfrm>
          <a:off x="6921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28490</xdr:rowOff>
    </xdr:from>
    <xdr:ext cx="469744" cy="259045"/>
    <xdr:sp macro="" textlink="">
      <xdr:nvSpPr>
        <xdr:cNvPr id="315" name="テキスト ボックス 314"/>
        <xdr:cNvSpPr txBox="1"/>
      </xdr:nvSpPr>
      <xdr:spPr>
        <a:xfrm>
          <a:off x="6737428" y="62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94735</xdr:rowOff>
    </xdr:from>
    <xdr:to>
      <xdr:col>55</xdr:col>
      <xdr:colOff>0</xdr:colOff>
      <xdr:row>58</xdr:row>
      <xdr:rowOff>56177</xdr:rowOff>
    </xdr:to>
    <xdr:cxnSp macro="">
      <xdr:nvCxnSpPr>
        <xdr:cNvPr id="344" name="直線コネクタ 343"/>
        <xdr:cNvCxnSpPr/>
      </xdr:nvCxnSpPr>
      <xdr:spPr>
        <a:xfrm>
          <a:off x="9639300" y="9867385"/>
          <a:ext cx="838200" cy="1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94735</xdr:rowOff>
    </xdr:from>
    <xdr:to>
      <xdr:col>50</xdr:col>
      <xdr:colOff>114300</xdr:colOff>
      <xdr:row>58</xdr:row>
      <xdr:rowOff>18352</xdr:rowOff>
    </xdr:to>
    <xdr:cxnSp macro="">
      <xdr:nvCxnSpPr>
        <xdr:cNvPr id="347" name="直線コネクタ 346"/>
        <xdr:cNvCxnSpPr/>
      </xdr:nvCxnSpPr>
      <xdr:spPr>
        <a:xfrm flipV="1">
          <a:off x="8750300" y="9867385"/>
          <a:ext cx="889000" cy="9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18352</xdr:rowOff>
    </xdr:from>
    <xdr:to>
      <xdr:col>45</xdr:col>
      <xdr:colOff>177800</xdr:colOff>
      <xdr:row>58</xdr:row>
      <xdr:rowOff>30338</xdr:rowOff>
    </xdr:to>
    <xdr:cxnSp macro="">
      <xdr:nvCxnSpPr>
        <xdr:cNvPr id="350" name="直線コネクタ 349"/>
        <xdr:cNvCxnSpPr/>
      </xdr:nvCxnSpPr>
      <xdr:spPr>
        <a:xfrm flipV="1">
          <a:off x="7861300" y="9962452"/>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30338</xdr:rowOff>
    </xdr:from>
    <xdr:to>
      <xdr:col>41</xdr:col>
      <xdr:colOff>50800</xdr:colOff>
      <xdr:row>58</xdr:row>
      <xdr:rowOff>66297</xdr:rowOff>
    </xdr:to>
    <xdr:cxnSp macro="">
      <xdr:nvCxnSpPr>
        <xdr:cNvPr id="353" name="直線コネクタ 352"/>
        <xdr:cNvCxnSpPr/>
      </xdr:nvCxnSpPr>
      <xdr:spPr>
        <a:xfrm flipV="1">
          <a:off x="6972300" y="9974438"/>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5377</xdr:rowOff>
    </xdr:from>
    <xdr:to>
      <xdr:col>55</xdr:col>
      <xdr:colOff>50800</xdr:colOff>
      <xdr:row>58</xdr:row>
      <xdr:rowOff>106977</xdr:rowOff>
    </xdr:to>
    <xdr:sp macro="" textlink="">
      <xdr:nvSpPr>
        <xdr:cNvPr id="363" name="楕円 362"/>
        <xdr:cNvSpPr/>
      </xdr:nvSpPr>
      <xdr:spPr>
        <a:xfrm>
          <a:off x="10426700" y="99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28254</xdr:rowOff>
    </xdr:from>
    <xdr:ext cx="534377" cy="259045"/>
    <xdr:sp macro="" textlink="">
      <xdr:nvSpPr>
        <xdr:cNvPr id="364" name="農林水産業費該当値テキスト"/>
        <xdr:cNvSpPr txBox="1"/>
      </xdr:nvSpPr>
      <xdr:spPr>
        <a:xfrm>
          <a:off x="10528300" y="98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43935</xdr:rowOff>
    </xdr:from>
    <xdr:to>
      <xdr:col>50</xdr:col>
      <xdr:colOff>165100</xdr:colOff>
      <xdr:row>57</xdr:row>
      <xdr:rowOff>145535</xdr:rowOff>
    </xdr:to>
    <xdr:sp macro="" textlink="">
      <xdr:nvSpPr>
        <xdr:cNvPr id="365" name="楕円 364"/>
        <xdr:cNvSpPr/>
      </xdr:nvSpPr>
      <xdr:spPr>
        <a:xfrm>
          <a:off x="9588500" y="98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162062</xdr:rowOff>
    </xdr:from>
    <xdr:ext cx="534377" cy="259045"/>
    <xdr:sp macro="" textlink="">
      <xdr:nvSpPr>
        <xdr:cNvPr id="366" name="テキスト ボックス 365"/>
        <xdr:cNvSpPr txBox="1"/>
      </xdr:nvSpPr>
      <xdr:spPr>
        <a:xfrm>
          <a:off x="9372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139002</xdr:rowOff>
    </xdr:from>
    <xdr:to>
      <xdr:col>46</xdr:col>
      <xdr:colOff>38100</xdr:colOff>
      <xdr:row>58</xdr:row>
      <xdr:rowOff>69152</xdr:rowOff>
    </xdr:to>
    <xdr:sp macro="" textlink="">
      <xdr:nvSpPr>
        <xdr:cNvPr id="367" name="楕円 366"/>
        <xdr:cNvSpPr/>
      </xdr:nvSpPr>
      <xdr:spPr>
        <a:xfrm>
          <a:off x="8699500" y="99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85679</xdr:rowOff>
    </xdr:from>
    <xdr:ext cx="534377" cy="259045"/>
    <xdr:sp macro="" textlink="">
      <xdr:nvSpPr>
        <xdr:cNvPr id="368" name="テキスト ボックス 367"/>
        <xdr:cNvSpPr txBox="1"/>
      </xdr:nvSpPr>
      <xdr:spPr>
        <a:xfrm>
          <a:off x="8483111" y="96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150988</xdr:rowOff>
    </xdr:from>
    <xdr:to>
      <xdr:col>41</xdr:col>
      <xdr:colOff>101600</xdr:colOff>
      <xdr:row>58</xdr:row>
      <xdr:rowOff>81138</xdr:rowOff>
    </xdr:to>
    <xdr:sp macro="" textlink="">
      <xdr:nvSpPr>
        <xdr:cNvPr id="369" name="楕円 368"/>
        <xdr:cNvSpPr/>
      </xdr:nvSpPr>
      <xdr:spPr>
        <a:xfrm>
          <a:off x="7810500" y="9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97665</xdr:rowOff>
    </xdr:from>
    <xdr:ext cx="534377" cy="259045"/>
    <xdr:sp macro="" textlink="">
      <xdr:nvSpPr>
        <xdr:cNvPr id="370" name="テキスト ボックス 369"/>
        <xdr:cNvSpPr txBox="1"/>
      </xdr:nvSpPr>
      <xdr:spPr>
        <a:xfrm>
          <a:off x="7594111" y="96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15497</xdr:rowOff>
    </xdr:from>
    <xdr:to>
      <xdr:col>36</xdr:col>
      <xdr:colOff>165100</xdr:colOff>
      <xdr:row>58</xdr:row>
      <xdr:rowOff>117097</xdr:rowOff>
    </xdr:to>
    <xdr:sp macro="" textlink="">
      <xdr:nvSpPr>
        <xdr:cNvPr id="371" name="楕円 370"/>
        <xdr:cNvSpPr/>
      </xdr:nvSpPr>
      <xdr:spPr>
        <a:xfrm>
          <a:off x="6921500" y="99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133624</xdr:rowOff>
    </xdr:from>
    <xdr:ext cx="534377" cy="259045"/>
    <xdr:sp macro="" textlink="">
      <xdr:nvSpPr>
        <xdr:cNvPr id="372" name="テキスト ボックス 371"/>
        <xdr:cNvSpPr txBox="1"/>
      </xdr:nvSpPr>
      <xdr:spPr>
        <a:xfrm>
          <a:off x="6705111" y="97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23113</xdr:rowOff>
    </xdr:from>
    <xdr:to>
      <xdr:col>55</xdr:col>
      <xdr:colOff>0</xdr:colOff>
      <xdr:row>77</xdr:row>
      <xdr:rowOff>154939</xdr:rowOff>
    </xdr:to>
    <xdr:cxnSp macro="">
      <xdr:nvCxnSpPr>
        <xdr:cNvPr id="401" name="直線コネクタ 400"/>
        <xdr:cNvCxnSpPr/>
      </xdr:nvCxnSpPr>
      <xdr:spPr>
        <a:xfrm flipV="1">
          <a:off x="9639300" y="13224763"/>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154939</xdr:rowOff>
    </xdr:from>
    <xdr:to>
      <xdr:col>50</xdr:col>
      <xdr:colOff>114300</xdr:colOff>
      <xdr:row>78</xdr:row>
      <xdr:rowOff>540</xdr:rowOff>
    </xdr:to>
    <xdr:cxnSp macro="">
      <xdr:nvCxnSpPr>
        <xdr:cNvPr id="404" name="直線コネクタ 403"/>
        <xdr:cNvCxnSpPr/>
      </xdr:nvCxnSpPr>
      <xdr:spPr>
        <a:xfrm flipV="1">
          <a:off x="8750300" y="13356589"/>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76358</xdr:rowOff>
    </xdr:from>
    <xdr:to>
      <xdr:col>45</xdr:col>
      <xdr:colOff>177800</xdr:colOff>
      <xdr:row>78</xdr:row>
      <xdr:rowOff>540</xdr:rowOff>
    </xdr:to>
    <xdr:cxnSp macro="">
      <xdr:nvCxnSpPr>
        <xdr:cNvPr id="407" name="直線コネクタ 406"/>
        <xdr:cNvCxnSpPr/>
      </xdr:nvCxnSpPr>
      <xdr:spPr>
        <a:xfrm>
          <a:off x="7861300" y="13278008"/>
          <a:ext cx="889000" cy="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76358</xdr:rowOff>
    </xdr:from>
    <xdr:to>
      <xdr:col>41</xdr:col>
      <xdr:colOff>50800</xdr:colOff>
      <xdr:row>77</xdr:row>
      <xdr:rowOff>112306</xdr:rowOff>
    </xdr:to>
    <xdr:cxnSp macro="">
      <xdr:nvCxnSpPr>
        <xdr:cNvPr id="410" name="直線コネクタ 409"/>
        <xdr:cNvCxnSpPr/>
      </xdr:nvCxnSpPr>
      <xdr:spPr>
        <a:xfrm flipV="1">
          <a:off x="6972300" y="13278008"/>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143763</xdr:rowOff>
    </xdr:from>
    <xdr:to>
      <xdr:col>55</xdr:col>
      <xdr:colOff>50800</xdr:colOff>
      <xdr:row>77</xdr:row>
      <xdr:rowOff>73913</xdr:rowOff>
    </xdr:to>
    <xdr:sp macro="" textlink="">
      <xdr:nvSpPr>
        <xdr:cNvPr id="420" name="楕円 419"/>
        <xdr:cNvSpPr/>
      </xdr:nvSpPr>
      <xdr:spPr>
        <a:xfrm>
          <a:off x="104267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166640</xdr:rowOff>
    </xdr:from>
    <xdr:ext cx="534377" cy="259045"/>
    <xdr:sp macro="" textlink="">
      <xdr:nvSpPr>
        <xdr:cNvPr id="421" name="商工費該当値テキスト"/>
        <xdr:cNvSpPr txBox="1"/>
      </xdr:nvSpPr>
      <xdr:spPr>
        <a:xfrm>
          <a:off x="10528300" y="130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104139</xdr:rowOff>
    </xdr:from>
    <xdr:to>
      <xdr:col>50</xdr:col>
      <xdr:colOff>165100</xdr:colOff>
      <xdr:row>78</xdr:row>
      <xdr:rowOff>34289</xdr:rowOff>
    </xdr:to>
    <xdr:sp macro="" textlink="">
      <xdr:nvSpPr>
        <xdr:cNvPr id="422" name="楕円 421"/>
        <xdr:cNvSpPr/>
      </xdr:nvSpPr>
      <xdr:spPr>
        <a:xfrm>
          <a:off x="95885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50816</xdr:rowOff>
    </xdr:from>
    <xdr:ext cx="534377" cy="259045"/>
    <xdr:sp macro="" textlink="">
      <xdr:nvSpPr>
        <xdr:cNvPr id="423" name="テキスト ボックス 422"/>
        <xdr:cNvSpPr txBox="1"/>
      </xdr:nvSpPr>
      <xdr:spPr>
        <a:xfrm>
          <a:off x="9372111" y="1308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121190</xdr:rowOff>
    </xdr:from>
    <xdr:to>
      <xdr:col>46</xdr:col>
      <xdr:colOff>38100</xdr:colOff>
      <xdr:row>78</xdr:row>
      <xdr:rowOff>51340</xdr:rowOff>
    </xdr:to>
    <xdr:sp macro="" textlink="">
      <xdr:nvSpPr>
        <xdr:cNvPr id="424" name="楕円 423"/>
        <xdr:cNvSpPr/>
      </xdr:nvSpPr>
      <xdr:spPr>
        <a:xfrm>
          <a:off x="8699500" y="13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42467</xdr:rowOff>
    </xdr:from>
    <xdr:ext cx="534377" cy="259045"/>
    <xdr:sp macro="" textlink="">
      <xdr:nvSpPr>
        <xdr:cNvPr id="425" name="テキスト ボックス 424"/>
        <xdr:cNvSpPr txBox="1"/>
      </xdr:nvSpPr>
      <xdr:spPr>
        <a:xfrm>
          <a:off x="8483111" y="134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25558</xdr:rowOff>
    </xdr:from>
    <xdr:to>
      <xdr:col>41</xdr:col>
      <xdr:colOff>101600</xdr:colOff>
      <xdr:row>77</xdr:row>
      <xdr:rowOff>127158</xdr:rowOff>
    </xdr:to>
    <xdr:sp macro="" textlink="">
      <xdr:nvSpPr>
        <xdr:cNvPr id="426" name="楕円 425"/>
        <xdr:cNvSpPr/>
      </xdr:nvSpPr>
      <xdr:spPr>
        <a:xfrm>
          <a:off x="7810500" y="132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143685</xdr:rowOff>
    </xdr:from>
    <xdr:ext cx="534377" cy="259045"/>
    <xdr:sp macro="" textlink="">
      <xdr:nvSpPr>
        <xdr:cNvPr id="427" name="テキスト ボックス 426"/>
        <xdr:cNvSpPr txBox="1"/>
      </xdr:nvSpPr>
      <xdr:spPr>
        <a:xfrm>
          <a:off x="7594111" y="130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61506</xdr:rowOff>
    </xdr:from>
    <xdr:to>
      <xdr:col>36</xdr:col>
      <xdr:colOff>165100</xdr:colOff>
      <xdr:row>77</xdr:row>
      <xdr:rowOff>163106</xdr:rowOff>
    </xdr:to>
    <xdr:sp macro="" textlink="">
      <xdr:nvSpPr>
        <xdr:cNvPr id="428" name="楕円 427"/>
        <xdr:cNvSpPr/>
      </xdr:nvSpPr>
      <xdr:spPr>
        <a:xfrm>
          <a:off x="6921500" y="132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8183</xdr:rowOff>
    </xdr:from>
    <xdr:ext cx="534377" cy="259045"/>
    <xdr:sp macro="" textlink="">
      <xdr:nvSpPr>
        <xdr:cNvPr id="429" name="テキスト ボックス 428"/>
        <xdr:cNvSpPr txBox="1"/>
      </xdr:nvSpPr>
      <xdr:spPr>
        <a:xfrm>
          <a:off x="6705111" y="130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153805</xdr:rowOff>
    </xdr:from>
    <xdr:to>
      <xdr:col>55</xdr:col>
      <xdr:colOff>0</xdr:colOff>
      <xdr:row>98</xdr:row>
      <xdr:rowOff>55643</xdr:rowOff>
    </xdr:to>
    <xdr:cxnSp macro="">
      <xdr:nvCxnSpPr>
        <xdr:cNvPr id="458" name="直線コネクタ 457"/>
        <xdr:cNvCxnSpPr/>
      </xdr:nvCxnSpPr>
      <xdr:spPr>
        <a:xfrm flipV="1">
          <a:off x="9639300" y="16784455"/>
          <a:ext cx="838200" cy="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50585</xdr:rowOff>
    </xdr:from>
    <xdr:to>
      <xdr:col>50</xdr:col>
      <xdr:colOff>114300</xdr:colOff>
      <xdr:row>98</xdr:row>
      <xdr:rowOff>55643</xdr:rowOff>
    </xdr:to>
    <xdr:cxnSp macro="">
      <xdr:nvCxnSpPr>
        <xdr:cNvPr id="461" name="直線コネクタ 460"/>
        <xdr:cNvCxnSpPr/>
      </xdr:nvCxnSpPr>
      <xdr:spPr>
        <a:xfrm>
          <a:off x="8750300" y="16852685"/>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35892</xdr:rowOff>
    </xdr:from>
    <xdr:to>
      <xdr:col>45</xdr:col>
      <xdr:colOff>177800</xdr:colOff>
      <xdr:row>98</xdr:row>
      <xdr:rowOff>50585</xdr:rowOff>
    </xdr:to>
    <xdr:cxnSp macro="">
      <xdr:nvCxnSpPr>
        <xdr:cNvPr id="464" name="直線コネクタ 463"/>
        <xdr:cNvCxnSpPr/>
      </xdr:nvCxnSpPr>
      <xdr:spPr>
        <a:xfrm>
          <a:off x="7861300" y="16837992"/>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24535</xdr:rowOff>
    </xdr:from>
    <xdr:to>
      <xdr:col>41</xdr:col>
      <xdr:colOff>50800</xdr:colOff>
      <xdr:row>98</xdr:row>
      <xdr:rowOff>35892</xdr:rowOff>
    </xdr:to>
    <xdr:cxnSp macro="">
      <xdr:nvCxnSpPr>
        <xdr:cNvPr id="467" name="直線コネクタ 466"/>
        <xdr:cNvCxnSpPr/>
      </xdr:nvCxnSpPr>
      <xdr:spPr>
        <a:xfrm>
          <a:off x="6972300" y="16826635"/>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103005</xdr:rowOff>
    </xdr:from>
    <xdr:to>
      <xdr:col>55</xdr:col>
      <xdr:colOff>50800</xdr:colOff>
      <xdr:row>98</xdr:row>
      <xdr:rowOff>33155</xdr:rowOff>
    </xdr:to>
    <xdr:sp macro="" textlink="">
      <xdr:nvSpPr>
        <xdr:cNvPr id="477" name="楕円 476"/>
        <xdr:cNvSpPr/>
      </xdr:nvSpPr>
      <xdr:spPr>
        <a:xfrm>
          <a:off x="10426700" y="16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125882</xdr:rowOff>
    </xdr:from>
    <xdr:ext cx="534377" cy="259045"/>
    <xdr:sp macro="" textlink="">
      <xdr:nvSpPr>
        <xdr:cNvPr id="478" name="土木費該当値テキスト"/>
        <xdr:cNvSpPr txBox="1"/>
      </xdr:nvSpPr>
      <xdr:spPr>
        <a:xfrm>
          <a:off x="10528300" y="165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4843</xdr:rowOff>
    </xdr:from>
    <xdr:to>
      <xdr:col>50</xdr:col>
      <xdr:colOff>165100</xdr:colOff>
      <xdr:row>98</xdr:row>
      <xdr:rowOff>106443</xdr:rowOff>
    </xdr:to>
    <xdr:sp macro="" textlink="">
      <xdr:nvSpPr>
        <xdr:cNvPr id="479" name="楕円 478"/>
        <xdr:cNvSpPr/>
      </xdr:nvSpPr>
      <xdr:spPr>
        <a:xfrm>
          <a:off x="9588500" y="168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97570</xdr:rowOff>
    </xdr:from>
    <xdr:ext cx="534377" cy="259045"/>
    <xdr:sp macro="" textlink="">
      <xdr:nvSpPr>
        <xdr:cNvPr id="480" name="テキスト ボックス 479"/>
        <xdr:cNvSpPr txBox="1"/>
      </xdr:nvSpPr>
      <xdr:spPr>
        <a:xfrm>
          <a:off x="9372111" y="168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171235</xdr:rowOff>
    </xdr:from>
    <xdr:to>
      <xdr:col>46</xdr:col>
      <xdr:colOff>38100</xdr:colOff>
      <xdr:row>98</xdr:row>
      <xdr:rowOff>101385</xdr:rowOff>
    </xdr:to>
    <xdr:sp macro="" textlink="">
      <xdr:nvSpPr>
        <xdr:cNvPr id="481" name="楕円 480"/>
        <xdr:cNvSpPr/>
      </xdr:nvSpPr>
      <xdr:spPr>
        <a:xfrm>
          <a:off x="8699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92512</xdr:rowOff>
    </xdr:from>
    <xdr:ext cx="534377" cy="259045"/>
    <xdr:sp macro="" textlink="">
      <xdr:nvSpPr>
        <xdr:cNvPr id="482" name="テキスト ボックス 481"/>
        <xdr:cNvSpPr txBox="1"/>
      </xdr:nvSpPr>
      <xdr:spPr>
        <a:xfrm>
          <a:off x="8483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156542</xdr:rowOff>
    </xdr:from>
    <xdr:to>
      <xdr:col>41</xdr:col>
      <xdr:colOff>101600</xdr:colOff>
      <xdr:row>98</xdr:row>
      <xdr:rowOff>86692</xdr:rowOff>
    </xdr:to>
    <xdr:sp macro="" textlink="">
      <xdr:nvSpPr>
        <xdr:cNvPr id="483" name="楕円 482"/>
        <xdr:cNvSpPr/>
      </xdr:nvSpPr>
      <xdr:spPr>
        <a:xfrm>
          <a:off x="7810500" y="167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103219</xdr:rowOff>
    </xdr:from>
    <xdr:ext cx="534377" cy="259045"/>
    <xdr:sp macro="" textlink="">
      <xdr:nvSpPr>
        <xdr:cNvPr id="484" name="テキスト ボックス 483"/>
        <xdr:cNvSpPr txBox="1"/>
      </xdr:nvSpPr>
      <xdr:spPr>
        <a:xfrm>
          <a:off x="7594111" y="165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145185</xdr:rowOff>
    </xdr:from>
    <xdr:to>
      <xdr:col>36</xdr:col>
      <xdr:colOff>165100</xdr:colOff>
      <xdr:row>98</xdr:row>
      <xdr:rowOff>75335</xdr:rowOff>
    </xdr:to>
    <xdr:sp macro="" textlink="">
      <xdr:nvSpPr>
        <xdr:cNvPr id="485" name="楕円 484"/>
        <xdr:cNvSpPr/>
      </xdr:nvSpPr>
      <xdr:spPr>
        <a:xfrm>
          <a:off x="6921500" y="167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91862</xdr:rowOff>
    </xdr:from>
    <xdr:ext cx="534377" cy="259045"/>
    <xdr:sp macro="" textlink="">
      <xdr:nvSpPr>
        <xdr:cNvPr id="486" name="テキスト ボックス 485"/>
        <xdr:cNvSpPr txBox="1"/>
      </xdr:nvSpPr>
      <xdr:spPr>
        <a:xfrm>
          <a:off x="6705111" y="165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18176</xdr:rowOff>
    </xdr:from>
    <xdr:to>
      <xdr:col>85</xdr:col>
      <xdr:colOff>127000</xdr:colOff>
      <xdr:row>37</xdr:row>
      <xdr:rowOff>105959</xdr:rowOff>
    </xdr:to>
    <xdr:cxnSp macro="">
      <xdr:nvCxnSpPr>
        <xdr:cNvPr id="514" name="直線コネクタ 513"/>
        <xdr:cNvCxnSpPr/>
      </xdr:nvCxnSpPr>
      <xdr:spPr>
        <a:xfrm flipV="1">
          <a:off x="15481300" y="6361826"/>
          <a:ext cx="8382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105959</xdr:rowOff>
    </xdr:from>
    <xdr:to>
      <xdr:col>81</xdr:col>
      <xdr:colOff>50800</xdr:colOff>
      <xdr:row>37</xdr:row>
      <xdr:rowOff>137460</xdr:rowOff>
    </xdr:to>
    <xdr:cxnSp macro="">
      <xdr:nvCxnSpPr>
        <xdr:cNvPr id="517" name="直線コネクタ 516"/>
        <xdr:cNvCxnSpPr/>
      </xdr:nvCxnSpPr>
      <xdr:spPr>
        <a:xfrm flipV="1">
          <a:off x="14592300" y="6449609"/>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137460</xdr:rowOff>
    </xdr:from>
    <xdr:to>
      <xdr:col>76</xdr:col>
      <xdr:colOff>114300</xdr:colOff>
      <xdr:row>37</xdr:row>
      <xdr:rowOff>150078</xdr:rowOff>
    </xdr:to>
    <xdr:cxnSp macro="">
      <xdr:nvCxnSpPr>
        <xdr:cNvPr id="520" name="直線コネクタ 519"/>
        <xdr:cNvCxnSpPr/>
      </xdr:nvCxnSpPr>
      <xdr:spPr>
        <a:xfrm flipV="1">
          <a:off x="13703300" y="648111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25126</xdr:rowOff>
    </xdr:from>
    <xdr:to>
      <xdr:col>71</xdr:col>
      <xdr:colOff>177800</xdr:colOff>
      <xdr:row>37</xdr:row>
      <xdr:rowOff>150078</xdr:rowOff>
    </xdr:to>
    <xdr:cxnSp macro="">
      <xdr:nvCxnSpPr>
        <xdr:cNvPr id="523" name="直線コネクタ 522"/>
        <xdr:cNvCxnSpPr/>
      </xdr:nvCxnSpPr>
      <xdr:spPr>
        <a:xfrm>
          <a:off x="12814300" y="6368776"/>
          <a:ext cx="8890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138826</xdr:rowOff>
    </xdr:from>
    <xdr:to>
      <xdr:col>85</xdr:col>
      <xdr:colOff>177800</xdr:colOff>
      <xdr:row>37</xdr:row>
      <xdr:rowOff>68976</xdr:rowOff>
    </xdr:to>
    <xdr:sp macro="" textlink="">
      <xdr:nvSpPr>
        <xdr:cNvPr id="533" name="楕円 532"/>
        <xdr:cNvSpPr/>
      </xdr:nvSpPr>
      <xdr:spPr>
        <a:xfrm>
          <a:off x="16268700" y="63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161703</xdr:rowOff>
    </xdr:from>
    <xdr:ext cx="534377" cy="259045"/>
    <xdr:sp macro="" textlink="">
      <xdr:nvSpPr>
        <xdr:cNvPr id="534" name="消防費該当値テキスト"/>
        <xdr:cNvSpPr txBox="1"/>
      </xdr:nvSpPr>
      <xdr:spPr>
        <a:xfrm>
          <a:off x="16370300" y="61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55159</xdr:rowOff>
    </xdr:from>
    <xdr:to>
      <xdr:col>81</xdr:col>
      <xdr:colOff>101600</xdr:colOff>
      <xdr:row>37</xdr:row>
      <xdr:rowOff>156759</xdr:rowOff>
    </xdr:to>
    <xdr:sp macro="" textlink="">
      <xdr:nvSpPr>
        <xdr:cNvPr id="535" name="楕円 534"/>
        <xdr:cNvSpPr/>
      </xdr:nvSpPr>
      <xdr:spPr>
        <a:xfrm>
          <a:off x="15430500" y="6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147886</xdr:rowOff>
    </xdr:from>
    <xdr:ext cx="534377" cy="259045"/>
    <xdr:sp macro="" textlink="">
      <xdr:nvSpPr>
        <xdr:cNvPr id="536" name="テキスト ボックス 535"/>
        <xdr:cNvSpPr txBox="1"/>
      </xdr:nvSpPr>
      <xdr:spPr>
        <a:xfrm>
          <a:off x="15214111" y="64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86660</xdr:rowOff>
    </xdr:from>
    <xdr:to>
      <xdr:col>76</xdr:col>
      <xdr:colOff>165100</xdr:colOff>
      <xdr:row>38</xdr:row>
      <xdr:rowOff>16810</xdr:rowOff>
    </xdr:to>
    <xdr:sp macro="" textlink="">
      <xdr:nvSpPr>
        <xdr:cNvPr id="537" name="楕円 536"/>
        <xdr:cNvSpPr/>
      </xdr:nvSpPr>
      <xdr:spPr>
        <a:xfrm>
          <a:off x="14541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7937</xdr:rowOff>
    </xdr:from>
    <xdr:ext cx="534377" cy="259045"/>
    <xdr:sp macro="" textlink="">
      <xdr:nvSpPr>
        <xdr:cNvPr id="538" name="テキスト ボックス 537"/>
        <xdr:cNvSpPr txBox="1"/>
      </xdr:nvSpPr>
      <xdr:spPr>
        <a:xfrm>
          <a:off x="14325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99278</xdr:rowOff>
    </xdr:from>
    <xdr:to>
      <xdr:col>72</xdr:col>
      <xdr:colOff>38100</xdr:colOff>
      <xdr:row>38</xdr:row>
      <xdr:rowOff>29428</xdr:rowOff>
    </xdr:to>
    <xdr:sp macro="" textlink="">
      <xdr:nvSpPr>
        <xdr:cNvPr id="539" name="楕円 538"/>
        <xdr:cNvSpPr/>
      </xdr:nvSpPr>
      <xdr:spPr>
        <a:xfrm>
          <a:off x="13652500" y="64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20555</xdr:rowOff>
    </xdr:from>
    <xdr:ext cx="534377" cy="259045"/>
    <xdr:sp macro="" textlink="">
      <xdr:nvSpPr>
        <xdr:cNvPr id="540" name="テキスト ボックス 539"/>
        <xdr:cNvSpPr txBox="1"/>
      </xdr:nvSpPr>
      <xdr:spPr>
        <a:xfrm>
          <a:off x="13436111" y="65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145776</xdr:rowOff>
    </xdr:from>
    <xdr:to>
      <xdr:col>67</xdr:col>
      <xdr:colOff>101600</xdr:colOff>
      <xdr:row>37</xdr:row>
      <xdr:rowOff>75926</xdr:rowOff>
    </xdr:to>
    <xdr:sp macro="" textlink="">
      <xdr:nvSpPr>
        <xdr:cNvPr id="541" name="楕円 540"/>
        <xdr:cNvSpPr/>
      </xdr:nvSpPr>
      <xdr:spPr>
        <a:xfrm>
          <a:off x="12763500" y="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67053</xdr:rowOff>
    </xdr:from>
    <xdr:ext cx="534377" cy="259045"/>
    <xdr:sp macro="" textlink="">
      <xdr:nvSpPr>
        <xdr:cNvPr id="542" name="テキスト ボックス 541"/>
        <xdr:cNvSpPr txBox="1"/>
      </xdr:nvSpPr>
      <xdr:spPr>
        <a:xfrm>
          <a:off x="12547111" y="64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165456</xdr:rowOff>
    </xdr:from>
    <xdr:to>
      <xdr:col>85</xdr:col>
      <xdr:colOff>127000</xdr:colOff>
      <xdr:row>57</xdr:row>
      <xdr:rowOff>55789</xdr:rowOff>
    </xdr:to>
    <xdr:cxnSp macro="">
      <xdr:nvCxnSpPr>
        <xdr:cNvPr id="570" name="直線コネクタ 569"/>
        <xdr:cNvCxnSpPr/>
      </xdr:nvCxnSpPr>
      <xdr:spPr>
        <a:xfrm flipV="1">
          <a:off x="15481300" y="9766656"/>
          <a:ext cx="8382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18191</xdr:rowOff>
    </xdr:from>
    <xdr:to>
      <xdr:col>81</xdr:col>
      <xdr:colOff>50800</xdr:colOff>
      <xdr:row>57</xdr:row>
      <xdr:rowOff>55789</xdr:rowOff>
    </xdr:to>
    <xdr:cxnSp macro="">
      <xdr:nvCxnSpPr>
        <xdr:cNvPr id="573" name="直線コネクタ 572"/>
        <xdr:cNvCxnSpPr/>
      </xdr:nvCxnSpPr>
      <xdr:spPr>
        <a:xfrm>
          <a:off x="14592300" y="9790841"/>
          <a:ext cx="889000" cy="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18191</xdr:rowOff>
    </xdr:from>
    <xdr:to>
      <xdr:col>76</xdr:col>
      <xdr:colOff>114300</xdr:colOff>
      <xdr:row>57</xdr:row>
      <xdr:rowOff>97531</xdr:rowOff>
    </xdr:to>
    <xdr:cxnSp macro="">
      <xdr:nvCxnSpPr>
        <xdr:cNvPr id="576" name="直線コネクタ 575"/>
        <xdr:cNvCxnSpPr/>
      </xdr:nvCxnSpPr>
      <xdr:spPr>
        <a:xfrm flipV="1">
          <a:off x="13703300" y="9790841"/>
          <a:ext cx="889000" cy="7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97531</xdr:rowOff>
    </xdr:from>
    <xdr:to>
      <xdr:col>71</xdr:col>
      <xdr:colOff>177800</xdr:colOff>
      <xdr:row>57</xdr:row>
      <xdr:rowOff>121839</xdr:rowOff>
    </xdr:to>
    <xdr:cxnSp macro="">
      <xdr:nvCxnSpPr>
        <xdr:cNvPr id="579" name="直線コネクタ 578"/>
        <xdr:cNvCxnSpPr/>
      </xdr:nvCxnSpPr>
      <xdr:spPr>
        <a:xfrm flipV="1">
          <a:off x="12814300" y="9870181"/>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114656</xdr:rowOff>
    </xdr:from>
    <xdr:to>
      <xdr:col>85</xdr:col>
      <xdr:colOff>177800</xdr:colOff>
      <xdr:row>57</xdr:row>
      <xdr:rowOff>44806</xdr:rowOff>
    </xdr:to>
    <xdr:sp macro="" textlink="">
      <xdr:nvSpPr>
        <xdr:cNvPr id="589" name="楕円 588"/>
        <xdr:cNvSpPr/>
      </xdr:nvSpPr>
      <xdr:spPr>
        <a:xfrm>
          <a:off x="16268700" y="97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137533</xdr:rowOff>
    </xdr:from>
    <xdr:ext cx="534377" cy="259045"/>
    <xdr:sp macro="" textlink="">
      <xdr:nvSpPr>
        <xdr:cNvPr id="590" name="教育費該当値テキスト"/>
        <xdr:cNvSpPr txBox="1"/>
      </xdr:nvSpPr>
      <xdr:spPr>
        <a:xfrm>
          <a:off x="16370300" y="95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4989</xdr:rowOff>
    </xdr:from>
    <xdr:to>
      <xdr:col>81</xdr:col>
      <xdr:colOff>101600</xdr:colOff>
      <xdr:row>57</xdr:row>
      <xdr:rowOff>106589</xdr:rowOff>
    </xdr:to>
    <xdr:sp macro="" textlink="">
      <xdr:nvSpPr>
        <xdr:cNvPr id="591" name="楕円 590"/>
        <xdr:cNvSpPr/>
      </xdr:nvSpPr>
      <xdr:spPr>
        <a:xfrm>
          <a:off x="15430500" y="97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123116</xdr:rowOff>
    </xdr:from>
    <xdr:ext cx="534377" cy="259045"/>
    <xdr:sp macro="" textlink="">
      <xdr:nvSpPr>
        <xdr:cNvPr id="592" name="テキスト ボックス 591"/>
        <xdr:cNvSpPr txBox="1"/>
      </xdr:nvSpPr>
      <xdr:spPr>
        <a:xfrm>
          <a:off x="15214111" y="95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138841</xdr:rowOff>
    </xdr:from>
    <xdr:to>
      <xdr:col>76</xdr:col>
      <xdr:colOff>165100</xdr:colOff>
      <xdr:row>57</xdr:row>
      <xdr:rowOff>68991</xdr:rowOff>
    </xdr:to>
    <xdr:sp macro="" textlink="">
      <xdr:nvSpPr>
        <xdr:cNvPr id="593" name="楕円 592"/>
        <xdr:cNvSpPr/>
      </xdr:nvSpPr>
      <xdr:spPr>
        <a:xfrm>
          <a:off x="14541500" y="97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85518</xdr:rowOff>
    </xdr:from>
    <xdr:ext cx="534377" cy="259045"/>
    <xdr:sp macro="" textlink="">
      <xdr:nvSpPr>
        <xdr:cNvPr id="594" name="テキスト ボックス 593"/>
        <xdr:cNvSpPr txBox="1"/>
      </xdr:nvSpPr>
      <xdr:spPr>
        <a:xfrm>
          <a:off x="14325111" y="95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46731</xdr:rowOff>
    </xdr:from>
    <xdr:to>
      <xdr:col>72</xdr:col>
      <xdr:colOff>38100</xdr:colOff>
      <xdr:row>57</xdr:row>
      <xdr:rowOff>148331</xdr:rowOff>
    </xdr:to>
    <xdr:sp macro="" textlink="">
      <xdr:nvSpPr>
        <xdr:cNvPr id="595" name="楕円 594"/>
        <xdr:cNvSpPr/>
      </xdr:nvSpPr>
      <xdr:spPr>
        <a:xfrm>
          <a:off x="13652500" y="98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139458</xdr:rowOff>
    </xdr:from>
    <xdr:ext cx="534377" cy="259045"/>
    <xdr:sp macro="" textlink="">
      <xdr:nvSpPr>
        <xdr:cNvPr id="596" name="テキスト ボックス 595"/>
        <xdr:cNvSpPr txBox="1"/>
      </xdr:nvSpPr>
      <xdr:spPr>
        <a:xfrm>
          <a:off x="13436111" y="99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71039</xdr:rowOff>
    </xdr:from>
    <xdr:to>
      <xdr:col>67</xdr:col>
      <xdr:colOff>101600</xdr:colOff>
      <xdr:row>58</xdr:row>
      <xdr:rowOff>1189</xdr:rowOff>
    </xdr:to>
    <xdr:sp macro="" textlink="">
      <xdr:nvSpPr>
        <xdr:cNvPr id="597" name="楕円 596"/>
        <xdr:cNvSpPr/>
      </xdr:nvSpPr>
      <xdr:spPr>
        <a:xfrm>
          <a:off x="12763500" y="98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163766</xdr:rowOff>
    </xdr:from>
    <xdr:ext cx="534377" cy="259045"/>
    <xdr:sp macro="" textlink="">
      <xdr:nvSpPr>
        <xdr:cNvPr id="598" name="テキスト ボックス 597"/>
        <xdr:cNvSpPr txBox="1"/>
      </xdr:nvSpPr>
      <xdr:spPr>
        <a:xfrm>
          <a:off x="12547111" y="99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41783</xdr:rowOff>
    </xdr:from>
    <xdr:to>
      <xdr:col>85</xdr:col>
      <xdr:colOff>127000</xdr:colOff>
      <xdr:row>79</xdr:row>
      <xdr:rowOff>43180</xdr:rowOff>
    </xdr:to>
    <xdr:cxnSp macro="">
      <xdr:nvCxnSpPr>
        <xdr:cNvPr id="627" name="直線コネクタ 626"/>
        <xdr:cNvCxnSpPr/>
      </xdr:nvCxnSpPr>
      <xdr:spPr>
        <a:xfrm>
          <a:off x="15481300" y="1358633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41783</xdr:rowOff>
    </xdr:from>
    <xdr:to>
      <xdr:col>81</xdr:col>
      <xdr:colOff>50800</xdr:colOff>
      <xdr:row>79</xdr:row>
      <xdr:rowOff>42405</xdr:rowOff>
    </xdr:to>
    <xdr:cxnSp macro="">
      <xdr:nvCxnSpPr>
        <xdr:cNvPr id="630" name="直線コネクタ 629"/>
        <xdr:cNvCxnSpPr/>
      </xdr:nvCxnSpPr>
      <xdr:spPr>
        <a:xfrm flipV="1">
          <a:off x="14592300" y="13586333"/>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42405</xdr:rowOff>
    </xdr:from>
    <xdr:to>
      <xdr:col>76</xdr:col>
      <xdr:colOff>114300</xdr:colOff>
      <xdr:row>79</xdr:row>
      <xdr:rowOff>42405</xdr:rowOff>
    </xdr:to>
    <xdr:cxnSp macro="">
      <xdr:nvCxnSpPr>
        <xdr:cNvPr id="633" name="直線コネクタ 632"/>
        <xdr:cNvCxnSpPr/>
      </xdr:nvCxnSpPr>
      <xdr:spPr>
        <a:xfrm>
          <a:off x="13703300" y="13586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42024</xdr:rowOff>
    </xdr:from>
    <xdr:to>
      <xdr:col>71</xdr:col>
      <xdr:colOff>177800</xdr:colOff>
      <xdr:row>79</xdr:row>
      <xdr:rowOff>42405</xdr:rowOff>
    </xdr:to>
    <xdr:cxnSp macro="">
      <xdr:nvCxnSpPr>
        <xdr:cNvPr id="636" name="直線コネクタ 635"/>
        <xdr:cNvCxnSpPr/>
      </xdr:nvCxnSpPr>
      <xdr:spPr>
        <a:xfrm>
          <a:off x="12814300" y="1358657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163830</xdr:rowOff>
    </xdr:from>
    <xdr:to>
      <xdr:col>85</xdr:col>
      <xdr:colOff>177800</xdr:colOff>
      <xdr:row>79</xdr:row>
      <xdr:rowOff>93980</xdr:rowOff>
    </xdr:to>
    <xdr:sp macro="" textlink="">
      <xdr:nvSpPr>
        <xdr:cNvPr id="646" name="楕円 645"/>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162433</xdr:rowOff>
    </xdr:from>
    <xdr:to>
      <xdr:col>81</xdr:col>
      <xdr:colOff>101600</xdr:colOff>
      <xdr:row>79</xdr:row>
      <xdr:rowOff>92583</xdr:rowOff>
    </xdr:to>
    <xdr:sp macro="" textlink="">
      <xdr:nvSpPr>
        <xdr:cNvPr id="648" name="楕円 647"/>
        <xdr:cNvSpPr/>
      </xdr:nvSpPr>
      <xdr:spPr>
        <a:xfrm>
          <a:off x="15430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83710</xdr:rowOff>
    </xdr:from>
    <xdr:ext cx="378565" cy="259045"/>
    <xdr:sp macro="" textlink="">
      <xdr:nvSpPr>
        <xdr:cNvPr id="649" name="テキスト ボックス 648"/>
        <xdr:cNvSpPr txBox="1"/>
      </xdr:nvSpPr>
      <xdr:spPr>
        <a:xfrm>
          <a:off x="15292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163055</xdr:rowOff>
    </xdr:from>
    <xdr:to>
      <xdr:col>76</xdr:col>
      <xdr:colOff>165100</xdr:colOff>
      <xdr:row>79</xdr:row>
      <xdr:rowOff>93205</xdr:rowOff>
    </xdr:to>
    <xdr:sp macro="" textlink="">
      <xdr:nvSpPr>
        <xdr:cNvPr id="650" name="楕円 649"/>
        <xdr:cNvSpPr/>
      </xdr:nvSpPr>
      <xdr:spPr>
        <a:xfrm>
          <a:off x="14541500" y="135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84332</xdr:rowOff>
    </xdr:from>
    <xdr:ext cx="378565" cy="259045"/>
    <xdr:sp macro="" textlink="">
      <xdr:nvSpPr>
        <xdr:cNvPr id="651" name="テキスト ボックス 650"/>
        <xdr:cNvSpPr txBox="1"/>
      </xdr:nvSpPr>
      <xdr:spPr>
        <a:xfrm>
          <a:off x="14403017" y="136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163055</xdr:rowOff>
    </xdr:from>
    <xdr:to>
      <xdr:col>72</xdr:col>
      <xdr:colOff>38100</xdr:colOff>
      <xdr:row>79</xdr:row>
      <xdr:rowOff>93205</xdr:rowOff>
    </xdr:to>
    <xdr:sp macro="" textlink="">
      <xdr:nvSpPr>
        <xdr:cNvPr id="652" name="楕円 651"/>
        <xdr:cNvSpPr/>
      </xdr:nvSpPr>
      <xdr:spPr>
        <a:xfrm>
          <a:off x="13652500" y="135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84332</xdr:rowOff>
    </xdr:from>
    <xdr:ext cx="378565" cy="259045"/>
    <xdr:sp macro="" textlink="">
      <xdr:nvSpPr>
        <xdr:cNvPr id="653" name="テキスト ボックス 652"/>
        <xdr:cNvSpPr txBox="1"/>
      </xdr:nvSpPr>
      <xdr:spPr>
        <a:xfrm>
          <a:off x="13514017" y="136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162674</xdr:rowOff>
    </xdr:from>
    <xdr:to>
      <xdr:col>67</xdr:col>
      <xdr:colOff>101600</xdr:colOff>
      <xdr:row>79</xdr:row>
      <xdr:rowOff>92824</xdr:rowOff>
    </xdr:to>
    <xdr:sp macro="" textlink="">
      <xdr:nvSpPr>
        <xdr:cNvPr id="654" name="楕円 653"/>
        <xdr:cNvSpPr/>
      </xdr:nvSpPr>
      <xdr:spPr>
        <a:xfrm>
          <a:off x="12763500" y="135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83951</xdr:rowOff>
    </xdr:from>
    <xdr:ext cx="378565" cy="259045"/>
    <xdr:sp macro="" textlink="">
      <xdr:nvSpPr>
        <xdr:cNvPr id="655" name="テキスト ボックス 654"/>
        <xdr:cNvSpPr txBox="1"/>
      </xdr:nvSpPr>
      <xdr:spPr>
        <a:xfrm>
          <a:off x="12625017" y="13628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14557</xdr:rowOff>
    </xdr:from>
    <xdr:to>
      <xdr:col>85</xdr:col>
      <xdr:colOff>127000</xdr:colOff>
      <xdr:row>95</xdr:row>
      <xdr:rowOff>152028</xdr:rowOff>
    </xdr:to>
    <xdr:cxnSp macro="">
      <xdr:nvCxnSpPr>
        <xdr:cNvPr id="686" name="直線コネクタ 685"/>
        <xdr:cNvCxnSpPr/>
      </xdr:nvCxnSpPr>
      <xdr:spPr>
        <a:xfrm>
          <a:off x="15481300" y="16302307"/>
          <a:ext cx="838200" cy="1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151865</xdr:rowOff>
    </xdr:from>
    <xdr:to>
      <xdr:col>81</xdr:col>
      <xdr:colOff>50800</xdr:colOff>
      <xdr:row>95</xdr:row>
      <xdr:rowOff>14557</xdr:rowOff>
    </xdr:to>
    <xdr:cxnSp macro="">
      <xdr:nvCxnSpPr>
        <xdr:cNvPr id="689" name="直線コネクタ 688"/>
        <xdr:cNvCxnSpPr/>
      </xdr:nvCxnSpPr>
      <xdr:spPr>
        <a:xfrm>
          <a:off x="14592300" y="16268165"/>
          <a:ext cx="889000" cy="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37467</xdr:rowOff>
    </xdr:from>
    <xdr:to>
      <xdr:col>76</xdr:col>
      <xdr:colOff>114300</xdr:colOff>
      <xdr:row>94</xdr:row>
      <xdr:rowOff>151865</xdr:rowOff>
    </xdr:to>
    <xdr:cxnSp macro="">
      <xdr:nvCxnSpPr>
        <xdr:cNvPr id="692" name="直線コネクタ 691"/>
        <xdr:cNvCxnSpPr/>
      </xdr:nvCxnSpPr>
      <xdr:spPr>
        <a:xfrm>
          <a:off x="13703300" y="16153767"/>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116039</xdr:rowOff>
    </xdr:from>
    <xdr:to>
      <xdr:col>71</xdr:col>
      <xdr:colOff>177800</xdr:colOff>
      <xdr:row>94</xdr:row>
      <xdr:rowOff>37467</xdr:rowOff>
    </xdr:to>
    <xdr:cxnSp macro="">
      <xdr:nvCxnSpPr>
        <xdr:cNvPr id="695" name="直線コネクタ 694"/>
        <xdr:cNvCxnSpPr/>
      </xdr:nvCxnSpPr>
      <xdr:spPr>
        <a:xfrm>
          <a:off x="12814300" y="15889439"/>
          <a:ext cx="889000" cy="2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101228</xdr:rowOff>
    </xdr:from>
    <xdr:to>
      <xdr:col>85</xdr:col>
      <xdr:colOff>177800</xdr:colOff>
      <xdr:row>96</xdr:row>
      <xdr:rowOff>31378</xdr:rowOff>
    </xdr:to>
    <xdr:sp macro="" textlink="">
      <xdr:nvSpPr>
        <xdr:cNvPr id="705" name="楕円 704"/>
        <xdr:cNvSpPr/>
      </xdr:nvSpPr>
      <xdr:spPr>
        <a:xfrm>
          <a:off x="16268700" y="163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79655</xdr:rowOff>
    </xdr:from>
    <xdr:ext cx="534377" cy="259045"/>
    <xdr:sp macro="" textlink="">
      <xdr:nvSpPr>
        <xdr:cNvPr id="706" name="公債費該当値テキスト"/>
        <xdr:cNvSpPr txBox="1"/>
      </xdr:nvSpPr>
      <xdr:spPr>
        <a:xfrm>
          <a:off x="16370300" y="163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135207</xdr:rowOff>
    </xdr:from>
    <xdr:to>
      <xdr:col>81</xdr:col>
      <xdr:colOff>101600</xdr:colOff>
      <xdr:row>95</xdr:row>
      <xdr:rowOff>65357</xdr:rowOff>
    </xdr:to>
    <xdr:sp macro="" textlink="">
      <xdr:nvSpPr>
        <xdr:cNvPr id="707" name="楕円 706"/>
        <xdr:cNvSpPr/>
      </xdr:nvSpPr>
      <xdr:spPr>
        <a:xfrm>
          <a:off x="15430500" y="162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81884</xdr:rowOff>
    </xdr:from>
    <xdr:ext cx="534377" cy="259045"/>
    <xdr:sp macro="" textlink="">
      <xdr:nvSpPr>
        <xdr:cNvPr id="708" name="テキスト ボックス 707"/>
        <xdr:cNvSpPr txBox="1"/>
      </xdr:nvSpPr>
      <xdr:spPr>
        <a:xfrm>
          <a:off x="15214111" y="160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101065</xdr:rowOff>
    </xdr:from>
    <xdr:to>
      <xdr:col>76</xdr:col>
      <xdr:colOff>165100</xdr:colOff>
      <xdr:row>95</xdr:row>
      <xdr:rowOff>31215</xdr:rowOff>
    </xdr:to>
    <xdr:sp macro="" textlink="">
      <xdr:nvSpPr>
        <xdr:cNvPr id="709" name="楕円 708"/>
        <xdr:cNvSpPr/>
      </xdr:nvSpPr>
      <xdr:spPr>
        <a:xfrm>
          <a:off x="14541500" y="162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47742</xdr:rowOff>
    </xdr:from>
    <xdr:ext cx="534377" cy="259045"/>
    <xdr:sp macro="" textlink="">
      <xdr:nvSpPr>
        <xdr:cNvPr id="710" name="テキスト ボックス 709"/>
        <xdr:cNvSpPr txBox="1"/>
      </xdr:nvSpPr>
      <xdr:spPr>
        <a:xfrm>
          <a:off x="14325111" y="1599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158117</xdr:rowOff>
    </xdr:from>
    <xdr:to>
      <xdr:col>72</xdr:col>
      <xdr:colOff>38100</xdr:colOff>
      <xdr:row>94</xdr:row>
      <xdr:rowOff>88267</xdr:rowOff>
    </xdr:to>
    <xdr:sp macro="" textlink="">
      <xdr:nvSpPr>
        <xdr:cNvPr id="711" name="楕円 710"/>
        <xdr:cNvSpPr/>
      </xdr:nvSpPr>
      <xdr:spPr>
        <a:xfrm>
          <a:off x="13652500" y="161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104794</xdr:rowOff>
    </xdr:from>
    <xdr:ext cx="534377" cy="259045"/>
    <xdr:sp macro="" textlink="">
      <xdr:nvSpPr>
        <xdr:cNvPr id="712" name="テキスト ボックス 711"/>
        <xdr:cNvSpPr txBox="1"/>
      </xdr:nvSpPr>
      <xdr:spPr>
        <a:xfrm>
          <a:off x="13436111" y="158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65239</xdr:rowOff>
    </xdr:from>
    <xdr:to>
      <xdr:col>67</xdr:col>
      <xdr:colOff>101600</xdr:colOff>
      <xdr:row>92</xdr:row>
      <xdr:rowOff>166839</xdr:rowOff>
    </xdr:to>
    <xdr:sp macro="" textlink="">
      <xdr:nvSpPr>
        <xdr:cNvPr id="713" name="楕円 712"/>
        <xdr:cNvSpPr/>
      </xdr:nvSpPr>
      <xdr:spPr>
        <a:xfrm>
          <a:off x="12763500" y="158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11916</xdr:rowOff>
    </xdr:from>
    <xdr:ext cx="534377" cy="259045"/>
    <xdr:sp macro="" textlink="">
      <xdr:nvSpPr>
        <xdr:cNvPr id="714" name="テキスト ボックス 713"/>
        <xdr:cNvSpPr txBox="1"/>
      </xdr:nvSpPr>
      <xdr:spPr>
        <a:xfrm>
          <a:off x="12547111" y="156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類似団体平均を大きく上回っているのは土木費で、住民一人当たり</a:t>
          </a:r>
          <a:r>
            <a:rPr kumimoji="1" lang="en-US" altLang="ja-JP" sz="1200">
              <a:solidFill>
                <a:schemeClr val="dk1"/>
              </a:solidFill>
              <a:effectLst/>
              <a:latin typeface="+mn-ea"/>
              <a:ea typeface="+mn-ea"/>
              <a:cs typeface="+mn-cs"/>
            </a:rPr>
            <a:t>61,298</a:t>
          </a:r>
          <a:r>
            <a:rPr kumimoji="1" lang="ja-JP" altLang="ja-JP" sz="1200">
              <a:solidFill>
                <a:schemeClr val="dk1"/>
              </a:solidFill>
              <a:effectLst/>
              <a:latin typeface="+mn-ea"/>
              <a:ea typeface="+mn-ea"/>
              <a:cs typeface="+mn-cs"/>
            </a:rPr>
            <a:t>円となっている。</a:t>
          </a:r>
          <a:r>
            <a:rPr kumimoji="1" lang="ja-JP" altLang="ja-JP" sz="1200">
              <a:solidFill>
                <a:schemeClr val="tx1"/>
              </a:solidFill>
              <a:effectLst/>
              <a:latin typeface="+mn-ea"/>
              <a:ea typeface="+mn-ea"/>
              <a:cs typeface="+mn-cs"/>
            </a:rPr>
            <a:t>これは、</a:t>
          </a:r>
          <a:r>
            <a:rPr kumimoji="1" lang="ja-JP" altLang="en-US" sz="1200">
              <a:solidFill>
                <a:schemeClr val="tx1"/>
              </a:solidFill>
              <a:effectLst/>
              <a:latin typeface="+mn-ea"/>
              <a:ea typeface="+mn-ea"/>
              <a:cs typeface="+mn-cs"/>
            </a:rPr>
            <a:t>道路・橋りょう等のインフラの整備、改修による増</a:t>
          </a:r>
          <a:r>
            <a:rPr kumimoji="1" lang="ja-JP" altLang="ja-JP" sz="1100">
              <a:solidFill>
                <a:schemeClr val="dk1"/>
              </a:solidFill>
              <a:effectLst/>
              <a:latin typeface="+mn-lt"/>
              <a:ea typeface="+mn-ea"/>
              <a:cs typeface="+mn-cs"/>
            </a:rPr>
            <a:t>や市営住宅</a:t>
          </a:r>
          <a:r>
            <a:rPr kumimoji="1" lang="ja-JP" altLang="en-US" sz="1100">
              <a:solidFill>
                <a:schemeClr val="dk1"/>
              </a:solidFill>
              <a:effectLst/>
              <a:latin typeface="+mn-lt"/>
              <a:ea typeface="+mn-ea"/>
              <a:cs typeface="+mn-cs"/>
            </a:rPr>
            <a:t>の改修</a:t>
          </a:r>
          <a:r>
            <a:rPr kumimoji="1" lang="ja-JP" altLang="ja-JP" sz="1200">
              <a:solidFill>
                <a:schemeClr val="tx1"/>
              </a:solidFill>
              <a:effectLst/>
              <a:latin typeface="+mn-ea"/>
              <a:ea typeface="+mn-ea"/>
              <a:cs typeface="+mn-cs"/>
            </a:rPr>
            <a:t>による</a:t>
          </a:r>
          <a:r>
            <a:rPr kumimoji="1" lang="ja-JP" altLang="en-US" sz="1200">
              <a:solidFill>
                <a:schemeClr val="tx1"/>
              </a:solidFill>
              <a:effectLst/>
              <a:latin typeface="+mn-ea"/>
              <a:ea typeface="+mn-ea"/>
              <a:cs typeface="+mn-cs"/>
            </a:rPr>
            <a:t>増</a:t>
          </a:r>
          <a:r>
            <a:rPr kumimoji="1" lang="ja-JP" altLang="ja-JP" sz="1200">
              <a:solidFill>
                <a:schemeClr val="tx1"/>
              </a:solidFill>
              <a:effectLst/>
              <a:latin typeface="+mn-ea"/>
              <a:ea typeface="+mn-ea"/>
              <a:cs typeface="+mn-cs"/>
            </a:rPr>
            <a:t>である。</a:t>
          </a:r>
          <a:endParaRPr lang="ja-JP" altLang="ja-JP" sz="1200">
            <a:solidFill>
              <a:schemeClr val="tx1"/>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年度の実質収支は、引き続き赤字地方債である臨時財政対策債の発行を極力抑制したことにより、</a:t>
          </a:r>
          <a:r>
            <a:rPr kumimoji="1" lang="en-US" altLang="ja-JP" sz="1200">
              <a:solidFill>
                <a:schemeClr val="dk1"/>
              </a:solidFill>
              <a:effectLst/>
              <a:latin typeface="+mn-ea"/>
              <a:ea typeface="+mn-ea"/>
              <a:cs typeface="+mn-cs"/>
            </a:rPr>
            <a:t>513</a:t>
          </a:r>
          <a:r>
            <a:rPr kumimoji="1" lang="ja-JP" altLang="ja-JP" sz="1200">
              <a:solidFill>
                <a:schemeClr val="dk1"/>
              </a:solidFill>
              <a:effectLst/>
              <a:latin typeface="+mn-ea"/>
              <a:ea typeface="+mn-ea"/>
              <a:cs typeface="+mn-cs"/>
            </a:rPr>
            <a:t>百万円の黒字（前年度比＋</a:t>
          </a:r>
          <a:r>
            <a:rPr kumimoji="1" lang="en-US" altLang="ja-JP" sz="1200">
              <a:solidFill>
                <a:schemeClr val="dk1"/>
              </a:solidFill>
              <a:effectLst/>
              <a:latin typeface="+mn-ea"/>
              <a:ea typeface="+mn-ea"/>
              <a:cs typeface="+mn-cs"/>
            </a:rPr>
            <a:t>123</a:t>
          </a:r>
          <a:r>
            <a:rPr kumimoji="1" lang="ja-JP" altLang="ja-JP" sz="1200">
              <a:solidFill>
                <a:schemeClr val="dk1"/>
              </a:solidFill>
              <a:effectLst/>
              <a:latin typeface="+mn-ea"/>
              <a:ea typeface="+mn-ea"/>
              <a:cs typeface="+mn-cs"/>
            </a:rPr>
            <a:t>百万円）となった。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単年度収支は</a:t>
          </a:r>
          <a:r>
            <a:rPr kumimoji="1" lang="en-US" altLang="ja-JP" sz="1200">
              <a:solidFill>
                <a:schemeClr val="dk1"/>
              </a:solidFill>
              <a:effectLst/>
              <a:latin typeface="+mn-ea"/>
              <a:ea typeface="+mn-ea"/>
              <a:cs typeface="+mn-cs"/>
            </a:rPr>
            <a:t>123</a:t>
          </a:r>
          <a:r>
            <a:rPr kumimoji="1" lang="ja-JP" altLang="ja-JP" sz="1200">
              <a:solidFill>
                <a:schemeClr val="dk1"/>
              </a:solidFill>
              <a:effectLst/>
              <a:latin typeface="+mn-ea"/>
              <a:ea typeface="+mn-ea"/>
              <a:cs typeface="+mn-cs"/>
            </a:rPr>
            <a:t>百万円の黒字で、実質単年度収支は</a:t>
          </a:r>
          <a:r>
            <a:rPr kumimoji="1" lang="en-US" altLang="ja-JP" sz="1200">
              <a:solidFill>
                <a:schemeClr val="dk1"/>
              </a:solidFill>
              <a:effectLst/>
              <a:latin typeface="+mn-ea"/>
              <a:ea typeface="+mn-ea"/>
              <a:cs typeface="+mn-cs"/>
            </a:rPr>
            <a:t>125</a:t>
          </a:r>
          <a:r>
            <a:rPr kumimoji="1" lang="ja-JP" altLang="ja-JP" sz="1200">
              <a:solidFill>
                <a:schemeClr val="dk1"/>
              </a:solidFill>
              <a:effectLst/>
              <a:latin typeface="+mn-ea"/>
              <a:ea typeface="+mn-ea"/>
              <a:cs typeface="+mn-cs"/>
            </a:rPr>
            <a:t>百万円の黒字（前年度比＋</a:t>
          </a:r>
          <a:r>
            <a:rPr kumimoji="1" lang="en-US" altLang="ja-JP" sz="1200">
              <a:solidFill>
                <a:schemeClr val="dk1"/>
              </a:solidFill>
              <a:effectLst/>
              <a:latin typeface="+mn-ea"/>
              <a:ea typeface="+mn-ea"/>
              <a:cs typeface="+mn-cs"/>
            </a:rPr>
            <a:t>46</a:t>
          </a:r>
          <a:r>
            <a:rPr kumimoji="1" lang="ja-JP" altLang="ja-JP" sz="1200">
              <a:solidFill>
                <a:schemeClr val="dk1"/>
              </a:solidFill>
              <a:effectLst/>
              <a:latin typeface="+mn-ea"/>
              <a:ea typeface="+mn-ea"/>
              <a:cs typeface="+mn-cs"/>
            </a:rPr>
            <a:t>百万円）であった。</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年度において、北上市の特別会計及び公営企業会計に赤字会計はなく、連結実質赤字比率は算出されなかった。引き続き、各会計において赤字が発生しないよう適切な財政運営を行うこととする。</a:t>
          </a:r>
          <a:endParaRPr lang="ja-JP" altLang="ja-JP" sz="1200">
            <a:effectLst/>
            <a:latin typeface="+mn-ea"/>
            <a:ea typeface="+mn-ea"/>
          </a:endParaRPr>
        </a:p>
        <a:p>
          <a:r>
            <a:rPr kumimoji="1" lang="ja-JP" altLang="ja-JP" sz="1200">
              <a:solidFill>
                <a:schemeClr val="dk1"/>
              </a:solidFill>
              <a:effectLst/>
              <a:latin typeface="+mn-ea"/>
              <a:ea typeface="+mn-ea"/>
              <a:cs typeface="+mn-cs"/>
            </a:rPr>
            <a:t>　なお、平成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年度まで比較的大きな黒字を計上していたのは水道事業会計であるが、平成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年４月１日に他２市町の水道事業とともに岩手中部広域水道企業団と統合され、新たに岩手中部水道企業団となったことに伴い、当該会計は平成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年度より存在しなくなった。</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実質公債費比率（分子）は、前年度と比較して</a:t>
          </a:r>
          <a:r>
            <a:rPr kumimoji="1" lang="en-US" altLang="ja-JP" sz="1200">
              <a:solidFill>
                <a:schemeClr val="dk1"/>
              </a:solidFill>
              <a:effectLst/>
              <a:latin typeface="+mn-ea"/>
              <a:ea typeface="+mn-ea"/>
              <a:cs typeface="+mn-cs"/>
            </a:rPr>
            <a:t>1,010</a:t>
          </a:r>
          <a:r>
            <a:rPr kumimoji="1" lang="ja-JP" altLang="ja-JP" sz="1200">
              <a:solidFill>
                <a:schemeClr val="dk1"/>
              </a:solidFill>
              <a:effectLst/>
              <a:latin typeface="+mn-ea"/>
              <a:ea typeface="+mn-ea"/>
              <a:cs typeface="+mn-cs"/>
            </a:rPr>
            <a:t>百万円の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となった。主な要因は、</a:t>
          </a:r>
          <a:r>
            <a:rPr kumimoji="1" lang="ja-JP" altLang="ja-JP" sz="1100">
              <a:solidFill>
                <a:schemeClr val="dk1"/>
              </a:solidFill>
              <a:effectLst/>
              <a:latin typeface="+mn-lt"/>
              <a:ea typeface="+mn-ea"/>
              <a:cs typeface="+mn-cs"/>
            </a:rPr>
            <a:t>北上市文化交流センターさくらホールの建設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に伴う地方債の元利償還金の額</a:t>
          </a:r>
          <a:r>
            <a:rPr kumimoji="1" lang="ja-JP" altLang="en-US" sz="1100">
              <a:solidFill>
                <a:schemeClr val="dk1"/>
              </a:solidFill>
              <a:effectLst/>
              <a:latin typeface="+mn-lt"/>
              <a:ea typeface="+mn-ea"/>
              <a:cs typeface="+mn-cs"/>
            </a:rPr>
            <a:t>減や新規の市債発行を抑制してきたことが挙げられる。</a:t>
          </a:r>
          <a:endParaRPr lang="ja-JP" altLang="ja-JP" sz="1200">
            <a:solidFill>
              <a:srgbClr val="FF0000"/>
            </a:solidFill>
            <a:effectLst/>
            <a:latin typeface="+mn-ea"/>
            <a:ea typeface="+mn-ea"/>
          </a:endParaRPr>
        </a:p>
        <a:p>
          <a:r>
            <a:rPr kumimoji="1" lang="ja-JP" altLang="ja-JP" sz="1200">
              <a:solidFill>
                <a:srgbClr val="FF0000"/>
              </a:solidFill>
              <a:effectLst/>
              <a:latin typeface="+mn-ea"/>
              <a:ea typeface="+mn-ea"/>
              <a:cs typeface="+mn-cs"/>
            </a:rPr>
            <a:t>　</a:t>
          </a:r>
          <a:r>
            <a:rPr kumimoji="1" lang="ja-JP" altLang="en-US" sz="1200">
              <a:solidFill>
                <a:schemeClr val="tx1"/>
              </a:solidFill>
              <a:effectLst/>
              <a:latin typeface="+mn-ea"/>
              <a:ea typeface="+mn-ea"/>
              <a:cs typeface="+mn-cs"/>
            </a:rPr>
            <a:t>これまで</a:t>
          </a:r>
          <a:r>
            <a:rPr kumimoji="1" lang="ja-JP"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新規の市債発行を抑制してきたが、統合小学校や健康管理センター等の整備に係る起債発行が続くことが見込まれ、</a:t>
          </a:r>
          <a:r>
            <a:rPr kumimoji="1" lang="ja-JP" altLang="ja-JP" sz="1200">
              <a:solidFill>
                <a:schemeClr val="dk1"/>
              </a:solidFill>
              <a:effectLst/>
              <a:latin typeface="+mn-ea"/>
              <a:ea typeface="+mn-ea"/>
              <a:cs typeface="+mn-cs"/>
            </a:rPr>
            <a:t>新規借入にあたっては、交付税算入される有利な</a:t>
          </a:r>
          <a:r>
            <a:rPr kumimoji="1" lang="ja-JP" altLang="en-US" sz="1200">
              <a:solidFill>
                <a:schemeClr val="dk1"/>
              </a:solidFill>
              <a:effectLst/>
              <a:latin typeface="+mn-ea"/>
              <a:ea typeface="+mn-ea"/>
              <a:cs typeface="+mn-cs"/>
            </a:rPr>
            <a:t>市</a:t>
          </a:r>
          <a:r>
            <a:rPr kumimoji="1" lang="ja-JP" altLang="ja-JP" sz="1200">
              <a:solidFill>
                <a:schemeClr val="dk1"/>
              </a:solidFill>
              <a:effectLst/>
              <a:latin typeface="+mn-ea"/>
              <a:ea typeface="+mn-ea"/>
              <a:cs typeface="+mn-cs"/>
            </a:rPr>
            <a:t>債発行を優先していくとともに、市債発行の抑制に努める。</a:t>
          </a:r>
          <a:endParaRPr lang="ja-JP" altLang="ja-JP" sz="12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将来負担比率（分子）は、前年度と比較して</a:t>
          </a:r>
          <a:r>
            <a:rPr kumimoji="1" lang="en-US" altLang="ja-JP" sz="1200">
              <a:solidFill>
                <a:schemeClr val="dk1"/>
              </a:solidFill>
              <a:effectLst/>
              <a:latin typeface="+mn-ea"/>
              <a:ea typeface="+mn-ea"/>
              <a:cs typeface="+mn-cs"/>
            </a:rPr>
            <a:t>346</a:t>
          </a:r>
          <a:r>
            <a:rPr kumimoji="1" lang="ja-JP" altLang="ja-JP" sz="1200">
              <a:solidFill>
                <a:schemeClr val="dk1"/>
              </a:solidFill>
              <a:effectLst/>
              <a:latin typeface="+mn-ea"/>
              <a:ea typeface="+mn-ea"/>
              <a:cs typeface="+mn-cs"/>
            </a:rPr>
            <a:t>百万円の減となった。減少の主な要因は、地</a:t>
          </a:r>
          <a:r>
            <a:rPr kumimoji="1" lang="ja-JP" altLang="ja-JP" sz="1100">
              <a:solidFill>
                <a:schemeClr val="dk1"/>
              </a:solidFill>
              <a:effectLst/>
              <a:latin typeface="+mn-lt"/>
              <a:ea typeface="+mn-ea"/>
              <a:cs typeface="+mn-cs"/>
            </a:rPr>
            <a:t>公営企業債等繰入見込額の減（前年度比▲</a:t>
          </a:r>
          <a:r>
            <a:rPr kumimoji="1" lang="en-US" altLang="ja-JP" sz="1100">
              <a:solidFill>
                <a:schemeClr val="dk1"/>
              </a:solidFill>
              <a:effectLst/>
              <a:latin typeface="+mn-lt"/>
              <a:ea typeface="+mn-ea"/>
              <a:cs typeface="+mn-cs"/>
            </a:rPr>
            <a:t>1,066</a:t>
          </a:r>
          <a:r>
            <a:rPr kumimoji="1" lang="ja-JP" altLang="ja-JP" sz="1100">
              <a:solidFill>
                <a:schemeClr val="dk1"/>
              </a:solidFill>
              <a:effectLst/>
              <a:latin typeface="+mn-lt"/>
              <a:ea typeface="+mn-ea"/>
              <a:cs typeface="+mn-cs"/>
            </a:rPr>
            <a:t>百万円）</a:t>
          </a:r>
          <a:r>
            <a:rPr kumimoji="1" lang="ja-JP" altLang="ja-JP" sz="1200">
              <a:solidFill>
                <a:schemeClr val="dk1"/>
              </a:solidFill>
              <a:effectLst/>
              <a:latin typeface="+mn-ea"/>
              <a:ea typeface="+mn-ea"/>
              <a:cs typeface="+mn-cs"/>
            </a:rPr>
            <a:t>と、</a:t>
          </a:r>
          <a:r>
            <a:rPr kumimoji="1" lang="ja-JP" altLang="en-US" sz="1200">
              <a:solidFill>
                <a:schemeClr val="dk1"/>
              </a:solidFill>
              <a:effectLst/>
              <a:latin typeface="+mn-ea"/>
              <a:ea typeface="+mn-ea"/>
              <a:cs typeface="+mn-cs"/>
            </a:rPr>
            <a:t>充当可能基金</a:t>
          </a:r>
          <a:r>
            <a:rPr kumimoji="1" lang="ja-JP" altLang="ja-JP" sz="1200">
              <a:solidFill>
                <a:schemeClr val="dk1"/>
              </a:solidFill>
              <a:effectLst/>
              <a:latin typeface="+mn-ea"/>
              <a:ea typeface="+mn-ea"/>
              <a:cs typeface="+mn-cs"/>
            </a:rPr>
            <a:t>の</a:t>
          </a:r>
          <a:r>
            <a:rPr kumimoji="1" lang="ja-JP" altLang="en-US" sz="1200">
              <a:solidFill>
                <a:schemeClr val="dk1"/>
              </a:solidFill>
              <a:effectLst/>
              <a:latin typeface="+mn-ea"/>
              <a:ea typeface="+mn-ea"/>
              <a:cs typeface="+mn-cs"/>
            </a:rPr>
            <a:t>増</a:t>
          </a:r>
          <a:r>
            <a:rPr kumimoji="1" lang="ja-JP" altLang="ja-JP" sz="1200">
              <a:solidFill>
                <a:schemeClr val="dk1"/>
              </a:solidFill>
              <a:effectLst/>
              <a:latin typeface="+mn-ea"/>
              <a:ea typeface="+mn-ea"/>
              <a:cs typeface="+mn-cs"/>
            </a:rPr>
            <a:t>（前年度比</a:t>
          </a:r>
          <a:r>
            <a:rPr kumimoji="1" lang="en-US" altLang="ja-JP" sz="1200">
              <a:solidFill>
                <a:schemeClr val="dk1"/>
              </a:solidFill>
              <a:effectLst/>
              <a:latin typeface="+mn-ea"/>
              <a:ea typeface="+mn-ea"/>
              <a:cs typeface="+mn-cs"/>
            </a:rPr>
            <a:t>+1,251</a:t>
          </a:r>
          <a:r>
            <a:rPr kumimoji="1" lang="ja-JP" altLang="ja-JP" sz="1200">
              <a:solidFill>
                <a:schemeClr val="dk1"/>
              </a:solidFill>
              <a:effectLst/>
              <a:latin typeface="+mn-ea"/>
              <a:ea typeface="+mn-ea"/>
              <a:cs typeface="+mn-cs"/>
            </a:rPr>
            <a:t>百万円）による。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今後は</a:t>
          </a:r>
          <a:r>
            <a:rPr kumimoji="1" lang="ja-JP" altLang="en-US" sz="1200">
              <a:solidFill>
                <a:schemeClr val="dk1"/>
              </a:solidFill>
              <a:effectLst/>
              <a:latin typeface="+mn-ea"/>
              <a:ea typeface="+mn-ea"/>
              <a:cs typeface="+mn-cs"/>
            </a:rPr>
            <a:t>統合小学校</a:t>
          </a:r>
          <a:r>
            <a:rPr kumimoji="1" lang="ja-JP" altLang="ja-JP" sz="1200">
              <a:solidFill>
                <a:schemeClr val="dk1"/>
              </a:solidFill>
              <a:effectLst/>
              <a:latin typeface="+mn-ea"/>
              <a:ea typeface="+mn-ea"/>
              <a:cs typeface="+mn-cs"/>
            </a:rPr>
            <a:t>や</a:t>
          </a:r>
          <a:r>
            <a:rPr kumimoji="1" lang="ja-JP" altLang="en-US" sz="1200">
              <a:solidFill>
                <a:schemeClr val="dk1"/>
              </a:solidFill>
              <a:effectLst/>
              <a:latin typeface="+mn-ea"/>
              <a:ea typeface="+mn-ea"/>
              <a:cs typeface="+mn-cs"/>
            </a:rPr>
            <a:t>健康管理センター</a:t>
          </a:r>
          <a:r>
            <a:rPr kumimoji="1" lang="ja-JP" altLang="ja-JP" sz="1200">
              <a:solidFill>
                <a:schemeClr val="dk1"/>
              </a:solidFill>
              <a:effectLst/>
              <a:latin typeface="+mn-ea"/>
              <a:ea typeface="+mn-ea"/>
              <a:cs typeface="+mn-cs"/>
            </a:rPr>
            <a:t>の建設にかかる</a:t>
          </a:r>
          <a:r>
            <a:rPr kumimoji="1" lang="ja-JP" altLang="en-US" sz="1200">
              <a:solidFill>
                <a:schemeClr val="dk1"/>
              </a:solidFill>
              <a:effectLst/>
              <a:latin typeface="+mn-ea"/>
              <a:ea typeface="+mn-ea"/>
              <a:cs typeface="+mn-cs"/>
            </a:rPr>
            <a:t>起債残高</a:t>
          </a:r>
          <a:r>
            <a:rPr kumimoji="1" lang="ja-JP" altLang="ja-JP" sz="1200">
              <a:solidFill>
                <a:schemeClr val="dk1"/>
              </a:solidFill>
              <a:effectLst/>
              <a:latin typeface="+mn-ea"/>
              <a:ea typeface="+mn-ea"/>
              <a:cs typeface="+mn-cs"/>
            </a:rPr>
            <a:t>が増加する見込みである。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将来負担比率としては、</a:t>
          </a:r>
          <a:r>
            <a:rPr kumimoji="1" lang="en-US" altLang="ja-JP" sz="1200">
              <a:solidFill>
                <a:schemeClr val="dk1"/>
              </a:solidFill>
              <a:effectLst/>
              <a:latin typeface="+mn-ea"/>
              <a:ea typeface="+mn-ea"/>
              <a:cs typeface="+mn-cs"/>
            </a:rPr>
            <a:t>51.1</a:t>
          </a:r>
          <a:r>
            <a:rPr kumimoji="1" lang="ja-JP" altLang="ja-JP" sz="1200">
              <a:solidFill>
                <a:schemeClr val="dk1"/>
              </a:solidFill>
              <a:effectLst/>
              <a:latin typeface="+mn-ea"/>
              <a:ea typeface="+mn-ea"/>
              <a:cs typeface="+mn-cs"/>
            </a:rPr>
            <a:t>％と前年比より</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ポイントと改善した。</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岩手県北上市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減債基金については、決算剰余金を中心に積み立てるとともに、</a:t>
          </a:r>
          <a:r>
            <a:rPr kumimoji="1" lang="ja-JP" altLang="en-US" sz="1300">
              <a:solidFill>
                <a:schemeClr val="dk1"/>
              </a:solidFill>
              <a:effectLst/>
              <a:latin typeface="+mn-ea"/>
              <a:ea typeface="+mn-ea"/>
              <a:cs typeface="+mn-cs"/>
            </a:rPr>
            <a:t>土地売払収入について積み立てることにより</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1,348</a:t>
          </a:r>
          <a:r>
            <a:rPr kumimoji="1" lang="ja-JP" altLang="ja-JP" sz="1300">
              <a:solidFill>
                <a:schemeClr val="dk1"/>
              </a:solidFill>
              <a:effectLst/>
              <a:latin typeface="+mn-ea"/>
              <a:ea typeface="+mn-ea"/>
              <a:cs typeface="+mn-cs"/>
            </a:rPr>
            <a:t>百万円の</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ふるさと納税による寄附について地域振興基金</a:t>
          </a:r>
          <a:r>
            <a:rPr kumimoji="1" lang="ja-JP" altLang="en-US" sz="1300">
              <a:solidFill>
                <a:schemeClr val="dk1"/>
              </a:solidFill>
              <a:effectLst/>
              <a:latin typeface="+mn-ea"/>
              <a:ea typeface="+mn-ea"/>
              <a:cs typeface="+mn-cs"/>
            </a:rPr>
            <a:t>への積立額は減少ものの</a:t>
          </a:r>
          <a:r>
            <a:rPr kumimoji="1" lang="ja-JP" altLang="ja-JP" sz="1300">
              <a:solidFill>
                <a:schemeClr val="dk1"/>
              </a:solidFill>
              <a:effectLst/>
              <a:latin typeface="+mn-ea"/>
              <a:ea typeface="+mn-ea"/>
              <a:cs typeface="+mn-cs"/>
            </a:rPr>
            <a:t>、基金全体としては</a:t>
          </a:r>
          <a:r>
            <a:rPr kumimoji="1" lang="en-US" altLang="ja-JP" sz="1300">
              <a:solidFill>
                <a:schemeClr val="dk1"/>
              </a:solidFill>
              <a:effectLst/>
              <a:latin typeface="+mn-ea"/>
              <a:ea typeface="+mn-ea"/>
              <a:cs typeface="+mn-cs"/>
            </a:rPr>
            <a:t>1,138</a:t>
          </a:r>
          <a:r>
            <a:rPr kumimoji="1" lang="ja-JP" altLang="ja-JP" sz="1300">
              <a:solidFill>
                <a:schemeClr val="dk1"/>
              </a:solidFill>
              <a:effectLst/>
              <a:latin typeface="+mn-ea"/>
              <a:ea typeface="+mn-ea"/>
              <a:cs typeface="+mn-cs"/>
            </a:rPr>
            <a:t>百万円の増となった。</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企業の立地にともなうインフラの整備のほか統合小学校及び健康管理センターなどの大型の施設整備が続く見込みとなっており、中長期的に減少傾向である。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庁舎建設基金：</a:t>
          </a:r>
          <a:r>
            <a:rPr lang="ja-JP" altLang="ja-JP" sz="1300">
              <a:solidFill>
                <a:schemeClr val="dk1"/>
              </a:solidFill>
              <a:effectLst/>
              <a:latin typeface="+mn-lt"/>
              <a:ea typeface="+mn-ea"/>
              <a:cs typeface="+mn-cs"/>
            </a:rPr>
            <a:t>庁舎建設事業の財源</a:t>
          </a:r>
          <a:endParaRPr lang="ja-JP" altLang="ja-JP" sz="1300">
            <a:effectLst/>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地域振興基金：</a:t>
          </a:r>
          <a:r>
            <a:rPr lang="ja-JP" altLang="ja-JP" sz="1300">
              <a:solidFill>
                <a:schemeClr val="dk1"/>
              </a:solidFill>
              <a:effectLst/>
              <a:latin typeface="+mn-lt"/>
              <a:ea typeface="+mn-ea"/>
              <a:cs typeface="+mn-cs"/>
            </a:rPr>
            <a:t>活力と魅力ある地域づくりの財源</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日本現代詩歌文学館基金：</a:t>
          </a:r>
          <a:r>
            <a:rPr lang="ja-JP" altLang="ja-JP" sz="1300">
              <a:solidFill>
                <a:schemeClr val="dk1"/>
              </a:solidFill>
              <a:effectLst/>
              <a:latin typeface="+mn-lt"/>
              <a:ea typeface="+mn-ea"/>
              <a:cs typeface="+mn-cs"/>
            </a:rPr>
            <a:t>日本現代詩歌文学館の施設整備及び運営の財源</a:t>
          </a:r>
          <a:endParaRPr lang="ja-JP" altLang="ja-JP" sz="1300">
            <a:effectLst/>
          </a:endParaRPr>
        </a:p>
        <a:p>
          <a:r>
            <a:rPr kumimoji="1" lang="ja-JP" altLang="ja-JP" sz="1300">
              <a:solidFill>
                <a:schemeClr val="dk1"/>
              </a:solidFill>
              <a:effectLst/>
              <a:latin typeface="+mn-lt"/>
              <a:ea typeface="+mn-ea"/>
              <a:cs typeface="+mn-cs"/>
            </a:rPr>
            <a:t>　がん対策基金：</a:t>
          </a:r>
          <a:r>
            <a:rPr lang="ja-JP" altLang="ja-JP" sz="1300">
              <a:solidFill>
                <a:schemeClr val="dk1"/>
              </a:solidFill>
              <a:effectLst/>
              <a:latin typeface="+mn-lt"/>
              <a:ea typeface="+mn-ea"/>
              <a:cs typeface="+mn-cs"/>
            </a:rPr>
            <a:t>がんの予防及び末期医療対策並びにがん患者の在宅生活及び在宅療養への支援の財源</a:t>
          </a:r>
          <a:endParaRPr lang="ja-JP" altLang="ja-JP" sz="1300">
            <a:effectLst/>
          </a:endParaRPr>
        </a:p>
        <a:p>
          <a:r>
            <a:rPr kumimoji="1" lang="ja-JP" altLang="ja-JP" sz="1300">
              <a:solidFill>
                <a:schemeClr val="dk1"/>
              </a:solidFill>
              <a:effectLst/>
              <a:latin typeface="+mn-lt"/>
              <a:ea typeface="+mn-ea"/>
              <a:cs typeface="+mn-cs"/>
            </a:rPr>
            <a:t>　教育施設設備整備基金：</a:t>
          </a:r>
          <a:r>
            <a:rPr lang="ja-JP" altLang="ja-JP" sz="1300">
              <a:solidFill>
                <a:schemeClr val="dk1"/>
              </a:solidFill>
              <a:effectLst/>
              <a:latin typeface="+mn-lt"/>
              <a:ea typeface="+mn-ea"/>
              <a:cs typeface="+mn-cs"/>
            </a:rPr>
            <a:t>市立小学校及び中学校の学区の教育施設及び設備の整備の財源</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庁舎建設資金：毎年度の積立により</a:t>
          </a:r>
          <a:r>
            <a:rPr kumimoji="1" lang="en-US" altLang="ja-JP" sz="1300">
              <a:solidFill>
                <a:schemeClr val="dk1"/>
              </a:solidFill>
              <a:effectLst/>
              <a:latin typeface="+mn-ea"/>
              <a:ea typeface="+mn-ea"/>
              <a:cs typeface="+mn-cs"/>
            </a:rPr>
            <a:t>35</a:t>
          </a:r>
          <a:r>
            <a:rPr kumimoji="1" lang="ja-JP" altLang="ja-JP" sz="1300">
              <a:solidFill>
                <a:schemeClr val="dk1"/>
              </a:solidFill>
              <a:effectLst/>
              <a:latin typeface="+mn-ea"/>
              <a:ea typeface="+mn-ea"/>
              <a:cs typeface="+mn-cs"/>
            </a:rPr>
            <a:t>百万円の増</a:t>
          </a:r>
          <a:endParaRPr lang="ja-JP" altLang="ja-JP" sz="1300">
            <a:effectLst/>
            <a:latin typeface="+mn-ea"/>
            <a:ea typeface="+mn-ea"/>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地域振興基金：ふるさと納税による寄附について</a:t>
          </a:r>
          <a:r>
            <a:rPr kumimoji="1" lang="ja-JP" altLang="en-US" sz="1300">
              <a:solidFill>
                <a:schemeClr val="dk1"/>
              </a:solidFill>
              <a:effectLst/>
              <a:latin typeface="+mn-ea"/>
              <a:ea typeface="+mn-ea"/>
              <a:cs typeface="+mn-cs"/>
            </a:rPr>
            <a:t>の積立額の減により</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184</a:t>
          </a:r>
          <a:r>
            <a:rPr kumimoji="1" lang="ja-JP" altLang="ja-JP" sz="1300">
              <a:solidFill>
                <a:schemeClr val="dk1"/>
              </a:solidFill>
              <a:effectLst/>
              <a:latin typeface="+mn-ea"/>
              <a:ea typeface="+mn-ea"/>
              <a:cs typeface="+mn-cs"/>
            </a:rPr>
            <a:t>百万円の</a:t>
          </a:r>
          <a:r>
            <a:rPr kumimoji="1" lang="ja-JP" altLang="en-US" sz="1300">
              <a:solidFill>
                <a:schemeClr val="dk1"/>
              </a:solidFill>
              <a:effectLst/>
              <a:latin typeface="+mn-ea"/>
              <a:ea typeface="+mn-ea"/>
              <a:cs typeface="+mn-cs"/>
            </a:rPr>
            <a:t>減</a:t>
          </a:r>
          <a:endParaRPr lang="ja-JP" altLang="ja-JP" sz="1300">
            <a:effectLst/>
            <a:latin typeface="+mn-ea"/>
            <a:ea typeface="+mn-ea"/>
          </a:endParaRPr>
        </a:p>
        <a:p>
          <a:r>
            <a:rPr kumimoji="1" lang="ja-JP" altLang="ja-JP" sz="1300">
              <a:solidFill>
                <a:schemeClr val="dk1"/>
              </a:solidFill>
              <a:effectLst/>
              <a:latin typeface="+mn-ea"/>
              <a:ea typeface="+mn-ea"/>
              <a:cs typeface="+mn-cs"/>
            </a:rPr>
            <a:t>　日本現代詩歌文学館基金：日本現代詩歌文学館施設整備改修事業に充当するための取り崩しにより、</a:t>
          </a:r>
          <a:r>
            <a:rPr kumimoji="1" lang="en-US" altLang="ja-JP" sz="1300">
              <a:solidFill>
                <a:schemeClr val="dk1"/>
              </a:solidFill>
              <a:effectLst/>
              <a:latin typeface="+mn-ea"/>
              <a:ea typeface="+mn-ea"/>
              <a:cs typeface="+mn-cs"/>
            </a:rPr>
            <a:t>52</a:t>
          </a:r>
          <a:r>
            <a:rPr kumimoji="1" lang="ja-JP" altLang="ja-JP" sz="1300">
              <a:solidFill>
                <a:schemeClr val="dk1"/>
              </a:solidFill>
              <a:effectLst/>
              <a:latin typeface="+mn-ea"/>
              <a:ea typeface="+mn-ea"/>
              <a:cs typeface="+mn-cs"/>
            </a:rPr>
            <a:t>百万円の減</a:t>
          </a:r>
          <a:endParaRPr lang="ja-JP" altLang="ja-JP" sz="1300">
            <a:effectLst/>
            <a:latin typeface="+mn-ea"/>
            <a:ea typeface="+mn-ea"/>
          </a:endParaRPr>
        </a:p>
        <a:p>
          <a:r>
            <a:rPr kumimoji="1" lang="ja-JP" altLang="ja-JP" sz="1300">
              <a:solidFill>
                <a:schemeClr val="dk1"/>
              </a:solidFill>
              <a:effectLst/>
              <a:latin typeface="+mn-ea"/>
              <a:ea typeface="+mn-ea"/>
              <a:cs typeface="+mn-cs"/>
            </a:rPr>
            <a:t>　がん対策基金：がん対策基金活用事業に充当するための取り崩しにより、</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百万円の減</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地域振興基金：ふるさと納税による寄附について一旦積み立て、充当事業を定めて取り崩して活用する</a:t>
          </a:r>
          <a:endParaRPr lang="ja-JP" altLang="ja-JP" sz="1300">
            <a:effectLst/>
            <a:latin typeface="+mn-ea"/>
            <a:ea typeface="+mn-ea"/>
          </a:endParaRPr>
        </a:p>
        <a:p>
          <a:r>
            <a:rPr kumimoji="1" lang="ja-JP" altLang="ja-JP" sz="1300">
              <a:solidFill>
                <a:schemeClr val="dk1"/>
              </a:solidFill>
              <a:effectLst/>
              <a:latin typeface="+mn-ea"/>
              <a:ea typeface="+mn-ea"/>
              <a:cs typeface="+mn-cs"/>
            </a:rPr>
            <a:t>　庁舎建設資金：毎年度の積立は、一旦平成</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年度で終了</a:t>
          </a:r>
          <a:endParaRPr lang="ja-JP" altLang="ja-JP" sz="1300">
            <a:effectLst/>
            <a:latin typeface="+mn-ea"/>
            <a:ea typeface="+mn-ea"/>
          </a:endParaRPr>
        </a:p>
        <a:p>
          <a:r>
            <a:rPr kumimoji="1" lang="ja-JP" altLang="ja-JP" sz="1300">
              <a:solidFill>
                <a:schemeClr val="dk1"/>
              </a:solidFill>
              <a:effectLst/>
              <a:latin typeface="+mn-ea"/>
              <a:ea typeface="+mn-ea"/>
              <a:cs typeface="+mn-cs"/>
            </a:rPr>
            <a:t>　日本現代詩歌文学館基金：文学館の整備改修及び運用に活用する</a:t>
          </a:r>
          <a:endParaRPr lang="ja-JP" altLang="ja-JP" sz="1300">
            <a:effectLst/>
            <a:latin typeface="+mn-ea"/>
            <a:ea typeface="+mn-ea"/>
          </a:endParaRPr>
        </a:p>
        <a:p>
          <a:r>
            <a:rPr kumimoji="1" lang="ja-JP" altLang="ja-JP" sz="1300">
              <a:solidFill>
                <a:schemeClr val="dk1"/>
              </a:solidFill>
              <a:effectLst/>
              <a:latin typeface="+mn-ea"/>
              <a:ea typeface="+mn-ea"/>
              <a:cs typeface="+mn-cs"/>
            </a:rPr>
            <a:t>　がん対策基金：がん対策基金活用事業にて活用する</a:t>
          </a:r>
          <a:endParaRPr lang="ja-JP" altLang="ja-JP" sz="1300">
            <a:effectLst/>
            <a:latin typeface="+mn-ea"/>
            <a:ea typeface="+mn-ea"/>
          </a:endParaRPr>
        </a:p>
        <a:p>
          <a:r>
            <a:rPr kumimoji="1" lang="ja-JP" altLang="ja-JP" sz="1300">
              <a:solidFill>
                <a:schemeClr val="dk1"/>
              </a:solidFill>
              <a:effectLst/>
              <a:latin typeface="+mn-lt"/>
              <a:ea typeface="+mn-ea"/>
              <a:cs typeface="+mn-cs"/>
            </a:rPr>
            <a:t>　教育施設設備整備基金：活用について検討する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運用益の積立のみとなっている</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運用益の積立以外には、積立及び取崩の予定はない</a:t>
          </a:r>
          <a:r>
            <a:rPr kumimoji="1" lang="ja-JP" altLang="en-US"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減債基金については、決算剰余金を中心に積み立てるとともに、土地売払収入について積み立てることにより、前年度比</a:t>
          </a:r>
          <a:r>
            <a:rPr kumimoji="1" lang="en-US" altLang="ja-JP" sz="1300">
              <a:solidFill>
                <a:schemeClr val="dk1"/>
              </a:solidFill>
              <a:effectLst/>
              <a:latin typeface="+mn-ea"/>
              <a:ea typeface="+mn-ea"/>
              <a:cs typeface="+mn-cs"/>
            </a:rPr>
            <a:t>1,348</a:t>
          </a:r>
          <a:r>
            <a:rPr kumimoji="1" lang="ja-JP" altLang="ja-JP" sz="1300">
              <a:solidFill>
                <a:schemeClr val="dk1"/>
              </a:solidFill>
              <a:effectLst/>
              <a:latin typeface="+mn-ea"/>
              <a:ea typeface="+mn-ea"/>
              <a:cs typeface="+mn-cs"/>
            </a:rPr>
            <a:t>百万円の増となった。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企業の立地にともなうインフラの整備のほか統合小学校及び健康管理センターなどの大型の施設整備が続く見込みとなっており、中長期的に減少傾向である。</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92,742
92,110
437.55
39,850,806
38,926,341
513,024
21,906,678
35,286,852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年度以降、類似団体と比較して高い状態が続いている。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年度に策定（平成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年度改定）した「インフラ資産マネジメントに関する基本計画」に基づいて、施設の在り方の見直しと統廃合や複合化などの検討を加えた建築物最適化計画を平成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年度に策定した。また、各施設について個別施設計画を策定済みであり、当該計画に基づいた施設の維持管理の適正化に取り組んでいる。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1" name="楕円 80"/>
        <xdr:cNvSpPr/>
      </xdr:nvSpPr>
      <xdr:spPr>
        <a:xfrm>
          <a:off x="4711700" y="4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2" name="有形固定資産減価償却率該当値テキスト"/>
        <xdr:cNvSpPr txBox="1"/>
      </xdr:nvSpPr>
      <xdr:spPr>
        <a:xfrm>
          <a:off x="4813300" y="480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83" name="楕円 82"/>
        <xdr:cNvSpPr/>
      </xdr:nvSpPr>
      <xdr:spPr>
        <a:xfrm>
          <a:off x="4000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63772</xdr:rowOff>
    </xdr:to>
    <xdr:cxnSp macro="">
      <xdr:nvCxnSpPr>
        <xdr:cNvPr id="84" name="直線コネクタ 83"/>
        <xdr:cNvCxnSpPr/>
      </xdr:nvCxnSpPr>
      <xdr:spPr>
        <a:xfrm flipV="1">
          <a:off x="4051300" y="500497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85" name="楕円 84"/>
        <xdr:cNvSpPr/>
      </xdr:nvSpPr>
      <xdr:spPr>
        <a:xfrm>
          <a:off x="3238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103868</xdr:rowOff>
    </xdr:to>
    <xdr:cxnSp macro="">
      <xdr:nvCxnSpPr>
        <xdr:cNvPr id="86" name="直線コネクタ 85"/>
        <xdr:cNvCxnSpPr/>
      </xdr:nvCxnSpPr>
      <xdr:spPr>
        <a:xfrm flipV="1">
          <a:off x="3289300" y="5035822"/>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87" name="楕円 86"/>
        <xdr:cNvSpPr/>
      </xdr:nvSpPr>
      <xdr:spPr>
        <a:xfrm>
          <a:off x="24765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60688</xdr:rowOff>
    </xdr:from>
    <xdr:to>
      <xdr:col>15</xdr:col>
      <xdr:colOff>136525</xdr:colOff>
      <xdr:row>29</xdr:row>
      <xdr:rowOff>103868</xdr:rowOff>
    </xdr:to>
    <xdr:cxnSp macro="">
      <xdr:nvCxnSpPr>
        <xdr:cNvPr id="88" name="直線コネクタ 87"/>
        <xdr:cNvCxnSpPr/>
      </xdr:nvCxnSpPr>
      <xdr:spPr>
        <a:xfrm>
          <a:off x="2527300" y="503273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529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92" name="n_1mainValue有形固定資産減価償却率"/>
        <xdr:cNvSpPr txBox="1"/>
      </xdr:nvSpPr>
      <xdr:spPr>
        <a:xfrm>
          <a:off x="38360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93" name="n_2mainValue有形固定資産減価償却率"/>
        <xdr:cNvSpPr txBox="1"/>
      </xdr:nvSpPr>
      <xdr:spPr>
        <a:xfrm>
          <a:off x="3086744" y="480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94" name="n_3mainValue有形固定資産減価償却率"/>
        <xdr:cNvSpPr txBox="1"/>
      </xdr:nvSpPr>
      <xdr:spPr>
        <a:xfrm>
          <a:off x="2324744" y="475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普通建設事業等の抑制により地方債発行額を抑えてきたことが挙げられるが、統合小学校等の大型施設の整備や企業誘致に伴うインフラ整備による起債残高の増加とともに、数値の上昇が予想さ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8" name="債務償還比率平均値テキスト"/>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96541</xdr:rowOff>
    </xdr:from>
    <xdr:to>
      <xdr:col>76</xdr:col>
      <xdr:colOff>73025</xdr:colOff>
      <xdr:row>31</xdr:row>
      <xdr:rowOff>26691</xdr:rowOff>
    </xdr:to>
    <xdr:sp macro="" textlink="">
      <xdr:nvSpPr>
        <xdr:cNvPr id="136" name="楕円 135"/>
        <xdr:cNvSpPr/>
      </xdr:nvSpPr>
      <xdr:spPr>
        <a:xfrm>
          <a:off x="14744700" y="52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74968</xdr:rowOff>
    </xdr:from>
    <xdr:ext cx="469744" cy="259045"/>
    <xdr:sp macro="" textlink="">
      <xdr:nvSpPr>
        <xdr:cNvPr id="137" name="債務償還比率該当値テキスト"/>
        <xdr:cNvSpPr txBox="1"/>
      </xdr:nvSpPr>
      <xdr:spPr>
        <a:xfrm>
          <a:off x="14846300" y="521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155314</xdr:rowOff>
    </xdr:from>
    <xdr:to>
      <xdr:col>72</xdr:col>
      <xdr:colOff>123825</xdr:colOff>
      <xdr:row>31</xdr:row>
      <xdr:rowOff>85464</xdr:rowOff>
    </xdr:to>
    <xdr:sp macro="" textlink="">
      <xdr:nvSpPr>
        <xdr:cNvPr id="138" name="楕円 137"/>
        <xdr:cNvSpPr/>
      </xdr:nvSpPr>
      <xdr:spPr>
        <a:xfrm>
          <a:off x="14033500" y="52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147341</xdr:rowOff>
    </xdr:from>
    <xdr:to>
      <xdr:col>76</xdr:col>
      <xdr:colOff>22225</xdr:colOff>
      <xdr:row>31</xdr:row>
      <xdr:rowOff>34664</xdr:rowOff>
    </xdr:to>
    <xdr:cxnSp macro="">
      <xdr:nvCxnSpPr>
        <xdr:cNvPr id="139" name="直線コネクタ 138"/>
        <xdr:cNvCxnSpPr/>
      </xdr:nvCxnSpPr>
      <xdr:spPr>
        <a:xfrm flipV="1">
          <a:off x="14084300" y="5290841"/>
          <a:ext cx="711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76591</xdr:rowOff>
    </xdr:from>
    <xdr:ext cx="469744" cy="259045"/>
    <xdr:sp macro="" textlink="">
      <xdr:nvSpPr>
        <xdr:cNvPr id="141" name="n_1mainValue債務償還比率"/>
        <xdr:cNvSpPr txBox="1"/>
      </xdr:nvSpPr>
      <xdr:spPr>
        <a:xfrm>
          <a:off x="13836727" y="53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92,742
92,110
437.55
39,850,806
38,926,341
513,024
21,906,678
35,286,852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1" name="楕円 70"/>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2"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3" name="楕円 72"/>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125730</xdr:rowOff>
    </xdr:to>
    <xdr:cxnSp macro="">
      <xdr:nvCxnSpPr>
        <xdr:cNvPr id="74" name="直線コネクタ 73"/>
        <xdr:cNvCxnSpPr/>
      </xdr:nvCxnSpPr>
      <xdr:spPr>
        <a:xfrm flipV="1">
          <a:off x="3797300" y="64560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5" name="楕円 74"/>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158115</xdr:rowOff>
    </xdr:to>
    <xdr:cxnSp macro="">
      <xdr:nvCxnSpPr>
        <xdr:cNvPr id="76" name="直線コネクタ 75"/>
        <xdr:cNvCxnSpPr/>
      </xdr:nvCxnSpPr>
      <xdr:spPr>
        <a:xfrm flipV="1">
          <a:off x="2908300" y="6469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7" name="楕円 76"/>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37</xdr:row>
      <xdr:rowOff>160020</xdr:rowOff>
    </xdr:to>
    <xdr:cxnSp macro="">
      <xdr:nvCxnSpPr>
        <xdr:cNvPr id="78" name="直線コネクタ 77"/>
        <xdr:cNvCxnSpPr/>
      </xdr:nvCxnSpPr>
      <xdr:spPr>
        <a:xfrm flipV="1">
          <a:off x="2019300" y="650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2" name="n_1main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3" name="n_2main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55897</xdr:rowOff>
    </xdr:from>
    <xdr:ext cx="405111" cy="259045"/>
    <xdr:sp macro="" textlink="">
      <xdr:nvSpPr>
        <xdr:cNvPr id="84" name="n_3mainValue【道路】&#10;有形固定資産減価償却率"/>
        <xdr:cNvSpPr txBox="1"/>
      </xdr:nvSpPr>
      <xdr:spPr>
        <a:xfrm>
          <a:off x="1816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58890</xdr:rowOff>
    </xdr:from>
    <xdr:to>
      <xdr:col>55</xdr:col>
      <xdr:colOff>50800</xdr:colOff>
      <xdr:row>39</xdr:row>
      <xdr:rowOff>160490</xdr:rowOff>
    </xdr:to>
    <xdr:sp macro="" textlink="">
      <xdr:nvSpPr>
        <xdr:cNvPr id="123" name="楕円 122"/>
        <xdr:cNvSpPr/>
      </xdr:nvSpPr>
      <xdr:spPr>
        <a:xfrm>
          <a:off x="10426700" y="67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81767</xdr:rowOff>
    </xdr:from>
    <xdr:ext cx="534377" cy="259045"/>
    <xdr:sp macro="" textlink="">
      <xdr:nvSpPr>
        <xdr:cNvPr id="124" name="【道路】&#10;一人当たり延長該当値テキスト"/>
        <xdr:cNvSpPr txBox="1"/>
      </xdr:nvSpPr>
      <xdr:spPr>
        <a:xfrm>
          <a:off x="10515600" y="65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59957</xdr:rowOff>
    </xdr:from>
    <xdr:to>
      <xdr:col>50</xdr:col>
      <xdr:colOff>165100</xdr:colOff>
      <xdr:row>39</xdr:row>
      <xdr:rowOff>161557</xdr:rowOff>
    </xdr:to>
    <xdr:sp macro="" textlink="">
      <xdr:nvSpPr>
        <xdr:cNvPr id="125" name="楕円 124"/>
        <xdr:cNvSpPr/>
      </xdr:nvSpPr>
      <xdr:spPr>
        <a:xfrm>
          <a:off x="9588500" y="67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109690</xdr:rowOff>
    </xdr:from>
    <xdr:to>
      <xdr:col>55</xdr:col>
      <xdr:colOff>0</xdr:colOff>
      <xdr:row>39</xdr:row>
      <xdr:rowOff>110757</xdr:rowOff>
    </xdr:to>
    <xdr:cxnSp macro="">
      <xdr:nvCxnSpPr>
        <xdr:cNvPr id="126" name="直線コネクタ 125"/>
        <xdr:cNvCxnSpPr/>
      </xdr:nvCxnSpPr>
      <xdr:spPr>
        <a:xfrm flipV="1">
          <a:off x="9639300" y="6796240"/>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61366</xdr:rowOff>
    </xdr:from>
    <xdr:to>
      <xdr:col>46</xdr:col>
      <xdr:colOff>38100</xdr:colOff>
      <xdr:row>39</xdr:row>
      <xdr:rowOff>162966</xdr:rowOff>
    </xdr:to>
    <xdr:sp macro="" textlink="">
      <xdr:nvSpPr>
        <xdr:cNvPr id="127" name="楕円 126"/>
        <xdr:cNvSpPr/>
      </xdr:nvSpPr>
      <xdr:spPr>
        <a:xfrm>
          <a:off x="8699500" y="67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110757</xdr:rowOff>
    </xdr:from>
    <xdr:to>
      <xdr:col>50</xdr:col>
      <xdr:colOff>114300</xdr:colOff>
      <xdr:row>39</xdr:row>
      <xdr:rowOff>112166</xdr:rowOff>
    </xdr:to>
    <xdr:cxnSp macro="">
      <xdr:nvCxnSpPr>
        <xdr:cNvPr id="128" name="直線コネクタ 127"/>
        <xdr:cNvCxnSpPr/>
      </xdr:nvCxnSpPr>
      <xdr:spPr>
        <a:xfrm flipV="1">
          <a:off x="8750300" y="679730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112268</xdr:rowOff>
    </xdr:from>
    <xdr:to>
      <xdr:col>41</xdr:col>
      <xdr:colOff>101600</xdr:colOff>
      <xdr:row>40</xdr:row>
      <xdr:rowOff>42418</xdr:rowOff>
    </xdr:to>
    <xdr:sp macro="" textlink="">
      <xdr:nvSpPr>
        <xdr:cNvPr id="129" name="楕円 128"/>
        <xdr:cNvSpPr/>
      </xdr:nvSpPr>
      <xdr:spPr>
        <a:xfrm>
          <a:off x="7810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112166</xdr:rowOff>
    </xdr:from>
    <xdr:to>
      <xdr:col>45</xdr:col>
      <xdr:colOff>177800</xdr:colOff>
      <xdr:row>39</xdr:row>
      <xdr:rowOff>163068</xdr:rowOff>
    </xdr:to>
    <xdr:cxnSp macro="">
      <xdr:nvCxnSpPr>
        <xdr:cNvPr id="130" name="直線コネクタ 129"/>
        <xdr:cNvCxnSpPr/>
      </xdr:nvCxnSpPr>
      <xdr:spPr>
        <a:xfrm flipV="1">
          <a:off x="7861300" y="6798716"/>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6634</xdr:rowOff>
    </xdr:from>
    <xdr:ext cx="534377" cy="259045"/>
    <xdr:sp macro="" textlink="">
      <xdr:nvSpPr>
        <xdr:cNvPr id="134" name="n_1mainValue【道路】&#10;一人当たり延長"/>
        <xdr:cNvSpPr txBox="1"/>
      </xdr:nvSpPr>
      <xdr:spPr>
        <a:xfrm>
          <a:off x="9359411" y="65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8043</xdr:rowOff>
    </xdr:from>
    <xdr:ext cx="534377" cy="259045"/>
    <xdr:sp macro="" textlink="">
      <xdr:nvSpPr>
        <xdr:cNvPr id="135" name="n_2mainValue【道路】&#10;一人当たり延長"/>
        <xdr:cNvSpPr txBox="1"/>
      </xdr:nvSpPr>
      <xdr:spPr>
        <a:xfrm>
          <a:off x="8483111" y="65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58945</xdr:rowOff>
    </xdr:from>
    <xdr:ext cx="534377" cy="259045"/>
    <xdr:sp macro="" textlink="">
      <xdr:nvSpPr>
        <xdr:cNvPr id="136" name="n_3mainValue【道路】&#10;一人当たり延長"/>
        <xdr:cNvSpPr txBox="1"/>
      </xdr:nvSpPr>
      <xdr:spPr>
        <a:xfrm>
          <a:off x="7594111"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76" name="楕円 175"/>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177" name="【橋りょう・トンネル】&#10;有形固定資産減価償却率該当値テキスト"/>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78" name="楕円 177"/>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59</xdr:row>
      <xdr:rowOff>160020</xdr:rowOff>
    </xdr:to>
    <xdr:cxnSp macro="">
      <xdr:nvCxnSpPr>
        <xdr:cNvPr id="179" name="直線コネクタ 178"/>
        <xdr:cNvCxnSpPr/>
      </xdr:nvCxnSpPr>
      <xdr:spPr>
        <a:xfrm flipV="1">
          <a:off x="3797300" y="10256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楕円 179"/>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1905</xdr:rowOff>
    </xdr:to>
    <xdr:cxnSp macro="">
      <xdr:nvCxnSpPr>
        <xdr:cNvPr id="181" name="直線コネクタ 180"/>
        <xdr:cNvCxnSpPr/>
      </xdr:nvCxnSpPr>
      <xdr:spPr>
        <a:xfrm flipV="1">
          <a:off x="2908300" y="102755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82" name="楕円 181"/>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19050</xdr:rowOff>
    </xdr:to>
    <xdr:cxnSp macro="">
      <xdr:nvCxnSpPr>
        <xdr:cNvPr id="183" name="直線コネクタ 182"/>
        <xdr:cNvCxnSpPr/>
      </xdr:nvCxnSpPr>
      <xdr:spPr>
        <a:xfrm flipV="1">
          <a:off x="2019300" y="10288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87"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8" name="n_2mainValue【橋りょう・トンネ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189" name="n_3mainValue【橋りょう・トンネ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67825</xdr:rowOff>
    </xdr:from>
    <xdr:to>
      <xdr:col>55</xdr:col>
      <xdr:colOff>50800</xdr:colOff>
      <xdr:row>57</xdr:row>
      <xdr:rowOff>169425</xdr:rowOff>
    </xdr:to>
    <xdr:sp macro="" textlink="">
      <xdr:nvSpPr>
        <xdr:cNvPr id="226" name="楕円 225"/>
        <xdr:cNvSpPr/>
      </xdr:nvSpPr>
      <xdr:spPr>
        <a:xfrm>
          <a:off x="10426700" y="98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90702</xdr:rowOff>
    </xdr:from>
    <xdr:ext cx="599010" cy="259045"/>
    <xdr:sp macro="" textlink="">
      <xdr:nvSpPr>
        <xdr:cNvPr id="227" name="【橋りょう・トンネル】&#10;一人当たり有形固定資産（償却資産）額該当値テキスト"/>
        <xdr:cNvSpPr txBox="1"/>
      </xdr:nvSpPr>
      <xdr:spPr>
        <a:xfrm>
          <a:off x="10515600" y="969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79577</xdr:rowOff>
    </xdr:from>
    <xdr:to>
      <xdr:col>50</xdr:col>
      <xdr:colOff>165100</xdr:colOff>
      <xdr:row>58</xdr:row>
      <xdr:rowOff>9727</xdr:rowOff>
    </xdr:to>
    <xdr:sp macro="" textlink="">
      <xdr:nvSpPr>
        <xdr:cNvPr id="228" name="楕円 227"/>
        <xdr:cNvSpPr/>
      </xdr:nvSpPr>
      <xdr:spPr>
        <a:xfrm>
          <a:off x="9588500" y="98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118625</xdr:rowOff>
    </xdr:from>
    <xdr:to>
      <xdr:col>55</xdr:col>
      <xdr:colOff>0</xdr:colOff>
      <xdr:row>57</xdr:row>
      <xdr:rowOff>130377</xdr:rowOff>
    </xdr:to>
    <xdr:cxnSp macro="">
      <xdr:nvCxnSpPr>
        <xdr:cNvPr id="229" name="直線コネクタ 228"/>
        <xdr:cNvCxnSpPr/>
      </xdr:nvCxnSpPr>
      <xdr:spPr>
        <a:xfrm flipV="1">
          <a:off x="9639300" y="9891275"/>
          <a:ext cx="83820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140559</xdr:rowOff>
    </xdr:from>
    <xdr:to>
      <xdr:col>46</xdr:col>
      <xdr:colOff>38100</xdr:colOff>
      <xdr:row>58</xdr:row>
      <xdr:rowOff>70709</xdr:rowOff>
    </xdr:to>
    <xdr:sp macro="" textlink="">
      <xdr:nvSpPr>
        <xdr:cNvPr id="230" name="楕円 229"/>
        <xdr:cNvSpPr/>
      </xdr:nvSpPr>
      <xdr:spPr>
        <a:xfrm>
          <a:off x="8699500" y="99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130377</xdr:rowOff>
    </xdr:from>
    <xdr:to>
      <xdr:col>50</xdr:col>
      <xdr:colOff>114300</xdr:colOff>
      <xdr:row>58</xdr:row>
      <xdr:rowOff>19909</xdr:rowOff>
    </xdr:to>
    <xdr:cxnSp macro="">
      <xdr:nvCxnSpPr>
        <xdr:cNvPr id="231" name="直線コネクタ 230"/>
        <xdr:cNvCxnSpPr/>
      </xdr:nvCxnSpPr>
      <xdr:spPr>
        <a:xfrm flipV="1">
          <a:off x="8750300" y="9903027"/>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140198</xdr:rowOff>
    </xdr:from>
    <xdr:to>
      <xdr:col>41</xdr:col>
      <xdr:colOff>101600</xdr:colOff>
      <xdr:row>58</xdr:row>
      <xdr:rowOff>70348</xdr:rowOff>
    </xdr:to>
    <xdr:sp macro="" textlink="">
      <xdr:nvSpPr>
        <xdr:cNvPr id="232" name="楕円 231"/>
        <xdr:cNvSpPr/>
      </xdr:nvSpPr>
      <xdr:spPr>
        <a:xfrm>
          <a:off x="7810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19548</xdr:rowOff>
    </xdr:from>
    <xdr:to>
      <xdr:col>45</xdr:col>
      <xdr:colOff>177800</xdr:colOff>
      <xdr:row>58</xdr:row>
      <xdr:rowOff>19909</xdr:rowOff>
    </xdr:to>
    <xdr:cxnSp macro="">
      <xdr:nvCxnSpPr>
        <xdr:cNvPr id="233" name="直線コネクタ 232"/>
        <xdr:cNvCxnSpPr/>
      </xdr:nvCxnSpPr>
      <xdr:spPr>
        <a:xfrm>
          <a:off x="7861300" y="9963648"/>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26254</xdr:rowOff>
    </xdr:from>
    <xdr:ext cx="599010" cy="259045"/>
    <xdr:sp macro="" textlink="">
      <xdr:nvSpPr>
        <xdr:cNvPr id="237" name="n_1mainValue【橋りょう・トンネル】&#10;一人当たり有形固定資産（償却資産）額"/>
        <xdr:cNvSpPr txBox="1"/>
      </xdr:nvSpPr>
      <xdr:spPr>
        <a:xfrm>
          <a:off x="9327095" y="962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87236</xdr:rowOff>
    </xdr:from>
    <xdr:ext cx="599010" cy="259045"/>
    <xdr:sp macro="" textlink="">
      <xdr:nvSpPr>
        <xdr:cNvPr id="238" name="n_2mainValue【橋りょう・トンネル】&#10;一人当たり有形固定資産（償却資産）額"/>
        <xdr:cNvSpPr txBox="1"/>
      </xdr:nvSpPr>
      <xdr:spPr>
        <a:xfrm>
          <a:off x="8450795" y="96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86875</xdr:rowOff>
    </xdr:from>
    <xdr:ext cx="599010" cy="259045"/>
    <xdr:sp macro="" textlink="">
      <xdr:nvSpPr>
        <xdr:cNvPr id="239" name="n_3mainValue【橋りょう・トンネル】&#10;一人当たり有形固定資産（償却資産）額"/>
        <xdr:cNvSpPr txBox="1"/>
      </xdr:nvSpPr>
      <xdr:spPr>
        <a:xfrm>
          <a:off x="7561795" y="96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363</xdr:rowOff>
    </xdr:from>
    <xdr:to>
      <xdr:col>24</xdr:col>
      <xdr:colOff>114300</xdr:colOff>
      <xdr:row>80</xdr:row>
      <xdr:rowOff>101963</xdr:rowOff>
    </xdr:to>
    <xdr:sp macro="" textlink="">
      <xdr:nvSpPr>
        <xdr:cNvPr id="280" name="楕円 279"/>
        <xdr:cNvSpPr/>
      </xdr:nvSpPr>
      <xdr:spPr>
        <a:xfrm>
          <a:off x="4584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23240</xdr:rowOff>
    </xdr:from>
    <xdr:ext cx="405111" cy="259045"/>
    <xdr:sp macro="" textlink="">
      <xdr:nvSpPr>
        <xdr:cNvPr id="281" name="【公営住宅】&#10;有形固定資産減価償却率該当値テキスト"/>
        <xdr:cNvSpPr txBox="1"/>
      </xdr:nvSpPr>
      <xdr:spPr>
        <a:xfrm>
          <a:off x="4673600" y="1356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8527</xdr:rowOff>
    </xdr:from>
    <xdr:to>
      <xdr:col>20</xdr:col>
      <xdr:colOff>38100</xdr:colOff>
      <xdr:row>80</xdr:row>
      <xdr:rowOff>110127</xdr:rowOff>
    </xdr:to>
    <xdr:sp macro="" textlink="">
      <xdr:nvSpPr>
        <xdr:cNvPr id="282" name="楕円 281"/>
        <xdr:cNvSpPr/>
      </xdr:nvSpPr>
      <xdr:spPr>
        <a:xfrm>
          <a:off x="3746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51163</xdr:rowOff>
    </xdr:from>
    <xdr:to>
      <xdr:col>24</xdr:col>
      <xdr:colOff>63500</xdr:colOff>
      <xdr:row>80</xdr:row>
      <xdr:rowOff>59327</xdr:rowOff>
    </xdr:to>
    <xdr:cxnSp macro="">
      <xdr:nvCxnSpPr>
        <xdr:cNvPr id="283" name="直線コネクタ 282"/>
        <xdr:cNvCxnSpPr/>
      </xdr:nvCxnSpPr>
      <xdr:spPr>
        <a:xfrm flipV="1">
          <a:off x="3797300" y="137671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18324</xdr:rowOff>
    </xdr:from>
    <xdr:to>
      <xdr:col>15</xdr:col>
      <xdr:colOff>101600</xdr:colOff>
      <xdr:row>80</xdr:row>
      <xdr:rowOff>119924</xdr:rowOff>
    </xdr:to>
    <xdr:sp macro="" textlink="">
      <xdr:nvSpPr>
        <xdr:cNvPr id="284" name="楕円 283"/>
        <xdr:cNvSpPr/>
      </xdr:nvSpPr>
      <xdr:spPr>
        <a:xfrm>
          <a:off x="2857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59327</xdr:rowOff>
    </xdr:from>
    <xdr:to>
      <xdr:col>19</xdr:col>
      <xdr:colOff>177800</xdr:colOff>
      <xdr:row>80</xdr:row>
      <xdr:rowOff>69124</xdr:rowOff>
    </xdr:to>
    <xdr:cxnSp macro="">
      <xdr:nvCxnSpPr>
        <xdr:cNvPr id="285" name="直線コネクタ 284"/>
        <xdr:cNvCxnSpPr/>
      </xdr:nvCxnSpPr>
      <xdr:spPr>
        <a:xfrm flipV="1">
          <a:off x="2908300" y="137753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6" name="楕円 285"/>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69124</xdr:rowOff>
    </xdr:to>
    <xdr:cxnSp macro="">
      <xdr:nvCxnSpPr>
        <xdr:cNvPr id="287" name="直線コネクタ 286"/>
        <xdr:cNvCxnSpPr/>
      </xdr:nvCxnSpPr>
      <xdr:spPr>
        <a:xfrm>
          <a:off x="2019300" y="137541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126654</xdr:rowOff>
    </xdr:from>
    <xdr:ext cx="405111" cy="259045"/>
    <xdr:sp macro="" textlink="">
      <xdr:nvSpPr>
        <xdr:cNvPr id="291" name="n_1mainValue【公営住宅】&#10;有形固定資産減価償却率"/>
        <xdr:cNvSpPr txBox="1"/>
      </xdr:nvSpPr>
      <xdr:spPr>
        <a:xfrm>
          <a:off x="3582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136451</xdr:rowOff>
    </xdr:from>
    <xdr:ext cx="405111" cy="259045"/>
    <xdr:sp macro="" textlink="">
      <xdr:nvSpPr>
        <xdr:cNvPr id="292" name="n_2mainValue【公営住宅】&#10;有形固定資産減価償却率"/>
        <xdr:cNvSpPr txBox="1"/>
      </xdr:nvSpPr>
      <xdr:spPr>
        <a:xfrm>
          <a:off x="2705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93" name="n_3mainValue【公営住宅】&#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47498</xdr:rowOff>
    </xdr:from>
    <xdr:to>
      <xdr:col>55</xdr:col>
      <xdr:colOff>50800</xdr:colOff>
      <xdr:row>83</xdr:row>
      <xdr:rowOff>149098</xdr:rowOff>
    </xdr:to>
    <xdr:sp macro="" textlink="">
      <xdr:nvSpPr>
        <xdr:cNvPr id="332" name="楕円 331"/>
        <xdr:cNvSpPr/>
      </xdr:nvSpPr>
      <xdr:spPr>
        <a:xfrm>
          <a:off x="10426700" y="142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70375</xdr:rowOff>
    </xdr:from>
    <xdr:ext cx="469744" cy="259045"/>
    <xdr:sp macro="" textlink="">
      <xdr:nvSpPr>
        <xdr:cNvPr id="333" name="【公営住宅】&#10;一人当たり面積該当値テキスト"/>
        <xdr:cNvSpPr txBox="1"/>
      </xdr:nvSpPr>
      <xdr:spPr>
        <a:xfrm>
          <a:off x="10515600" y="141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48261</xdr:rowOff>
    </xdr:from>
    <xdr:to>
      <xdr:col>50</xdr:col>
      <xdr:colOff>165100</xdr:colOff>
      <xdr:row>83</xdr:row>
      <xdr:rowOff>149861</xdr:rowOff>
    </xdr:to>
    <xdr:sp macro="" textlink="">
      <xdr:nvSpPr>
        <xdr:cNvPr id="334" name="楕円 333"/>
        <xdr:cNvSpPr/>
      </xdr:nvSpPr>
      <xdr:spPr>
        <a:xfrm>
          <a:off x="958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98298</xdr:rowOff>
    </xdr:from>
    <xdr:to>
      <xdr:col>55</xdr:col>
      <xdr:colOff>0</xdr:colOff>
      <xdr:row>83</xdr:row>
      <xdr:rowOff>99061</xdr:rowOff>
    </xdr:to>
    <xdr:cxnSp macro="">
      <xdr:nvCxnSpPr>
        <xdr:cNvPr id="335" name="直線コネクタ 334"/>
        <xdr:cNvCxnSpPr/>
      </xdr:nvCxnSpPr>
      <xdr:spPr>
        <a:xfrm flipV="1">
          <a:off x="9639300" y="143286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50546</xdr:rowOff>
    </xdr:from>
    <xdr:to>
      <xdr:col>46</xdr:col>
      <xdr:colOff>38100</xdr:colOff>
      <xdr:row>83</xdr:row>
      <xdr:rowOff>152146</xdr:rowOff>
    </xdr:to>
    <xdr:sp macro="" textlink="">
      <xdr:nvSpPr>
        <xdr:cNvPr id="336" name="楕円 335"/>
        <xdr:cNvSpPr/>
      </xdr:nvSpPr>
      <xdr:spPr>
        <a:xfrm>
          <a:off x="8699500" y="142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99061</xdr:rowOff>
    </xdr:from>
    <xdr:to>
      <xdr:col>50</xdr:col>
      <xdr:colOff>114300</xdr:colOff>
      <xdr:row>83</xdr:row>
      <xdr:rowOff>101346</xdr:rowOff>
    </xdr:to>
    <xdr:cxnSp macro="">
      <xdr:nvCxnSpPr>
        <xdr:cNvPr id="337" name="直線コネクタ 336"/>
        <xdr:cNvCxnSpPr/>
      </xdr:nvCxnSpPr>
      <xdr:spPr>
        <a:xfrm flipV="1">
          <a:off x="8750300" y="143294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52832</xdr:rowOff>
    </xdr:from>
    <xdr:to>
      <xdr:col>41</xdr:col>
      <xdr:colOff>101600</xdr:colOff>
      <xdr:row>83</xdr:row>
      <xdr:rowOff>154432</xdr:rowOff>
    </xdr:to>
    <xdr:sp macro="" textlink="">
      <xdr:nvSpPr>
        <xdr:cNvPr id="338" name="楕円 337"/>
        <xdr:cNvSpPr/>
      </xdr:nvSpPr>
      <xdr:spPr>
        <a:xfrm>
          <a:off x="7810500" y="1428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101346</xdr:rowOff>
    </xdr:from>
    <xdr:to>
      <xdr:col>45</xdr:col>
      <xdr:colOff>177800</xdr:colOff>
      <xdr:row>83</xdr:row>
      <xdr:rowOff>103632</xdr:rowOff>
    </xdr:to>
    <xdr:cxnSp macro="">
      <xdr:nvCxnSpPr>
        <xdr:cNvPr id="339" name="直線コネクタ 338"/>
        <xdr:cNvCxnSpPr/>
      </xdr:nvCxnSpPr>
      <xdr:spPr>
        <a:xfrm flipV="1">
          <a:off x="7861300" y="143316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166388</xdr:rowOff>
    </xdr:from>
    <xdr:ext cx="469744" cy="259045"/>
    <xdr:sp macro="" textlink="">
      <xdr:nvSpPr>
        <xdr:cNvPr id="343" name="n_1mainValue【公営住宅】&#10;一人当たり面積"/>
        <xdr:cNvSpPr txBox="1"/>
      </xdr:nvSpPr>
      <xdr:spPr>
        <a:xfrm>
          <a:off x="93917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168673</xdr:rowOff>
    </xdr:from>
    <xdr:ext cx="469744" cy="259045"/>
    <xdr:sp macro="" textlink="">
      <xdr:nvSpPr>
        <xdr:cNvPr id="344" name="n_2mainValue【公営住宅】&#10;一人当たり面積"/>
        <xdr:cNvSpPr txBox="1"/>
      </xdr:nvSpPr>
      <xdr:spPr>
        <a:xfrm>
          <a:off x="85154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170959</xdr:rowOff>
    </xdr:from>
    <xdr:ext cx="469744" cy="259045"/>
    <xdr:sp macro="" textlink="">
      <xdr:nvSpPr>
        <xdr:cNvPr id="345" name="n_3mainValue【公営住宅】&#10;一人当たり面積"/>
        <xdr:cNvSpPr txBox="1"/>
      </xdr:nvSpPr>
      <xdr:spPr>
        <a:xfrm>
          <a:off x="7626427"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164465</xdr:rowOff>
    </xdr:from>
    <xdr:to>
      <xdr:col>85</xdr:col>
      <xdr:colOff>177800</xdr:colOff>
      <xdr:row>35</xdr:row>
      <xdr:rowOff>94615</xdr:rowOff>
    </xdr:to>
    <xdr:sp macro="" textlink="">
      <xdr:nvSpPr>
        <xdr:cNvPr id="401" name="楕円 400"/>
        <xdr:cNvSpPr/>
      </xdr:nvSpPr>
      <xdr:spPr>
        <a:xfrm>
          <a:off x="16268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15892</xdr:rowOff>
    </xdr:from>
    <xdr:ext cx="405111" cy="259045"/>
    <xdr:sp macro="" textlink="">
      <xdr:nvSpPr>
        <xdr:cNvPr id="402" name="【認定こども園・幼稚園・保育所】&#10;有形固定資産減価償却率該当値テキスト"/>
        <xdr:cNvSpPr txBox="1"/>
      </xdr:nvSpPr>
      <xdr:spPr>
        <a:xfrm>
          <a:off x="16357600"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403" name="楕円 402"/>
        <xdr:cNvSpPr/>
      </xdr:nvSpPr>
      <xdr:spPr>
        <a:xfrm>
          <a:off x="1543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20955</xdr:rowOff>
    </xdr:from>
    <xdr:to>
      <xdr:col>85</xdr:col>
      <xdr:colOff>127000</xdr:colOff>
      <xdr:row>35</xdr:row>
      <xdr:rowOff>43815</xdr:rowOff>
    </xdr:to>
    <xdr:cxnSp macro="">
      <xdr:nvCxnSpPr>
        <xdr:cNvPr id="404" name="直線コネクタ 403"/>
        <xdr:cNvCxnSpPr/>
      </xdr:nvCxnSpPr>
      <xdr:spPr>
        <a:xfrm>
          <a:off x="15481300" y="60217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42545</xdr:rowOff>
    </xdr:from>
    <xdr:to>
      <xdr:col>76</xdr:col>
      <xdr:colOff>165100</xdr:colOff>
      <xdr:row>35</xdr:row>
      <xdr:rowOff>144145</xdr:rowOff>
    </xdr:to>
    <xdr:sp macro="" textlink="">
      <xdr:nvSpPr>
        <xdr:cNvPr id="405" name="楕円 404"/>
        <xdr:cNvSpPr/>
      </xdr:nvSpPr>
      <xdr:spPr>
        <a:xfrm>
          <a:off x="14541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20955</xdr:rowOff>
    </xdr:from>
    <xdr:to>
      <xdr:col>81</xdr:col>
      <xdr:colOff>50800</xdr:colOff>
      <xdr:row>35</xdr:row>
      <xdr:rowOff>93345</xdr:rowOff>
    </xdr:to>
    <xdr:cxnSp macro="">
      <xdr:nvCxnSpPr>
        <xdr:cNvPr id="406" name="直線コネクタ 405"/>
        <xdr:cNvCxnSpPr/>
      </xdr:nvCxnSpPr>
      <xdr:spPr>
        <a:xfrm flipV="1">
          <a:off x="14592300" y="60217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407" name="楕円 406"/>
        <xdr:cNvSpPr/>
      </xdr:nvSpPr>
      <xdr:spPr>
        <a:xfrm>
          <a:off x="13652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35</xdr:row>
      <xdr:rowOff>93345</xdr:rowOff>
    </xdr:to>
    <xdr:cxnSp macro="">
      <xdr:nvCxnSpPr>
        <xdr:cNvPr id="408" name="直線コネクタ 407"/>
        <xdr:cNvCxnSpPr/>
      </xdr:nvCxnSpPr>
      <xdr:spPr>
        <a:xfrm>
          <a:off x="13703300" y="60369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412" name="n_1mainValue【認定こども園・幼稚園・保育所】&#10;有形固定資産減価償却率"/>
        <xdr:cNvSpPr txBox="1"/>
      </xdr:nvSpPr>
      <xdr:spPr>
        <a:xfrm>
          <a:off x="1526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160672</xdr:rowOff>
    </xdr:from>
    <xdr:ext cx="405111" cy="259045"/>
    <xdr:sp macro="" textlink="">
      <xdr:nvSpPr>
        <xdr:cNvPr id="413" name="n_2mainValue【認定こども園・幼稚園・保育所】&#10;有形固定資産減価償却率"/>
        <xdr:cNvSpPr txBox="1"/>
      </xdr:nvSpPr>
      <xdr:spPr>
        <a:xfrm>
          <a:off x="14389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414" name="n_3mainValue【認定こども園・幼稚園・保育所】&#10;有形固定資産減価償却率"/>
        <xdr:cNvSpPr txBox="1"/>
      </xdr:nvSpPr>
      <xdr:spPr>
        <a:xfrm>
          <a:off x="13500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53" name="楕円 452"/>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54" name="【認定こども園・幼稚園・保育所】&#10;一人当たり面積該当値テキスト"/>
        <xdr:cNvSpPr txBox="1"/>
      </xdr:nvSpPr>
      <xdr:spPr>
        <a:xfrm>
          <a:off x="22199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55" name="楕円 454"/>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60960</xdr:rowOff>
    </xdr:to>
    <xdr:cxnSp macro="">
      <xdr:nvCxnSpPr>
        <xdr:cNvPr id="456" name="直線コネクタ 455"/>
        <xdr:cNvCxnSpPr/>
      </xdr:nvCxnSpPr>
      <xdr:spPr>
        <a:xfrm>
          <a:off x="21323300" y="691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57" name="楕円 456"/>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60960</xdr:rowOff>
    </xdr:to>
    <xdr:cxnSp macro="">
      <xdr:nvCxnSpPr>
        <xdr:cNvPr id="458" name="直線コネクタ 457"/>
        <xdr:cNvCxnSpPr/>
      </xdr:nvCxnSpPr>
      <xdr:spPr>
        <a:xfrm>
          <a:off x="20434300" y="6888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59" name="楕円 458"/>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41910</xdr:rowOff>
    </xdr:to>
    <xdr:cxnSp macro="">
      <xdr:nvCxnSpPr>
        <xdr:cNvPr id="460" name="直線コネクタ 459"/>
        <xdr:cNvCxnSpPr/>
      </xdr:nvCxnSpPr>
      <xdr:spPr>
        <a:xfrm flipV="1">
          <a:off x="19545300" y="6888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464"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65"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466" name="n_3mainValue【認定こども園・幼稚園・保育所】&#10;一人当たり面積"/>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55335</xdr:rowOff>
    </xdr:from>
    <xdr:to>
      <xdr:col>85</xdr:col>
      <xdr:colOff>177800</xdr:colOff>
      <xdr:row>57</xdr:row>
      <xdr:rowOff>156935</xdr:rowOff>
    </xdr:to>
    <xdr:sp macro="" textlink="">
      <xdr:nvSpPr>
        <xdr:cNvPr id="508" name="楕円 507"/>
        <xdr:cNvSpPr/>
      </xdr:nvSpPr>
      <xdr:spPr>
        <a:xfrm>
          <a:off x="16268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78212</xdr:rowOff>
    </xdr:from>
    <xdr:ext cx="405111" cy="259045"/>
    <xdr:sp macro="" textlink="">
      <xdr:nvSpPr>
        <xdr:cNvPr id="509" name="【学校施設】&#10;有形固定資産減価償却率該当値テキスト"/>
        <xdr:cNvSpPr txBox="1"/>
      </xdr:nvSpPr>
      <xdr:spPr>
        <a:xfrm>
          <a:off x="16357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87993</xdr:rowOff>
    </xdr:from>
    <xdr:to>
      <xdr:col>81</xdr:col>
      <xdr:colOff>101600</xdr:colOff>
      <xdr:row>58</xdr:row>
      <xdr:rowOff>18143</xdr:rowOff>
    </xdr:to>
    <xdr:sp macro="" textlink="">
      <xdr:nvSpPr>
        <xdr:cNvPr id="510" name="楕円 509"/>
        <xdr:cNvSpPr/>
      </xdr:nvSpPr>
      <xdr:spPr>
        <a:xfrm>
          <a:off x="15430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106135</xdr:rowOff>
    </xdr:from>
    <xdr:to>
      <xdr:col>85</xdr:col>
      <xdr:colOff>127000</xdr:colOff>
      <xdr:row>57</xdr:row>
      <xdr:rowOff>138793</xdr:rowOff>
    </xdr:to>
    <xdr:cxnSp macro="">
      <xdr:nvCxnSpPr>
        <xdr:cNvPr id="511" name="直線コネクタ 510"/>
        <xdr:cNvCxnSpPr/>
      </xdr:nvCxnSpPr>
      <xdr:spPr>
        <a:xfrm flipV="1">
          <a:off x="15481300" y="9878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12" name="楕円 511"/>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138793</xdr:rowOff>
    </xdr:from>
    <xdr:to>
      <xdr:col>81</xdr:col>
      <xdr:colOff>50800</xdr:colOff>
      <xdr:row>57</xdr:row>
      <xdr:rowOff>148590</xdr:rowOff>
    </xdr:to>
    <xdr:cxnSp macro="">
      <xdr:nvCxnSpPr>
        <xdr:cNvPr id="513" name="直線コネクタ 512"/>
        <xdr:cNvCxnSpPr/>
      </xdr:nvCxnSpPr>
      <xdr:spPr>
        <a:xfrm flipV="1">
          <a:off x="14592300" y="99114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514" name="楕円 513"/>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57</xdr:row>
      <xdr:rowOff>148590</xdr:rowOff>
    </xdr:to>
    <xdr:cxnSp macro="">
      <xdr:nvCxnSpPr>
        <xdr:cNvPr id="515" name="直線コネクタ 514"/>
        <xdr:cNvCxnSpPr/>
      </xdr:nvCxnSpPr>
      <xdr:spPr>
        <a:xfrm>
          <a:off x="13703300" y="982000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34670</xdr:rowOff>
    </xdr:from>
    <xdr:ext cx="405111" cy="259045"/>
    <xdr:sp macro="" textlink="">
      <xdr:nvSpPr>
        <xdr:cNvPr id="519" name="n_1mainValue【学校施設】&#10;有形固定資産減価償却率"/>
        <xdr:cNvSpPr txBox="1"/>
      </xdr:nvSpPr>
      <xdr:spPr>
        <a:xfrm>
          <a:off x="152660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20" name="n_2mainValue【学校施設】&#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521" name="n_3mainValue【学校施設】&#10;有形固定資産減価償却率"/>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102553</xdr:rowOff>
    </xdr:from>
    <xdr:to>
      <xdr:col>116</xdr:col>
      <xdr:colOff>114300</xdr:colOff>
      <xdr:row>62</xdr:row>
      <xdr:rowOff>32703</xdr:rowOff>
    </xdr:to>
    <xdr:sp macro="" textlink="">
      <xdr:nvSpPr>
        <xdr:cNvPr id="565" name="楕円 564"/>
        <xdr:cNvSpPr/>
      </xdr:nvSpPr>
      <xdr:spPr>
        <a:xfrm>
          <a:off x="22110700" y="105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80980</xdr:rowOff>
    </xdr:from>
    <xdr:ext cx="469744" cy="259045"/>
    <xdr:sp macro="" textlink="">
      <xdr:nvSpPr>
        <xdr:cNvPr id="566" name="【学校施設】&#10;一人当たり面積該当値テキスト"/>
        <xdr:cNvSpPr txBox="1"/>
      </xdr:nvSpPr>
      <xdr:spPr>
        <a:xfrm>
          <a:off x="22199600" y="1053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567" name="楕円 566"/>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153353</xdr:rowOff>
    </xdr:from>
    <xdr:to>
      <xdr:col>116</xdr:col>
      <xdr:colOff>63500</xdr:colOff>
      <xdr:row>61</xdr:row>
      <xdr:rowOff>156210</xdr:rowOff>
    </xdr:to>
    <xdr:cxnSp macro="">
      <xdr:nvCxnSpPr>
        <xdr:cNvPr id="568" name="直線コネクタ 567"/>
        <xdr:cNvCxnSpPr/>
      </xdr:nvCxnSpPr>
      <xdr:spPr>
        <a:xfrm flipV="1">
          <a:off x="21323300" y="1061180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113030</xdr:rowOff>
    </xdr:from>
    <xdr:to>
      <xdr:col>107</xdr:col>
      <xdr:colOff>101600</xdr:colOff>
      <xdr:row>62</xdr:row>
      <xdr:rowOff>43180</xdr:rowOff>
    </xdr:to>
    <xdr:sp macro="" textlink="">
      <xdr:nvSpPr>
        <xdr:cNvPr id="569" name="楕円 568"/>
        <xdr:cNvSpPr/>
      </xdr:nvSpPr>
      <xdr:spPr>
        <a:xfrm>
          <a:off x="2038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156210</xdr:rowOff>
    </xdr:from>
    <xdr:to>
      <xdr:col>111</xdr:col>
      <xdr:colOff>177800</xdr:colOff>
      <xdr:row>61</xdr:row>
      <xdr:rowOff>163830</xdr:rowOff>
    </xdr:to>
    <xdr:cxnSp macro="">
      <xdr:nvCxnSpPr>
        <xdr:cNvPr id="570" name="直線コネクタ 569"/>
        <xdr:cNvCxnSpPr/>
      </xdr:nvCxnSpPr>
      <xdr:spPr>
        <a:xfrm flipV="1">
          <a:off x="20434300" y="1061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118745</xdr:rowOff>
    </xdr:from>
    <xdr:to>
      <xdr:col>102</xdr:col>
      <xdr:colOff>165100</xdr:colOff>
      <xdr:row>62</xdr:row>
      <xdr:rowOff>48895</xdr:rowOff>
    </xdr:to>
    <xdr:sp macro="" textlink="">
      <xdr:nvSpPr>
        <xdr:cNvPr id="571" name="楕円 570"/>
        <xdr:cNvSpPr/>
      </xdr:nvSpPr>
      <xdr:spPr>
        <a:xfrm>
          <a:off x="19494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163830</xdr:rowOff>
    </xdr:from>
    <xdr:to>
      <xdr:col>107</xdr:col>
      <xdr:colOff>50800</xdr:colOff>
      <xdr:row>61</xdr:row>
      <xdr:rowOff>169545</xdr:rowOff>
    </xdr:to>
    <xdr:cxnSp macro="">
      <xdr:nvCxnSpPr>
        <xdr:cNvPr id="572" name="直線コネクタ 571"/>
        <xdr:cNvCxnSpPr/>
      </xdr:nvCxnSpPr>
      <xdr:spPr>
        <a:xfrm flipV="1">
          <a:off x="19545300" y="1062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26687</xdr:rowOff>
    </xdr:from>
    <xdr:ext cx="469744" cy="259045"/>
    <xdr:sp macro="" textlink="">
      <xdr:nvSpPr>
        <xdr:cNvPr id="576" name="n_1mainValue【学校施設】&#10;一人当たり面積"/>
        <xdr:cNvSpPr txBox="1"/>
      </xdr:nvSpPr>
      <xdr:spPr>
        <a:xfrm>
          <a:off x="21075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577" name="n_2mainValue【学校施設】&#10;一人当たり面積"/>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40022</xdr:rowOff>
    </xdr:from>
    <xdr:ext cx="469744" cy="259045"/>
    <xdr:sp macro="" textlink="">
      <xdr:nvSpPr>
        <xdr:cNvPr id="578" name="n_3mainValue【学校施設】&#10;一人当たり面積"/>
        <xdr:cNvSpPr txBox="1"/>
      </xdr:nvSpPr>
      <xdr:spPr>
        <a:xfrm>
          <a:off x="19310427" y="106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類似団体と比較して特に有形固定資産減却償却率が高くなっている施設は、学校施設、幼稚園・保育所である。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学校施設については、有形固定資産減価償却率が小学校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中学校がともに高くなっている。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に小中学校適正配置等基本計画を作成し統廃合の協議を進めているとともに、大規模改修を順次進めている。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幼稚園は全５園が全て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％以上、保育園も半数が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％以上であり、一人当たり面積も類似団体平均を下回っている。建替え時には認定こど園化や民営化を進めている。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92,742
92,110
437.55
39,850,806
38,926,341
513,024
21,906,678
35,286,852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3"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4" name="楕円 73"/>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134983</xdr:rowOff>
    </xdr:to>
    <xdr:cxnSp macro="">
      <xdr:nvCxnSpPr>
        <xdr:cNvPr id="75" name="直線コネクタ 74"/>
        <xdr:cNvCxnSpPr/>
      </xdr:nvCxnSpPr>
      <xdr:spPr>
        <a:xfrm flipV="1">
          <a:off x="3797300" y="64770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6" name="楕円 75"/>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156210</xdr:rowOff>
    </xdr:to>
    <xdr:cxnSp macro="">
      <xdr:nvCxnSpPr>
        <xdr:cNvPr id="77" name="直線コネクタ 76"/>
        <xdr:cNvCxnSpPr/>
      </xdr:nvCxnSpPr>
      <xdr:spPr>
        <a:xfrm flipV="1">
          <a:off x="2908300" y="64786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78" name="楕円 77"/>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37</xdr:row>
      <xdr:rowOff>156210</xdr:rowOff>
    </xdr:to>
    <xdr:cxnSp macro="">
      <xdr:nvCxnSpPr>
        <xdr:cNvPr id="79" name="直線コネクタ 78"/>
        <xdr:cNvCxnSpPr/>
      </xdr:nvCxnSpPr>
      <xdr:spPr>
        <a:xfrm>
          <a:off x="2019300" y="648516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30860</xdr:rowOff>
    </xdr:from>
    <xdr:ext cx="405111" cy="259045"/>
    <xdr:sp macro="" textlink="">
      <xdr:nvSpPr>
        <xdr:cNvPr id="83" name="n_1mainValue【図書館】&#10;有形固定資産減価償却率"/>
        <xdr:cNvSpPr txBox="1"/>
      </xdr:nvSpPr>
      <xdr:spPr>
        <a:xfrm>
          <a:off x="3582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mainValue【図書館】&#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37391</xdr:rowOff>
    </xdr:from>
    <xdr:ext cx="405111" cy="259045"/>
    <xdr:sp macro="" textlink="">
      <xdr:nvSpPr>
        <xdr:cNvPr id="85" name="n_3mainValue【図書館】&#10;有形固定資産減価償却率"/>
        <xdr:cNvSpPr txBox="1"/>
      </xdr:nvSpPr>
      <xdr:spPr>
        <a:xfrm>
          <a:off x="1816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24" name="楕円 123"/>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5"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26" name="楕円 125"/>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27" name="直線コネクタ 126"/>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28" name="楕円 127"/>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29" name="直線コネクタ 128"/>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0" name="楕円 129"/>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158750</xdr:rowOff>
    </xdr:to>
    <xdr:cxnSp macro="">
      <xdr:nvCxnSpPr>
        <xdr:cNvPr id="131" name="直線コネクタ 130"/>
        <xdr:cNvCxnSpPr/>
      </xdr:nvCxnSpPr>
      <xdr:spPr>
        <a:xfrm flipV="1">
          <a:off x="7861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3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36" name="n_2mainValue【図書館】&#10;一人当たり面積"/>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3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78" name="楕円 177"/>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6004</xdr:rowOff>
    </xdr:from>
    <xdr:ext cx="405111" cy="259045"/>
    <xdr:sp macro="" textlink="">
      <xdr:nvSpPr>
        <xdr:cNvPr id="179" name="【体育館・プール】&#10;有形固定資産減価償却率該当値テキスト"/>
        <xdr:cNvSpPr txBox="1"/>
      </xdr:nvSpPr>
      <xdr:spPr>
        <a:xfrm>
          <a:off x="4673600"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80" name="楕円 179"/>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78377</xdr:rowOff>
    </xdr:to>
    <xdr:cxnSp macro="">
      <xdr:nvCxnSpPr>
        <xdr:cNvPr id="181" name="直線コネクタ 180"/>
        <xdr:cNvCxnSpPr/>
      </xdr:nvCxnSpPr>
      <xdr:spPr>
        <a:xfrm>
          <a:off x="3797300" y="101514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82" name="楕円 181"/>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76744</xdr:rowOff>
    </xdr:to>
    <xdr:cxnSp macro="">
      <xdr:nvCxnSpPr>
        <xdr:cNvPr id="183" name="直線コネクタ 182"/>
        <xdr:cNvCxnSpPr/>
      </xdr:nvCxnSpPr>
      <xdr:spPr>
        <a:xfrm flipV="1">
          <a:off x="2908300" y="101514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107587</xdr:rowOff>
    </xdr:from>
    <xdr:to>
      <xdr:col>10</xdr:col>
      <xdr:colOff>165100</xdr:colOff>
      <xdr:row>59</xdr:row>
      <xdr:rowOff>37737</xdr:rowOff>
    </xdr:to>
    <xdr:sp macro="" textlink="">
      <xdr:nvSpPr>
        <xdr:cNvPr id="184" name="楕円 183"/>
        <xdr:cNvSpPr/>
      </xdr:nvSpPr>
      <xdr:spPr>
        <a:xfrm>
          <a:off x="1968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158387</xdr:rowOff>
    </xdr:from>
    <xdr:to>
      <xdr:col>15</xdr:col>
      <xdr:colOff>50800</xdr:colOff>
      <xdr:row>59</xdr:row>
      <xdr:rowOff>76744</xdr:rowOff>
    </xdr:to>
    <xdr:cxnSp macro="">
      <xdr:nvCxnSpPr>
        <xdr:cNvPr id="185" name="直線コネクタ 184"/>
        <xdr:cNvCxnSpPr/>
      </xdr:nvCxnSpPr>
      <xdr:spPr>
        <a:xfrm>
          <a:off x="2019300" y="1010248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77850</xdr:rowOff>
    </xdr:from>
    <xdr:ext cx="405111" cy="259045"/>
    <xdr:sp macro="" textlink="">
      <xdr:nvSpPr>
        <xdr:cNvPr id="189" name="n_1mainValue【体育館・プール】&#10;有形固定資産減価償却率"/>
        <xdr:cNvSpPr txBox="1"/>
      </xdr:nvSpPr>
      <xdr:spPr>
        <a:xfrm>
          <a:off x="35820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190" name="n_2mainValue【体育館・プール】&#10;有形固定資産減価償却率"/>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54264</xdr:rowOff>
    </xdr:from>
    <xdr:ext cx="405111" cy="259045"/>
    <xdr:sp macro="" textlink="">
      <xdr:nvSpPr>
        <xdr:cNvPr id="191" name="n_3mainValue【体育館・プール】&#10;有形固定資産減価償却率"/>
        <xdr:cNvSpPr txBox="1"/>
      </xdr:nvSpPr>
      <xdr:spPr>
        <a:xfrm>
          <a:off x="1816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115697</xdr:rowOff>
    </xdr:from>
    <xdr:to>
      <xdr:col>55</xdr:col>
      <xdr:colOff>50800</xdr:colOff>
      <xdr:row>64</xdr:row>
      <xdr:rowOff>45847</xdr:rowOff>
    </xdr:to>
    <xdr:sp macro="" textlink="">
      <xdr:nvSpPr>
        <xdr:cNvPr id="230" name="楕円 229"/>
        <xdr:cNvSpPr/>
      </xdr:nvSpPr>
      <xdr:spPr>
        <a:xfrm>
          <a:off x="104267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32" name="楕円 231"/>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166497</xdr:rowOff>
    </xdr:from>
    <xdr:to>
      <xdr:col>55</xdr:col>
      <xdr:colOff>0</xdr:colOff>
      <xdr:row>63</xdr:row>
      <xdr:rowOff>166878</xdr:rowOff>
    </xdr:to>
    <xdr:cxnSp macro="">
      <xdr:nvCxnSpPr>
        <xdr:cNvPr id="233" name="直線コネクタ 232"/>
        <xdr:cNvCxnSpPr/>
      </xdr:nvCxnSpPr>
      <xdr:spPr>
        <a:xfrm flipV="1">
          <a:off x="9639300" y="109678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114173</xdr:rowOff>
    </xdr:from>
    <xdr:to>
      <xdr:col>46</xdr:col>
      <xdr:colOff>38100</xdr:colOff>
      <xdr:row>64</xdr:row>
      <xdr:rowOff>44323</xdr:rowOff>
    </xdr:to>
    <xdr:sp macro="" textlink="">
      <xdr:nvSpPr>
        <xdr:cNvPr id="234" name="楕円 233"/>
        <xdr:cNvSpPr/>
      </xdr:nvSpPr>
      <xdr:spPr>
        <a:xfrm>
          <a:off x="86995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164973</xdr:rowOff>
    </xdr:from>
    <xdr:to>
      <xdr:col>50</xdr:col>
      <xdr:colOff>114300</xdr:colOff>
      <xdr:row>63</xdr:row>
      <xdr:rowOff>166878</xdr:rowOff>
    </xdr:to>
    <xdr:cxnSp macro="">
      <xdr:nvCxnSpPr>
        <xdr:cNvPr id="235" name="直線コネクタ 234"/>
        <xdr:cNvCxnSpPr/>
      </xdr:nvCxnSpPr>
      <xdr:spPr>
        <a:xfrm>
          <a:off x="8750300" y="1096632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110363</xdr:rowOff>
    </xdr:from>
    <xdr:to>
      <xdr:col>41</xdr:col>
      <xdr:colOff>101600</xdr:colOff>
      <xdr:row>64</xdr:row>
      <xdr:rowOff>40513</xdr:rowOff>
    </xdr:to>
    <xdr:sp macro="" textlink="">
      <xdr:nvSpPr>
        <xdr:cNvPr id="236" name="楕円 235"/>
        <xdr:cNvSpPr/>
      </xdr:nvSpPr>
      <xdr:spPr>
        <a:xfrm>
          <a:off x="7810500" y="10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161163</xdr:rowOff>
    </xdr:from>
    <xdr:to>
      <xdr:col>45</xdr:col>
      <xdr:colOff>177800</xdr:colOff>
      <xdr:row>63</xdr:row>
      <xdr:rowOff>164973</xdr:rowOff>
    </xdr:to>
    <xdr:cxnSp macro="">
      <xdr:nvCxnSpPr>
        <xdr:cNvPr id="237" name="直線コネクタ 236"/>
        <xdr:cNvCxnSpPr/>
      </xdr:nvCxnSpPr>
      <xdr:spPr>
        <a:xfrm>
          <a:off x="7861300" y="1096251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37355</xdr:rowOff>
    </xdr:from>
    <xdr:ext cx="469744" cy="259045"/>
    <xdr:sp macro="" textlink="">
      <xdr:nvSpPr>
        <xdr:cNvPr id="241" name="n_1mainValue【体育館・プール】&#10;一人当たり面積"/>
        <xdr:cNvSpPr txBox="1"/>
      </xdr:nvSpPr>
      <xdr:spPr>
        <a:xfrm>
          <a:off x="9391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60850</xdr:rowOff>
    </xdr:from>
    <xdr:ext cx="469744" cy="259045"/>
    <xdr:sp macro="" textlink="">
      <xdr:nvSpPr>
        <xdr:cNvPr id="242" name="n_2mainValue【体育館・プール】&#10;一人当たり面積"/>
        <xdr:cNvSpPr txBox="1"/>
      </xdr:nvSpPr>
      <xdr:spPr>
        <a:xfrm>
          <a:off x="8515427" y="1069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43" name="n_3mainValue【体育館・プール】&#10;一人当たり面積"/>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1" name="テキスト ボックス 27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1" name="テキスト ボックス 28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85" name="直線コネクタ 284"/>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86"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87" name="直線コネクタ 286"/>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88"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89" name="直線コネクタ 288"/>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290"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91" name="フローチャート: 判断 290"/>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92" name="フローチャート: 判断 291"/>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293" name="フローチャート: 判断 292"/>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294" name="フローチャート: 判断 293"/>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300" name="楕円 299"/>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301" name="【市民会館】&#10;有形固定資産減価償却率該当値テキスト"/>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44994</xdr:rowOff>
    </xdr:from>
    <xdr:to>
      <xdr:col>20</xdr:col>
      <xdr:colOff>38100</xdr:colOff>
      <xdr:row>106</xdr:row>
      <xdr:rowOff>146594</xdr:rowOff>
    </xdr:to>
    <xdr:sp macro="" textlink="">
      <xdr:nvSpPr>
        <xdr:cNvPr id="302" name="楕円 301"/>
        <xdr:cNvSpPr/>
      </xdr:nvSpPr>
      <xdr:spPr>
        <a:xfrm>
          <a:off x="3746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72934</xdr:rowOff>
    </xdr:from>
    <xdr:to>
      <xdr:col>24</xdr:col>
      <xdr:colOff>63500</xdr:colOff>
      <xdr:row>106</xdr:row>
      <xdr:rowOff>95794</xdr:rowOff>
    </xdr:to>
    <xdr:cxnSp macro="">
      <xdr:nvCxnSpPr>
        <xdr:cNvPr id="303" name="直線コネクタ 302"/>
        <xdr:cNvCxnSpPr/>
      </xdr:nvCxnSpPr>
      <xdr:spPr>
        <a:xfrm flipV="1">
          <a:off x="3797300" y="182466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304" name="楕円 303"/>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95794</xdr:rowOff>
    </xdr:from>
    <xdr:to>
      <xdr:col>19</xdr:col>
      <xdr:colOff>177800</xdr:colOff>
      <xdr:row>106</xdr:row>
      <xdr:rowOff>130084</xdr:rowOff>
    </xdr:to>
    <xdr:cxnSp macro="">
      <xdr:nvCxnSpPr>
        <xdr:cNvPr id="305" name="直線コネクタ 304"/>
        <xdr:cNvCxnSpPr/>
      </xdr:nvCxnSpPr>
      <xdr:spPr>
        <a:xfrm flipV="1">
          <a:off x="2908300" y="18269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90714</xdr:rowOff>
    </xdr:from>
    <xdr:to>
      <xdr:col>10</xdr:col>
      <xdr:colOff>165100</xdr:colOff>
      <xdr:row>107</xdr:row>
      <xdr:rowOff>20864</xdr:rowOff>
    </xdr:to>
    <xdr:sp macro="" textlink="">
      <xdr:nvSpPr>
        <xdr:cNvPr id="306" name="楕円 305"/>
        <xdr:cNvSpPr/>
      </xdr:nvSpPr>
      <xdr:spPr>
        <a:xfrm>
          <a:off x="1968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130084</xdr:rowOff>
    </xdr:from>
    <xdr:to>
      <xdr:col>15</xdr:col>
      <xdr:colOff>50800</xdr:colOff>
      <xdr:row>106</xdr:row>
      <xdr:rowOff>141514</xdr:rowOff>
    </xdr:to>
    <xdr:cxnSp macro="">
      <xdr:nvCxnSpPr>
        <xdr:cNvPr id="307" name="直線コネクタ 306"/>
        <xdr:cNvCxnSpPr/>
      </xdr:nvCxnSpPr>
      <xdr:spPr>
        <a:xfrm flipV="1">
          <a:off x="2019300" y="183037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08"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09"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10"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137721</xdr:rowOff>
    </xdr:from>
    <xdr:ext cx="405111" cy="259045"/>
    <xdr:sp macro="" textlink="">
      <xdr:nvSpPr>
        <xdr:cNvPr id="311" name="n_1mainValue【市民会館】&#10;有形固定資産減価償却率"/>
        <xdr:cNvSpPr txBox="1"/>
      </xdr:nvSpPr>
      <xdr:spPr>
        <a:xfrm>
          <a:off x="3582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312" name="n_2mainValue【市民会館】&#10;有形固定資産減価償却率"/>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11991</xdr:rowOff>
    </xdr:from>
    <xdr:ext cx="405111" cy="259045"/>
    <xdr:sp macro="" textlink="">
      <xdr:nvSpPr>
        <xdr:cNvPr id="313" name="n_3mainValue【市民会館】&#10;有形固定資産減価償却率"/>
        <xdr:cNvSpPr txBox="1"/>
      </xdr:nvSpPr>
      <xdr:spPr>
        <a:xfrm>
          <a:off x="1816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4" name="直線コネクタ 32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5" name="テキスト ボックス 32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6" name="直線コネクタ 32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7" name="テキスト ボックス 32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8" name="直線コネクタ 32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9" name="テキスト ボックス 32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0" name="直線コネクタ 32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1" name="テキスト ボックス 33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2" name="直線コネクタ 33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3" name="テキスト ボックス 33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4" name="直線コネクタ 33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5" name="テキスト ボックス 33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39" name="直線コネクタ 33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4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41" name="直線コネクタ 34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4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43" name="直線コネクタ 34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34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45" name="フローチャート: 判断 34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46" name="フローチャート: 判断 34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47" name="フローチャート: 判断 34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48" name="フローチャート: 判断 34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54" name="楕円 353"/>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355" name="【市民会館】&#10;一人当たり面積該当値テキスト"/>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141332</xdr:rowOff>
    </xdr:from>
    <xdr:to>
      <xdr:col>50</xdr:col>
      <xdr:colOff>165100</xdr:colOff>
      <xdr:row>106</xdr:row>
      <xdr:rowOff>71482</xdr:rowOff>
    </xdr:to>
    <xdr:sp macro="" textlink="">
      <xdr:nvSpPr>
        <xdr:cNvPr id="356" name="楕円 355"/>
        <xdr:cNvSpPr/>
      </xdr:nvSpPr>
      <xdr:spPr>
        <a:xfrm>
          <a:off x="958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20682</xdr:rowOff>
    </xdr:to>
    <xdr:cxnSp macro="">
      <xdr:nvCxnSpPr>
        <xdr:cNvPr id="357" name="直線コネクタ 356"/>
        <xdr:cNvCxnSpPr/>
      </xdr:nvCxnSpPr>
      <xdr:spPr>
        <a:xfrm flipV="1">
          <a:off x="9639300" y="181911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141332</xdr:rowOff>
    </xdr:from>
    <xdr:to>
      <xdr:col>46</xdr:col>
      <xdr:colOff>38100</xdr:colOff>
      <xdr:row>106</xdr:row>
      <xdr:rowOff>71482</xdr:rowOff>
    </xdr:to>
    <xdr:sp macro="" textlink="">
      <xdr:nvSpPr>
        <xdr:cNvPr id="358" name="楕円 357"/>
        <xdr:cNvSpPr/>
      </xdr:nvSpPr>
      <xdr:spPr>
        <a:xfrm>
          <a:off x="8699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20682</xdr:rowOff>
    </xdr:from>
    <xdr:to>
      <xdr:col>50</xdr:col>
      <xdr:colOff>114300</xdr:colOff>
      <xdr:row>106</xdr:row>
      <xdr:rowOff>20682</xdr:rowOff>
    </xdr:to>
    <xdr:cxnSp macro="">
      <xdr:nvCxnSpPr>
        <xdr:cNvPr id="359" name="直線コネクタ 358"/>
        <xdr:cNvCxnSpPr/>
      </xdr:nvCxnSpPr>
      <xdr:spPr>
        <a:xfrm>
          <a:off x="8750300" y="18194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144599</xdr:rowOff>
    </xdr:from>
    <xdr:to>
      <xdr:col>41</xdr:col>
      <xdr:colOff>101600</xdr:colOff>
      <xdr:row>106</xdr:row>
      <xdr:rowOff>74749</xdr:rowOff>
    </xdr:to>
    <xdr:sp macro="" textlink="">
      <xdr:nvSpPr>
        <xdr:cNvPr id="360" name="楕円 359"/>
        <xdr:cNvSpPr/>
      </xdr:nvSpPr>
      <xdr:spPr>
        <a:xfrm>
          <a:off x="781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20682</xdr:rowOff>
    </xdr:from>
    <xdr:to>
      <xdr:col>45</xdr:col>
      <xdr:colOff>177800</xdr:colOff>
      <xdr:row>106</xdr:row>
      <xdr:rowOff>23949</xdr:rowOff>
    </xdr:to>
    <xdr:cxnSp macro="">
      <xdr:nvCxnSpPr>
        <xdr:cNvPr id="361" name="直線コネクタ 360"/>
        <xdr:cNvCxnSpPr/>
      </xdr:nvCxnSpPr>
      <xdr:spPr>
        <a:xfrm flipV="1">
          <a:off x="7861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362"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363"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36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88009</xdr:rowOff>
    </xdr:from>
    <xdr:ext cx="469744" cy="259045"/>
    <xdr:sp macro="" textlink="">
      <xdr:nvSpPr>
        <xdr:cNvPr id="365" name="n_1mainValue【市民会館】&#10;一人当たり面積"/>
        <xdr:cNvSpPr txBox="1"/>
      </xdr:nvSpPr>
      <xdr:spPr>
        <a:xfrm>
          <a:off x="9391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88009</xdr:rowOff>
    </xdr:from>
    <xdr:ext cx="469744" cy="259045"/>
    <xdr:sp macro="" textlink="">
      <xdr:nvSpPr>
        <xdr:cNvPr id="366" name="n_2mainValue【市民会館】&#10;一人当たり面積"/>
        <xdr:cNvSpPr txBox="1"/>
      </xdr:nvSpPr>
      <xdr:spPr>
        <a:xfrm>
          <a:off x="8515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91276</xdr:rowOff>
    </xdr:from>
    <xdr:ext cx="469744" cy="259045"/>
    <xdr:sp macro="" textlink="">
      <xdr:nvSpPr>
        <xdr:cNvPr id="367" name="n_3mainValue【市民会館】&#10;一人当たり面積"/>
        <xdr:cNvSpPr txBox="1"/>
      </xdr:nvSpPr>
      <xdr:spPr>
        <a:xfrm>
          <a:off x="7626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9" name="テキスト ボックス 3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9" name="テキスト ボックス 3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93" name="直線コネクタ 392"/>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94"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95" name="直線コネクタ 394"/>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96"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97" name="直線コネクタ 396"/>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398"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99" name="フローチャート: 判断 398"/>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00" name="フローチャート: 判断 399"/>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01" name="フローチャート: 判断 400"/>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02" name="フローチャート: 判断 401"/>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76019</xdr:rowOff>
    </xdr:from>
    <xdr:to>
      <xdr:col>76</xdr:col>
      <xdr:colOff>165100</xdr:colOff>
      <xdr:row>39</xdr:row>
      <xdr:rowOff>6169</xdr:rowOff>
    </xdr:to>
    <xdr:sp macro="" textlink="">
      <xdr:nvSpPr>
        <xdr:cNvPr id="408" name="楕円 407"/>
        <xdr:cNvSpPr/>
      </xdr:nvSpPr>
      <xdr:spPr>
        <a:xfrm>
          <a:off x="14541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09"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10"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11"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412" name="n_2mainValue【一般廃棄物処理施設】&#10;有形固定資産減価償却率"/>
        <xdr:cNvSpPr txBox="1"/>
      </xdr:nvSpPr>
      <xdr:spPr>
        <a:xfrm>
          <a:off x="14389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4" name="テキスト ボックス 4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6" name="テキスト ボックス 4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0" name="テキスト ボックス 4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2" name="テキスト ボックス 4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4" name="テキスト ボックス 4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36" name="直線コネクタ 4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38" name="直線コネクタ 4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40" name="直線コネクタ 4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42" name="フローチャート: 判断 4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43" name="フローチャート: 判断 4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44" name="フローチャート: 判断 4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45" name="フローチャート: 判断 4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45269</xdr:rowOff>
    </xdr:from>
    <xdr:to>
      <xdr:col>107</xdr:col>
      <xdr:colOff>101600</xdr:colOff>
      <xdr:row>41</xdr:row>
      <xdr:rowOff>146869</xdr:rowOff>
    </xdr:to>
    <xdr:sp macro="" textlink="">
      <xdr:nvSpPr>
        <xdr:cNvPr id="451" name="楕円 450"/>
        <xdr:cNvSpPr/>
      </xdr:nvSpPr>
      <xdr:spPr>
        <a:xfrm>
          <a:off x="20383500" y="70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452"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453"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454"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137996</xdr:rowOff>
    </xdr:from>
    <xdr:ext cx="534377" cy="259045"/>
    <xdr:sp macro="" textlink="">
      <xdr:nvSpPr>
        <xdr:cNvPr id="455" name="n_2mainValue【一般廃棄物処理施設】&#10;一人当たり有形固定資産（償却資産）額"/>
        <xdr:cNvSpPr txBox="1"/>
      </xdr:nvSpPr>
      <xdr:spPr>
        <a:xfrm>
          <a:off x="20167111" y="71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6" name="直線コネクタ 46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7" name="テキスト ボックス 46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8" name="直線コネクタ 46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9" name="テキスト ボックス 46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0" name="直線コネクタ 46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1" name="テキスト ボックス 47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2" name="直線コネクタ 47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3" name="テキスト ボックス 47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4" name="直線コネクタ 47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5" name="テキスト ボックス 47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6" name="直線コネクタ 47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7" name="テキスト ボックス 47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9" name="テキスト ボックス 4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81" name="直線コネクタ 480"/>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8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83" name="直線コネクタ 48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5" name="直線コネクタ 48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86"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87" name="フローチャート: 判断 486"/>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88" name="フローチャート: 判断 487"/>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89" name="フローチャート: 判断 48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90" name="フローチャート: 判断 489"/>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7983</xdr:rowOff>
    </xdr:from>
    <xdr:to>
      <xdr:col>85</xdr:col>
      <xdr:colOff>177800</xdr:colOff>
      <xdr:row>56</xdr:row>
      <xdr:rowOff>109583</xdr:rowOff>
    </xdr:to>
    <xdr:sp macro="" textlink="">
      <xdr:nvSpPr>
        <xdr:cNvPr id="496" name="楕円 495"/>
        <xdr:cNvSpPr/>
      </xdr:nvSpPr>
      <xdr:spPr>
        <a:xfrm>
          <a:off x="16268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30860</xdr:rowOff>
    </xdr:from>
    <xdr:ext cx="405111" cy="259045"/>
    <xdr:sp macro="" textlink="">
      <xdr:nvSpPr>
        <xdr:cNvPr id="497" name="【保健センター・保健所】&#10;有形固定資産減価償却率該当値テキスト"/>
        <xdr:cNvSpPr txBox="1"/>
      </xdr:nvSpPr>
      <xdr:spPr>
        <a:xfrm>
          <a:off x="16357600" y="946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25944</xdr:rowOff>
    </xdr:from>
    <xdr:to>
      <xdr:col>81</xdr:col>
      <xdr:colOff>101600</xdr:colOff>
      <xdr:row>56</xdr:row>
      <xdr:rowOff>127544</xdr:rowOff>
    </xdr:to>
    <xdr:sp macro="" textlink="">
      <xdr:nvSpPr>
        <xdr:cNvPr id="498" name="楕円 497"/>
        <xdr:cNvSpPr/>
      </xdr:nvSpPr>
      <xdr:spPr>
        <a:xfrm>
          <a:off x="15430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58783</xdr:rowOff>
    </xdr:from>
    <xdr:to>
      <xdr:col>85</xdr:col>
      <xdr:colOff>127000</xdr:colOff>
      <xdr:row>56</xdr:row>
      <xdr:rowOff>76744</xdr:rowOff>
    </xdr:to>
    <xdr:cxnSp macro="">
      <xdr:nvCxnSpPr>
        <xdr:cNvPr id="499" name="直線コネクタ 498"/>
        <xdr:cNvCxnSpPr/>
      </xdr:nvCxnSpPr>
      <xdr:spPr>
        <a:xfrm flipV="1">
          <a:off x="15481300" y="96599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45538</xdr:rowOff>
    </xdr:from>
    <xdr:to>
      <xdr:col>76</xdr:col>
      <xdr:colOff>165100</xdr:colOff>
      <xdr:row>56</xdr:row>
      <xdr:rowOff>147138</xdr:rowOff>
    </xdr:to>
    <xdr:sp macro="" textlink="">
      <xdr:nvSpPr>
        <xdr:cNvPr id="500" name="楕円 499"/>
        <xdr:cNvSpPr/>
      </xdr:nvSpPr>
      <xdr:spPr>
        <a:xfrm>
          <a:off x="14541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76744</xdr:rowOff>
    </xdr:from>
    <xdr:to>
      <xdr:col>81</xdr:col>
      <xdr:colOff>50800</xdr:colOff>
      <xdr:row>56</xdr:row>
      <xdr:rowOff>96338</xdr:rowOff>
    </xdr:to>
    <xdr:cxnSp macro="">
      <xdr:nvCxnSpPr>
        <xdr:cNvPr id="501" name="直線コネクタ 500"/>
        <xdr:cNvCxnSpPr/>
      </xdr:nvCxnSpPr>
      <xdr:spPr>
        <a:xfrm flipV="1">
          <a:off x="14592300" y="96779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502" name="楕円 501"/>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96338</xdr:rowOff>
    </xdr:to>
    <xdr:cxnSp macro="">
      <xdr:nvCxnSpPr>
        <xdr:cNvPr id="503" name="直線コネクタ 502"/>
        <xdr:cNvCxnSpPr/>
      </xdr:nvCxnSpPr>
      <xdr:spPr>
        <a:xfrm>
          <a:off x="13703300" y="96583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04"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05"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06"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144071</xdr:rowOff>
    </xdr:from>
    <xdr:ext cx="405111" cy="259045"/>
    <xdr:sp macro="" textlink="">
      <xdr:nvSpPr>
        <xdr:cNvPr id="507" name="n_1mainValue【保健センター・保健所】&#10;有形固定資産減価償却率"/>
        <xdr:cNvSpPr txBox="1"/>
      </xdr:nvSpPr>
      <xdr:spPr>
        <a:xfrm>
          <a:off x="15266044" y="940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163665</xdr:rowOff>
    </xdr:from>
    <xdr:ext cx="405111" cy="259045"/>
    <xdr:sp macro="" textlink="">
      <xdr:nvSpPr>
        <xdr:cNvPr id="508" name="n_2mainValue【保健センター・保健所】&#10;有形固定資産減価償却率"/>
        <xdr:cNvSpPr txBox="1"/>
      </xdr:nvSpPr>
      <xdr:spPr>
        <a:xfrm>
          <a:off x="14389744" y="942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509" name="n_3mainValue【保健センター・保健所】&#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0" name="直線コネクタ 5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1" name="テキスト ボックス 5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2" name="直線コネクタ 5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3" name="テキスト ボックス 5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4" name="直線コネクタ 5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5" name="テキスト ボックス 5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6" name="直線コネクタ 5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7" name="テキスト ボックス 5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8" name="直線コネクタ 5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9" name="テキスト ボックス 5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0" name="直線コネクタ 5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1" name="テキスト ボックス 5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35" name="直線コネクタ 534"/>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36"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37" name="直線コネクタ 536"/>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38"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39" name="直線コネクタ 538"/>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40"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41" name="フローチャート: 判断 540"/>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42" name="フローチャート: 判断 541"/>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43" name="フローチャート: 判断 54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44" name="フローチャート: 判断 543"/>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50" name="楕円 549"/>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51"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52" name="楕円 551"/>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53" name="直線コネクタ 552"/>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98878</xdr:rowOff>
    </xdr:from>
    <xdr:to>
      <xdr:col>107</xdr:col>
      <xdr:colOff>101600</xdr:colOff>
      <xdr:row>64</xdr:row>
      <xdr:rowOff>29028</xdr:rowOff>
    </xdr:to>
    <xdr:sp macro="" textlink="">
      <xdr:nvSpPr>
        <xdr:cNvPr id="554" name="楕円 553"/>
        <xdr:cNvSpPr/>
      </xdr:nvSpPr>
      <xdr:spPr>
        <a:xfrm>
          <a:off x="20383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64</xdr:row>
      <xdr:rowOff>0</xdr:rowOff>
    </xdr:to>
    <xdr:cxnSp macro="">
      <xdr:nvCxnSpPr>
        <xdr:cNvPr id="555" name="直線コネクタ 554"/>
        <xdr:cNvCxnSpPr/>
      </xdr:nvCxnSpPr>
      <xdr:spPr>
        <a:xfrm>
          <a:off x="20434300" y="10951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556" name="楕円 555"/>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149678</xdr:rowOff>
    </xdr:from>
    <xdr:to>
      <xdr:col>107</xdr:col>
      <xdr:colOff>50800</xdr:colOff>
      <xdr:row>64</xdr:row>
      <xdr:rowOff>0</xdr:rowOff>
    </xdr:to>
    <xdr:cxnSp macro="">
      <xdr:nvCxnSpPr>
        <xdr:cNvPr id="557" name="直線コネクタ 556"/>
        <xdr:cNvCxnSpPr/>
      </xdr:nvCxnSpPr>
      <xdr:spPr>
        <a:xfrm flipV="1">
          <a:off x="19545300" y="10951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58"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59"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60"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61"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20155</xdr:rowOff>
    </xdr:from>
    <xdr:ext cx="469744" cy="259045"/>
    <xdr:sp macro="" textlink="">
      <xdr:nvSpPr>
        <xdr:cNvPr id="562" name="n_2mainValue【保健センター・保健所】&#10;一人当たり面積"/>
        <xdr:cNvSpPr txBox="1"/>
      </xdr:nvSpPr>
      <xdr:spPr>
        <a:xfrm>
          <a:off x="20199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563"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5" name="テキスト ボックス 5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5" name="テキスト ボックス 5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89" name="直線コネクタ 588"/>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90"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91" name="直線コネクタ 590"/>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92"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93" name="直線コネクタ 592"/>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594"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95" name="フローチャート: 判断 594"/>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96" name="フローチャート: 判断 595"/>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97" name="フローチャート: 判断 596"/>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98" name="フローチャート: 判断 597"/>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150586</xdr:rowOff>
    </xdr:from>
    <xdr:to>
      <xdr:col>76</xdr:col>
      <xdr:colOff>165100</xdr:colOff>
      <xdr:row>80</xdr:row>
      <xdr:rowOff>80736</xdr:rowOff>
    </xdr:to>
    <xdr:sp macro="" textlink="">
      <xdr:nvSpPr>
        <xdr:cNvPr id="604" name="楕円 603"/>
        <xdr:cNvSpPr/>
      </xdr:nvSpPr>
      <xdr:spPr>
        <a:xfrm>
          <a:off x="14541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605"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06"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7"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97263</xdr:rowOff>
    </xdr:from>
    <xdr:ext cx="405111" cy="259045"/>
    <xdr:sp macro="" textlink="">
      <xdr:nvSpPr>
        <xdr:cNvPr id="608" name="n_2mainValue【消防施設】&#10;有形固定資産減価償却率"/>
        <xdr:cNvSpPr txBox="1"/>
      </xdr:nvSpPr>
      <xdr:spPr>
        <a:xfrm>
          <a:off x="14389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9" name="直線コネクタ 6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0" name="テキスト ボックス 6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1" name="直線コネクタ 6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2" name="テキスト ボックス 6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3" name="直線コネクタ 6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4" name="テキスト ボックス 6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5" name="直線コネクタ 6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6" name="テキスト ボックス 6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30" name="直線コネクタ 629"/>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1"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2" name="直線コネクタ 63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33"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34" name="直線コネクタ 633"/>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35"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6" name="フローチャート: 判断 635"/>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7" name="フローチャート: 判断 63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8" name="フローチャート: 判断 63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9" name="フローチャート: 判断 638"/>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99313</xdr:rowOff>
    </xdr:from>
    <xdr:to>
      <xdr:col>107</xdr:col>
      <xdr:colOff>101600</xdr:colOff>
      <xdr:row>84</xdr:row>
      <xdr:rowOff>29463</xdr:rowOff>
    </xdr:to>
    <xdr:sp macro="" textlink="">
      <xdr:nvSpPr>
        <xdr:cNvPr id="645" name="楕円 644"/>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646"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47"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4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649" name="n_2mainValue【消防施設】&#10;一人当たり面積"/>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1" name="テキスト ボックス 6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1" name="テキスト ボックス 6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5" name="直線コネクタ 674"/>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6"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7" name="直線コネクタ 676"/>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9" name="直線コネクタ 6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80"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1" name="フローチャート: 判断 680"/>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2" name="フローチャート: 判断 681"/>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3" name="フローチャート: 判断 682"/>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4" name="フローチャート: 判断 683"/>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90" name="楕円 689"/>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91"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30299</xdr:rowOff>
    </xdr:from>
    <xdr:to>
      <xdr:col>81</xdr:col>
      <xdr:colOff>101600</xdr:colOff>
      <xdr:row>103</xdr:row>
      <xdr:rowOff>131899</xdr:rowOff>
    </xdr:to>
    <xdr:sp macro="" textlink="">
      <xdr:nvSpPr>
        <xdr:cNvPr id="692" name="楕円 691"/>
        <xdr:cNvSpPr/>
      </xdr:nvSpPr>
      <xdr:spPr>
        <a:xfrm>
          <a:off x="15430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81099</xdr:rowOff>
    </xdr:to>
    <xdr:cxnSp macro="">
      <xdr:nvCxnSpPr>
        <xdr:cNvPr id="693" name="直線コネクタ 692"/>
        <xdr:cNvCxnSpPr/>
      </xdr:nvCxnSpPr>
      <xdr:spPr>
        <a:xfrm flipV="1">
          <a:off x="15481300" y="1768983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94" name="楕円 693"/>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81099</xdr:rowOff>
    </xdr:from>
    <xdr:to>
      <xdr:col>81</xdr:col>
      <xdr:colOff>50800</xdr:colOff>
      <xdr:row>103</xdr:row>
      <xdr:rowOff>100693</xdr:rowOff>
    </xdr:to>
    <xdr:cxnSp macro="">
      <xdr:nvCxnSpPr>
        <xdr:cNvPr id="695" name="直線コネクタ 694"/>
        <xdr:cNvCxnSpPr/>
      </xdr:nvCxnSpPr>
      <xdr:spPr>
        <a:xfrm flipV="1">
          <a:off x="14592300" y="177404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696" name="楕円 695"/>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61505</xdr:rowOff>
    </xdr:from>
    <xdr:to>
      <xdr:col>76</xdr:col>
      <xdr:colOff>114300</xdr:colOff>
      <xdr:row>103</xdr:row>
      <xdr:rowOff>100693</xdr:rowOff>
    </xdr:to>
    <xdr:cxnSp macro="">
      <xdr:nvCxnSpPr>
        <xdr:cNvPr id="697" name="直線コネクタ 696"/>
        <xdr:cNvCxnSpPr/>
      </xdr:nvCxnSpPr>
      <xdr:spPr>
        <a:xfrm>
          <a:off x="13703300" y="177208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698"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99"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700"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148426</xdr:rowOff>
    </xdr:from>
    <xdr:ext cx="405111" cy="259045"/>
    <xdr:sp macro="" textlink="">
      <xdr:nvSpPr>
        <xdr:cNvPr id="701" name="n_1mainValue【庁舎】&#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702" name="n_2main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703" name="n_3main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30" name="直線コネクタ 729"/>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31"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32" name="直線コネクタ 731"/>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33"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4" name="直線コネクタ 733"/>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5"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6" name="フローチャート: 判断 735"/>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7" name="フローチャート: 判断 73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8" name="フローチャート: 判断 737"/>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9" name="フローチャート: 判断 738"/>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45" name="楕円 744"/>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746" name="【庁舎】&#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47" name="楕円 746"/>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1088</xdr:rowOff>
    </xdr:to>
    <xdr:cxnSp macro="">
      <xdr:nvCxnSpPr>
        <xdr:cNvPr id="748" name="直線コネクタ 747"/>
        <xdr:cNvCxnSpPr/>
      </xdr:nvCxnSpPr>
      <xdr:spPr>
        <a:xfrm>
          <a:off x="21323300" y="1851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49" name="楕円 748"/>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1088</xdr:rowOff>
    </xdr:to>
    <xdr:cxnSp macro="">
      <xdr:nvCxnSpPr>
        <xdr:cNvPr id="750" name="直線コネクタ 749"/>
        <xdr:cNvCxnSpPr/>
      </xdr:nvCxnSpPr>
      <xdr:spPr>
        <a:xfrm flipV="1">
          <a:off x="20434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751" name="楕円 750"/>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108</xdr:row>
      <xdr:rowOff>1088</xdr:rowOff>
    </xdr:to>
    <xdr:cxnSp macro="">
      <xdr:nvCxnSpPr>
        <xdr:cNvPr id="752" name="直線コネクタ 751"/>
        <xdr:cNvCxnSpPr/>
      </xdr:nvCxnSpPr>
      <xdr:spPr>
        <a:xfrm>
          <a:off x="19545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5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756" name="n_1mainValue【庁舎】&#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57" name="n_2mainValue【庁舎】&#10;一人当たり面積"/>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758" name="n_3mainValue【庁舎】&#10;一人当たり面積"/>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類似団体と比較して特に有形固定資産減価償却率が高くなっている施設は、保健センターであり、特に低くなっている施設は、市民会館である。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保健センターは一人当たり面積も類似団体を下回っており、新しい施設をＲ２年度中に建設する予定である。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に新築した１施設のみが対象である。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39850806</v>
      </c>
      <c r="BO4" s="461"/>
      <c r="BP4" s="461"/>
      <c r="BQ4" s="461"/>
      <c r="BR4" s="461"/>
      <c r="BS4" s="461"/>
      <c r="BT4" s="461"/>
      <c r="BU4" s="462"/>
      <c r="BV4" s="460">
        <v>38077514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2.2999999999999998</v>
      </c>
      <c r="CU4" s="642"/>
      <c r="CV4" s="642"/>
      <c r="CW4" s="642"/>
      <c r="CX4" s="642"/>
      <c r="CY4" s="642"/>
      <c r="CZ4" s="642"/>
      <c r="DA4" s="643"/>
      <c r="DB4" s="641">
        <v>1.8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38926341</v>
      </c>
      <c r="BO5" s="466"/>
      <c r="BP5" s="466"/>
      <c r="BQ5" s="466"/>
      <c r="BR5" s="466"/>
      <c r="BS5" s="466"/>
      <c r="BT5" s="466"/>
      <c r="BU5" s="467"/>
      <c r="BV5" s="465">
        <v>37622823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86.4</v>
      </c>
      <c r="CU5" s="436"/>
      <c r="CV5" s="436"/>
      <c r="CW5" s="436"/>
      <c r="CX5" s="436"/>
      <c r="CY5" s="436"/>
      <c r="CZ5" s="436"/>
      <c r="DA5" s="437"/>
      <c r="DB5" s="435">
        <v>88.5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924465</v>
      </c>
      <c r="BO6" s="466"/>
      <c r="BP6" s="466"/>
      <c r="BQ6" s="466"/>
      <c r="BR6" s="466"/>
      <c r="BS6" s="466"/>
      <c r="BT6" s="466"/>
      <c r="BU6" s="467"/>
      <c r="BV6" s="465">
        <v>454691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91.3</v>
      </c>
      <c r="CU6" s="616"/>
      <c r="CV6" s="616"/>
      <c r="CW6" s="616"/>
      <c r="CX6" s="616"/>
      <c r="CY6" s="616"/>
      <c r="CZ6" s="616"/>
      <c r="DA6" s="617"/>
      <c r="DB6" s="615">
        <v>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411441</v>
      </c>
      <c r="BO7" s="466"/>
      <c r="BP7" s="466"/>
      <c r="BQ7" s="466"/>
      <c r="BR7" s="466"/>
      <c r="BS7" s="466"/>
      <c r="BT7" s="466"/>
      <c r="BU7" s="467"/>
      <c r="BV7" s="465">
        <v>65166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21906678</v>
      </c>
      <c r="CU7" s="466"/>
      <c r="CV7" s="466"/>
      <c r="CW7" s="466"/>
      <c r="CX7" s="466"/>
      <c r="CY7" s="466"/>
      <c r="CZ7" s="466"/>
      <c r="DA7" s="467"/>
      <c r="DB7" s="465">
        <v>21993379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513024</v>
      </c>
      <c r="BO8" s="466"/>
      <c r="BP8" s="466"/>
      <c r="BQ8" s="466"/>
      <c r="BR8" s="466"/>
      <c r="BS8" s="466"/>
      <c r="BT8" s="466"/>
      <c r="BU8" s="467"/>
      <c r="BV8" s="465">
        <v>389525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0.71</v>
      </c>
      <c r="CU8" s="579"/>
      <c r="CV8" s="579"/>
      <c r="CW8" s="579"/>
      <c r="CX8" s="579"/>
      <c r="CY8" s="579"/>
      <c r="CZ8" s="579"/>
      <c r="DA8" s="580"/>
      <c r="DB8" s="578">
        <v>0.69</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93511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123499</v>
      </c>
      <c r="BO9" s="466"/>
      <c r="BP9" s="466"/>
      <c r="BQ9" s="466"/>
      <c r="BR9" s="466"/>
      <c r="BS9" s="466"/>
      <c r="BT9" s="466"/>
      <c r="BU9" s="467"/>
      <c r="BV9" s="465">
        <v>77577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17.5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93138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93</v>
      </c>
      <c r="AV10" s="523"/>
      <c r="AW10" s="523"/>
      <c r="AX10" s="523"/>
      <c r="AY10" s="445" t="s">
        <v>120</v>
      </c>
      <c r="AZ10" s="446"/>
      <c r="BA10" s="446"/>
      <c r="BB10" s="446"/>
      <c r="BC10" s="446"/>
      <c r="BD10" s="446"/>
      <c r="BE10" s="446"/>
      <c r="BF10" s="446"/>
      <c r="BG10" s="446"/>
      <c r="BH10" s="446"/>
      <c r="BI10" s="446"/>
      <c r="BJ10" s="446"/>
      <c r="BK10" s="446"/>
      <c r="BL10" s="446"/>
      <c r="BM10" s="447"/>
      <c r="BN10" s="465">
        <v>1459</v>
      </c>
      <c r="BO10" s="466"/>
      <c r="BP10" s="466"/>
      <c r="BQ10" s="466"/>
      <c r="BR10" s="466"/>
      <c r="BS10" s="466"/>
      <c r="BT10" s="466"/>
      <c r="BU10" s="467"/>
      <c r="BV10" s="465">
        <v>985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92742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125</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92110</v>
      </c>
      <c r="S13" s="569"/>
      <c r="T13" s="569"/>
      <c r="U13" s="569"/>
      <c r="V13" s="570"/>
      <c r="W13" s="556" t="s">
        <v>138</v>
      </c>
      <c r="X13" s="478"/>
      <c r="Y13" s="478"/>
      <c r="Z13" s="478"/>
      <c r="AA13" s="478"/>
      <c r="AB13" s="479"/>
      <c r="AC13" s="441">
        <v>3103</v>
      </c>
      <c r="AD13" s="442"/>
      <c r="AE13" s="442"/>
      <c r="AF13" s="442"/>
      <c r="AG13" s="443"/>
      <c r="AH13" s="441">
        <v>3165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124958</v>
      </c>
      <c r="BO13" s="466"/>
      <c r="BP13" s="466"/>
      <c r="BQ13" s="466"/>
      <c r="BR13" s="466"/>
      <c r="BS13" s="466"/>
      <c r="BT13" s="466"/>
      <c r="BU13" s="467"/>
      <c r="BV13" s="465">
        <v>78562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13.7</v>
      </c>
      <c r="CU13" s="436"/>
      <c r="CV13" s="436"/>
      <c r="CW13" s="436"/>
      <c r="CX13" s="436"/>
      <c r="CY13" s="436"/>
      <c r="CZ13" s="436"/>
      <c r="DA13" s="437"/>
      <c r="DB13" s="435">
        <v>15.5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92911</v>
      </c>
      <c r="S14" s="569"/>
      <c r="T14" s="569"/>
      <c r="U14" s="569"/>
      <c r="V14" s="570"/>
      <c r="W14" s="571"/>
      <c r="X14" s="481"/>
      <c r="Y14" s="481"/>
      <c r="Z14" s="481"/>
      <c r="AA14" s="481"/>
      <c r="AB14" s="482"/>
      <c r="AC14" s="561">
        <v>6.7</v>
      </c>
      <c r="AD14" s="562"/>
      <c r="AE14" s="562"/>
      <c r="AF14" s="562"/>
      <c r="AG14" s="563"/>
      <c r="AH14" s="561">
        <v>7.2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51.1</v>
      </c>
      <c r="CU14" s="573"/>
      <c r="CV14" s="573"/>
      <c r="CW14" s="573"/>
      <c r="CX14" s="573"/>
      <c r="CY14" s="573"/>
      <c r="CZ14" s="573"/>
      <c r="DA14" s="574"/>
      <c r="DB14" s="572">
        <v>53.5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92366</v>
      </c>
      <c r="S15" s="569"/>
      <c r="T15" s="569"/>
      <c r="U15" s="569"/>
      <c r="V15" s="570"/>
      <c r="W15" s="556" t="s">
        <v>145</v>
      </c>
      <c r="X15" s="478"/>
      <c r="Y15" s="478"/>
      <c r="Z15" s="478"/>
      <c r="AA15" s="478"/>
      <c r="AB15" s="479"/>
      <c r="AC15" s="441">
        <v>17056</v>
      </c>
      <c r="AD15" s="442"/>
      <c r="AE15" s="442"/>
      <c r="AF15" s="442"/>
      <c r="AG15" s="443"/>
      <c r="AH15" s="441">
        <v>16253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12363021</v>
      </c>
      <c r="BO15" s="461"/>
      <c r="BP15" s="461"/>
      <c r="BQ15" s="461"/>
      <c r="BR15" s="461"/>
      <c r="BS15" s="461"/>
      <c r="BT15" s="461"/>
      <c r="BU15" s="462"/>
      <c r="BV15" s="460">
        <v>12176261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36.799999999999997</v>
      </c>
      <c r="AD16" s="562"/>
      <c r="AE16" s="562"/>
      <c r="AF16" s="562"/>
      <c r="AG16" s="563"/>
      <c r="AH16" s="561">
        <v>36.799999999999997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17103133</v>
      </c>
      <c r="BO16" s="466"/>
      <c r="BP16" s="466"/>
      <c r="BQ16" s="466"/>
      <c r="BR16" s="466"/>
      <c r="BS16" s="466"/>
      <c r="BT16" s="466"/>
      <c r="BU16" s="467"/>
      <c r="BV16" s="465">
        <v>17266250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26246</v>
      </c>
      <c r="AD17" s="442"/>
      <c r="AE17" s="442"/>
      <c r="AF17" s="442"/>
      <c r="AG17" s="443"/>
      <c r="AH17" s="441">
        <v>24747</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15735965</v>
      </c>
      <c r="BO17" s="466"/>
      <c r="BP17" s="466"/>
      <c r="BQ17" s="466"/>
      <c r="BR17" s="466"/>
      <c r="BS17" s="466"/>
      <c r="BT17" s="466"/>
      <c r="BU17" s="467"/>
      <c r="BV17" s="465">
        <v>15532009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437.55</v>
      </c>
      <c r="M18" s="530"/>
      <c r="N18" s="530"/>
      <c r="O18" s="530"/>
      <c r="P18" s="530"/>
      <c r="Q18" s="530"/>
      <c r="R18" s="531"/>
      <c r="S18" s="531"/>
      <c r="T18" s="531"/>
      <c r="U18" s="531"/>
      <c r="V18" s="532"/>
      <c r="W18" s="546"/>
      <c r="X18" s="547"/>
      <c r="Y18" s="547"/>
      <c r="Z18" s="547"/>
      <c r="AA18" s="547"/>
      <c r="AB18" s="557"/>
      <c r="AC18" s="429">
        <v>56.6</v>
      </c>
      <c r="AD18" s="430"/>
      <c r="AE18" s="430"/>
      <c r="AF18" s="430"/>
      <c r="AG18" s="533"/>
      <c r="AH18" s="429">
        <v>56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19469375</v>
      </c>
      <c r="BO18" s="466"/>
      <c r="BP18" s="466"/>
      <c r="BQ18" s="466"/>
      <c r="BR18" s="466"/>
      <c r="BS18" s="466"/>
      <c r="BT18" s="466"/>
      <c r="BU18" s="467"/>
      <c r="BV18" s="465">
        <v>19748106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214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24568532</v>
      </c>
      <c r="BO19" s="466"/>
      <c r="BP19" s="466"/>
      <c r="BQ19" s="466"/>
      <c r="BR19" s="466"/>
      <c r="BS19" s="466"/>
      <c r="BT19" s="466"/>
      <c r="BU19" s="467"/>
      <c r="BV19" s="465">
        <v>24464555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35861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35286852</v>
      </c>
      <c r="BO23" s="466"/>
      <c r="BP23" s="466"/>
      <c r="BQ23" s="466"/>
      <c r="BR23" s="466"/>
      <c r="BS23" s="466"/>
      <c r="BT23" s="466"/>
      <c r="BU23" s="467"/>
      <c r="BV23" s="465">
        <v>34555826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8770</v>
      </c>
      <c r="R24" s="442"/>
      <c r="S24" s="442"/>
      <c r="T24" s="442"/>
      <c r="U24" s="442"/>
      <c r="V24" s="443"/>
      <c r="W24" s="507"/>
      <c r="X24" s="498"/>
      <c r="Y24" s="499"/>
      <c r="Z24" s="438" t="s">
        <v>169</v>
      </c>
      <c r="AA24" s="439"/>
      <c r="AB24" s="439"/>
      <c r="AC24" s="439"/>
      <c r="AD24" s="439"/>
      <c r="AE24" s="439"/>
      <c r="AF24" s="439"/>
      <c r="AG24" s="440"/>
      <c r="AH24" s="441">
        <v>583</v>
      </c>
      <c r="AI24" s="442"/>
      <c r="AJ24" s="442"/>
      <c r="AK24" s="442"/>
      <c r="AL24" s="443"/>
      <c r="AM24" s="441">
        <v>1716935</v>
      </c>
      <c r="AN24" s="442"/>
      <c r="AO24" s="442"/>
      <c r="AP24" s="442"/>
      <c r="AQ24" s="442"/>
      <c r="AR24" s="443"/>
      <c r="AS24" s="441">
        <v>2945</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30115621</v>
      </c>
      <c r="BO24" s="466"/>
      <c r="BP24" s="466"/>
      <c r="BQ24" s="466"/>
      <c r="BR24" s="466"/>
      <c r="BS24" s="466"/>
      <c r="BT24" s="466"/>
      <c r="BU24" s="467"/>
      <c r="BV24" s="465">
        <v>29089289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7070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128</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428938</v>
      </c>
      <c r="BO25" s="461"/>
      <c r="BP25" s="461"/>
      <c r="BQ25" s="461"/>
      <c r="BR25" s="461"/>
      <c r="BS25" s="461"/>
      <c r="BT25" s="461"/>
      <c r="BU25" s="462"/>
      <c r="BV25" s="460">
        <v>434758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6080</v>
      </c>
      <c r="R26" s="442"/>
      <c r="S26" s="442"/>
      <c r="T26" s="442"/>
      <c r="U26" s="442"/>
      <c r="V26" s="443"/>
      <c r="W26" s="507"/>
      <c r="X26" s="498"/>
      <c r="Y26" s="499"/>
      <c r="Z26" s="438" t="s">
        <v>177</v>
      </c>
      <c r="AA26" s="520"/>
      <c r="AB26" s="520"/>
      <c r="AC26" s="520"/>
      <c r="AD26" s="520"/>
      <c r="AE26" s="520"/>
      <c r="AF26" s="520"/>
      <c r="AG26" s="521"/>
      <c r="AH26" s="441">
        <v>64</v>
      </c>
      <c r="AI26" s="442"/>
      <c r="AJ26" s="442"/>
      <c r="AK26" s="442"/>
      <c r="AL26" s="443"/>
      <c r="AM26" s="441">
        <v>189184</v>
      </c>
      <c r="AN26" s="442"/>
      <c r="AO26" s="442"/>
      <c r="AP26" s="442"/>
      <c r="AQ26" s="442"/>
      <c r="AR26" s="443"/>
      <c r="AS26" s="441">
        <v>2956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4570</v>
      </c>
      <c r="R27" s="442"/>
      <c r="S27" s="442"/>
      <c r="T27" s="442"/>
      <c r="U27" s="442"/>
      <c r="V27" s="443"/>
      <c r="W27" s="507"/>
      <c r="X27" s="498"/>
      <c r="Y27" s="499"/>
      <c r="Z27" s="438" t="s">
        <v>180</v>
      </c>
      <c r="AA27" s="439"/>
      <c r="AB27" s="439"/>
      <c r="AC27" s="439"/>
      <c r="AD27" s="439"/>
      <c r="AE27" s="439"/>
      <c r="AF27" s="439"/>
      <c r="AG27" s="440"/>
      <c r="AH27" s="441">
        <v>32</v>
      </c>
      <c r="AI27" s="442"/>
      <c r="AJ27" s="442"/>
      <c r="AK27" s="442"/>
      <c r="AL27" s="443"/>
      <c r="AM27" s="441">
        <v>84777</v>
      </c>
      <c r="AN27" s="442"/>
      <c r="AO27" s="442"/>
      <c r="AP27" s="442"/>
      <c r="AQ27" s="442"/>
      <c r="AR27" s="443"/>
      <c r="AS27" s="441">
        <v>2649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3830</v>
      </c>
      <c r="R28" s="442"/>
      <c r="S28" s="442"/>
      <c r="T28" s="442"/>
      <c r="U28" s="442"/>
      <c r="V28" s="443"/>
      <c r="W28" s="507"/>
      <c r="X28" s="498"/>
      <c r="Y28" s="499"/>
      <c r="Z28" s="438" t="s">
        <v>183</v>
      </c>
      <c r="AA28" s="439"/>
      <c r="AB28" s="439"/>
      <c r="AC28" s="439"/>
      <c r="AD28" s="439"/>
      <c r="AE28" s="439"/>
      <c r="AF28" s="439"/>
      <c r="AG28" s="440"/>
      <c r="AH28" s="441" t="s">
        <v>173</v>
      </c>
      <c r="AI28" s="442"/>
      <c r="AJ28" s="442"/>
      <c r="AK28" s="442"/>
      <c r="AL28" s="443"/>
      <c r="AM28" s="441" t="s">
        <v>173</v>
      </c>
      <c r="AN28" s="442"/>
      <c r="AO28" s="442"/>
      <c r="AP28" s="442"/>
      <c r="AQ28" s="442"/>
      <c r="AR28" s="443"/>
      <c r="AS28" s="441" t="s">
        <v>174</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901314</v>
      </c>
      <c r="BO28" s="461"/>
      <c r="BP28" s="461"/>
      <c r="BQ28" s="461"/>
      <c r="BR28" s="461"/>
      <c r="BS28" s="461"/>
      <c r="BT28" s="461"/>
      <c r="BU28" s="462"/>
      <c r="BV28" s="460">
        <v>899855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24</v>
      </c>
      <c r="M29" s="442"/>
      <c r="N29" s="442"/>
      <c r="O29" s="442"/>
      <c r="P29" s="443"/>
      <c r="Q29" s="441">
        <v>3510</v>
      </c>
      <c r="R29" s="442"/>
      <c r="S29" s="442"/>
      <c r="T29" s="442"/>
      <c r="U29" s="442"/>
      <c r="V29" s="443"/>
      <c r="W29" s="508"/>
      <c r="X29" s="509"/>
      <c r="Y29" s="510"/>
      <c r="Z29" s="438" t="s">
        <v>186</v>
      </c>
      <c r="AA29" s="439"/>
      <c r="AB29" s="439"/>
      <c r="AC29" s="439"/>
      <c r="AD29" s="439"/>
      <c r="AE29" s="439"/>
      <c r="AF29" s="439"/>
      <c r="AG29" s="440"/>
      <c r="AH29" s="441">
        <v>615</v>
      </c>
      <c r="AI29" s="442"/>
      <c r="AJ29" s="442"/>
      <c r="AK29" s="442"/>
      <c r="AL29" s="443"/>
      <c r="AM29" s="441">
        <v>1801712</v>
      </c>
      <c r="AN29" s="442"/>
      <c r="AO29" s="442"/>
      <c r="AP29" s="442"/>
      <c r="AQ29" s="442"/>
      <c r="AR29" s="443"/>
      <c r="AS29" s="441">
        <v>2930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5094581</v>
      </c>
      <c r="BO29" s="466"/>
      <c r="BP29" s="466"/>
      <c r="BQ29" s="466"/>
      <c r="BR29" s="466"/>
      <c r="BS29" s="466"/>
      <c r="BT29" s="466"/>
      <c r="BU29" s="467"/>
      <c r="BV29" s="465">
        <v>3747325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1948479</v>
      </c>
      <c r="BO30" s="469"/>
      <c r="BP30" s="469"/>
      <c r="BQ30" s="469"/>
      <c r="BR30" s="469"/>
      <c r="BS30" s="469"/>
      <c r="BT30" s="469"/>
      <c r="BU30" s="470"/>
      <c r="BV30" s="468">
        <v>2158379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下水道事業</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農業集落排水事業</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北上地区消防組合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(一財)きたかみ地域振興財団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電気事業</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北上地区広域行政組合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(公財)和賀町福祉等基金</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工業団地事業</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岩手中部広域行政組合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(公財)北上市体育協会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駐車場事業</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IF('各会計、関係団体の財政状況及び健全化判断比率'!B36="","",'各会計、関係団体の財政状況及び健全化判断比率'!B36)</f>
        <v>宅地造成事業</v>
      </c>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岩手中部広域水道企業団</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(公財)江釣子福祉基金</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岩手県後期高齢者医療広域行政組合(一般会計)</v>
      </c>
      <c r="BZ38" s="423"/>
      <c r="CA38" s="423"/>
      <c r="CB38" s="423"/>
      <c r="CC38" s="423"/>
      <c r="CD38" s="423"/>
      <c r="CE38" s="423"/>
      <c r="CF38" s="423"/>
      <c r="CG38" s="423"/>
      <c r="CH38" s="423"/>
      <c r="CI38" s="423"/>
      <c r="CJ38" s="423"/>
      <c r="CK38" s="423"/>
      <c r="CL38" s="423"/>
      <c r="CM38" s="423"/>
      <c r="CN38" s="213"/>
      <c r="CO38" s="424">
        <f t="shared" si="3"/>
        <v>24</v>
      </c>
      <c r="CP38" s="424"/>
      <c r="CQ38" s="423" t="str">
        <f>IF('各会計、関係団体の財政状況及び健全化判断比率'!BS11="","",'各会計、関係団体の財政状況及び健全化判断比率'!BS11)</f>
        <v>(一財)日本現代詩歌文学館運営協会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岩手県後期高齢者医療広域行政組合(特別会計)</v>
      </c>
      <c r="BZ39" s="423"/>
      <c r="CA39" s="423"/>
      <c r="CB39" s="423"/>
      <c r="CC39" s="423"/>
      <c r="CD39" s="423"/>
      <c r="CE39" s="423"/>
      <c r="CF39" s="423"/>
      <c r="CG39" s="423"/>
      <c r="CH39" s="423"/>
      <c r="CI39" s="423"/>
      <c r="CJ39" s="423"/>
      <c r="CK39" s="423"/>
      <c r="CL39" s="423"/>
      <c r="CM39" s="423"/>
      <c r="CN39" s="213"/>
      <c r="CO39" s="424">
        <f t="shared" si="3"/>
        <v>25</v>
      </c>
      <c r="CP39" s="424"/>
      <c r="CQ39" s="423" t="str">
        <f>IF('各会計、関係団体の財政状況及び健全化判断比率'!BS12="","",'各会計、関係団体の財政状況及び健全化判断比率'!BS12)</f>
        <v>北上開発ビル管理(株)</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岩手県市町村総合事務組合（一般会計）</v>
      </c>
      <c r="BZ40" s="423"/>
      <c r="CA40" s="423"/>
      <c r="CB40" s="423"/>
      <c r="CC40" s="423"/>
      <c r="CD40" s="423"/>
      <c r="CE40" s="423"/>
      <c r="CF40" s="423"/>
      <c r="CG40" s="423"/>
      <c r="CH40" s="423"/>
      <c r="CI40" s="423"/>
      <c r="CJ40" s="423"/>
      <c r="CK40" s="423"/>
      <c r="CL40" s="423"/>
      <c r="CM40" s="423"/>
      <c r="CN40" s="213"/>
      <c r="CO40" s="424">
        <f t="shared" si="3"/>
        <v>26</v>
      </c>
      <c r="CP40" s="424"/>
      <c r="CQ40" s="423" t="str">
        <f>IF('各会計、関係団体の財政状況及び健全化判断比率'!BS13="","",'各会計、関係団体の財政状況及び健全化判断比率'!BS13)</f>
        <v>(株)北上ケーブルテレビ</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岩手県市町村総合事務組合（特別会計）</v>
      </c>
      <c r="BZ41" s="423"/>
      <c r="CA41" s="423"/>
      <c r="CB41" s="423"/>
      <c r="CC41" s="423"/>
      <c r="CD41" s="423"/>
      <c r="CE41" s="423"/>
      <c r="CF41" s="423"/>
      <c r="CG41" s="423"/>
      <c r="CH41" s="423"/>
      <c r="CI41" s="423"/>
      <c r="CJ41" s="423"/>
      <c r="CK41" s="423"/>
      <c r="CL41" s="423"/>
      <c r="CM41" s="423"/>
      <c r="CN41" s="213"/>
      <c r="CO41" s="424">
        <f t="shared" si="3"/>
        <v>27</v>
      </c>
      <c r="CP41" s="424"/>
      <c r="CQ41" s="423" t="str">
        <f>IF('各会計、関係団体の財政状況及び健全化判断比率'!BS14="","",'各会計、関係団体の財政状況及び健全化判断比率'!BS14)</f>
        <v>(一財)北上市文化創造</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u2G0nbVaQgCXtNtVIf/kmdrNxNvuiY64kYAPZeFLqOPX5NqfkuLQe+cqwx+eLBIeyS+vwVJOzNxDlGfSJP4FQ==" saltValue="U58/sM0DBcM7daGNuDOR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13845883</v>
      </c>
      <c r="S5" s="727"/>
      <c r="T5" s="727"/>
      <c r="U5" s="727"/>
      <c r="V5" s="727"/>
      <c r="W5" s="727"/>
      <c r="X5" s="727"/>
      <c r="Y5" s="773"/>
      <c r="Z5" s="791">
        <v>34.700000000000003</v>
      </c>
      <c r="AA5" s="791"/>
      <c r="AB5" s="791"/>
      <c r="AC5" s="791"/>
      <c r="AD5" s="792">
        <v>13845569</v>
      </c>
      <c r="AE5" s="792"/>
      <c r="AF5" s="792"/>
      <c r="AG5" s="792"/>
      <c r="AH5" s="792"/>
      <c r="AI5" s="792"/>
      <c r="AJ5" s="792"/>
      <c r="AK5" s="792"/>
      <c r="AL5" s="774">
        <v>64.900000000000006</v>
      </c>
      <c r="AM5" s="743"/>
      <c r="AN5" s="743"/>
      <c r="AO5" s="775"/>
      <c r="AP5" s="760" t="s">
        <v>227</v>
      </c>
      <c r="AQ5" s="761"/>
      <c r="AR5" s="761"/>
      <c r="AS5" s="761"/>
      <c r="AT5" s="761"/>
      <c r="AU5" s="761"/>
      <c r="AV5" s="761"/>
      <c r="AW5" s="761"/>
      <c r="AX5" s="761"/>
      <c r="AY5" s="761"/>
      <c r="AZ5" s="761"/>
      <c r="BA5" s="761"/>
      <c r="BB5" s="761"/>
      <c r="BC5" s="761"/>
      <c r="BD5" s="761"/>
      <c r="BE5" s="761"/>
      <c r="BF5" s="762"/>
      <c r="BG5" s="661">
        <v>13833922</v>
      </c>
      <c r="BH5" s="664"/>
      <c r="BI5" s="664"/>
      <c r="BJ5" s="664"/>
      <c r="BK5" s="664"/>
      <c r="BL5" s="664"/>
      <c r="BM5" s="664"/>
      <c r="BN5" s="665"/>
      <c r="BO5" s="723">
        <v>99.9</v>
      </c>
      <c r="BP5" s="723"/>
      <c r="BQ5" s="723"/>
      <c r="BR5" s="723"/>
      <c r="BS5" s="724">
        <v>701280</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576543</v>
      </c>
      <c r="S6" s="664"/>
      <c r="T6" s="664"/>
      <c r="U6" s="664"/>
      <c r="V6" s="664"/>
      <c r="W6" s="664"/>
      <c r="X6" s="664"/>
      <c r="Y6" s="665"/>
      <c r="Z6" s="723">
        <v>1.4</v>
      </c>
      <c r="AA6" s="723"/>
      <c r="AB6" s="723"/>
      <c r="AC6" s="723"/>
      <c r="AD6" s="724">
        <v>576543</v>
      </c>
      <c r="AE6" s="724"/>
      <c r="AF6" s="724"/>
      <c r="AG6" s="724"/>
      <c r="AH6" s="724"/>
      <c r="AI6" s="724"/>
      <c r="AJ6" s="724"/>
      <c r="AK6" s="724"/>
      <c r="AL6" s="666">
        <v>2.7</v>
      </c>
      <c r="AM6" s="667"/>
      <c r="AN6" s="667"/>
      <c r="AO6" s="725"/>
      <c r="AP6" s="658" t="s">
        <v>232</v>
      </c>
      <c r="AQ6" s="659"/>
      <c r="AR6" s="659"/>
      <c r="AS6" s="659"/>
      <c r="AT6" s="659"/>
      <c r="AU6" s="659"/>
      <c r="AV6" s="659"/>
      <c r="AW6" s="659"/>
      <c r="AX6" s="659"/>
      <c r="AY6" s="659"/>
      <c r="AZ6" s="659"/>
      <c r="BA6" s="659"/>
      <c r="BB6" s="659"/>
      <c r="BC6" s="659"/>
      <c r="BD6" s="659"/>
      <c r="BE6" s="659"/>
      <c r="BF6" s="660"/>
      <c r="BG6" s="661">
        <v>13833922</v>
      </c>
      <c r="BH6" s="664"/>
      <c r="BI6" s="664"/>
      <c r="BJ6" s="664"/>
      <c r="BK6" s="664"/>
      <c r="BL6" s="664"/>
      <c r="BM6" s="664"/>
      <c r="BN6" s="665"/>
      <c r="BO6" s="723">
        <v>99.9</v>
      </c>
      <c r="BP6" s="723"/>
      <c r="BQ6" s="723"/>
      <c r="BR6" s="723"/>
      <c r="BS6" s="724">
        <v>701280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267908</v>
      </c>
      <c r="CS6" s="664"/>
      <c r="CT6" s="664"/>
      <c r="CU6" s="664"/>
      <c r="CV6" s="664"/>
      <c r="CW6" s="664"/>
      <c r="CX6" s="664"/>
      <c r="CY6" s="665"/>
      <c r="CZ6" s="774">
        <v>0.7</v>
      </c>
      <c r="DA6" s="743"/>
      <c r="DB6" s="743"/>
      <c r="DC6" s="777"/>
      <c r="DD6" s="669" t="s">
        <v>234</v>
      </c>
      <c r="DE6" s="664"/>
      <c r="DF6" s="664"/>
      <c r="DG6" s="664"/>
      <c r="DH6" s="664"/>
      <c r="DI6" s="664"/>
      <c r="DJ6" s="664"/>
      <c r="DK6" s="664"/>
      <c r="DL6" s="664"/>
      <c r="DM6" s="664"/>
      <c r="DN6" s="664"/>
      <c r="DO6" s="664"/>
      <c r="DP6" s="665"/>
      <c r="DQ6" s="669">
        <v>267908</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14846</v>
      </c>
      <c r="S7" s="664"/>
      <c r="T7" s="664"/>
      <c r="U7" s="664"/>
      <c r="V7" s="664"/>
      <c r="W7" s="664"/>
      <c r="X7" s="664"/>
      <c r="Y7" s="665"/>
      <c r="Z7" s="723">
        <v>0</v>
      </c>
      <c r="AA7" s="723"/>
      <c r="AB7" s="723"/>
      <c r="AC7" s="723"/>
      <c r="AD7" s="724">
        <v>14846</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5886769</v>
      </c>
      <c r="BH7" s="664"/>
      <c r="BI7" s="664"/>
      <c r="BJ7" s="664"/>
      <c r="BK7" s="664"/>
      <c r="BL7" s="664"/>
      <c r="BM7" s="664"/>
      <c r="BN7" s="665"/>
      <c r="BO7" s="723">
        <v>42.5</v>
      </c>
      <c r="BP7" s="723"/>
      <c r="BQ7" s="723"/>
      <c r="BR7" s="723"/>
      <c r="BS7" s="724">
        <v>221054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5328107</v>
      </c>
      <c r="CS7" s="664"/>
      <c r="CT7" s="664"/>
      <c r="CU7" s="664"/>
      <c r="CV7" s="664"/>
      <c r="CW7" s="664"/>
      <c r="CX7" s="664"/>
      <c r="CY7" s="665"/>
      <c r="CZ7" s="723">
        <v>13.7</v>
      </c>
      <c r="DA7" s="723"/>
      <c r="DB7" s="723"/>
      <c r="DC7" s="723"/>
      <c r="DD7" s="669">
        <v>75051</v>
      </c>
      <c r="DE7" s="664"/>
      <c r="DF7" s="664"/>
      <c r="DG7" s="664"/>
      <c r="DH7" s="664"/>
      <c r="DI7" s="664"/>
      <c r="DJ7" s="664"/>
      <c r="DK7" s="664"/>
      <c r="DL7" s="664"/>
      <c r="DM7" s="664"/>
      <c r="DN7" s="664"/>
      <c r="DO7" s="664"/>
      <c r="DP7" s="665"/>
      <c r="DQ7" s="669">
        <v>3375484</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19367</v>
      </c>
      <c r="S8" s="664"/>
      <c r="T8" s="664"/>
      <c r="U8" s="664"/>
      <c r="V8" s="664"/>
      <c r="W8" s="664"/>
      <c r="X8" s="664"/>
      <c r="Y8" s="665"/>
      <c r="Z8" s="723">
        <v>0</v>
      </c>
      <c r="AA8" s="723"/>
      <c r="AB8" s="723"/>
      <c r="AC8" s="723"/>
      <c r="AD8" s="724">
        <v>19367</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168184</v>
      </c>
      <c r="BH8" s="664"/>
      <c r="BI8" s="664"/>
      <c r="BJ8" s="664"/>
      <c r="BK8" s="664"/>
      <c r="BL8" s="664"/>
      <c r="BM8" s="664"/>
      <c r="BN8" s="665"/>
      <c r="BO8" s="723">
        <v>1.2</v>
      </c>
      <c r="BP8" s="723"/>
      <c r="BQ8" s="723"/>
      <c r="BR8" s="723"/>
      <c r="BS8" s="669" t="s">
        <v>234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11818533</v>
      </c>
      <c r="CS8" s="664"/>
      <c r="CT8" s="664"/>
      <c r="CU8" s="664"/>
      <c r="CV8" s="664"/>
      <c r="CW8" s="664"/>
      <c r="CX8" s="664"/>
      <c r="CY8" s="665"/>
      <c r="CZ8" s="723">
        <v>30.4</v>
      </c>
      <c r="DA8" s="723"/>
      <c r="DB8" s="723"/>
      <c r="DC8" s="723"/>
      <c r="DD8" s="669">
        <v>160333</v>
      </c>
      <c r="DE8" s="664"/>
      <c r="DF8" s="664"/>
      <c r="DG8" s="664"/>
      <c r="DH8" s="664"/>
      <c r="DI8" s="664"/>
      <c r="DJ8" s="664"/>
      <c r="DK8" s="664"/>
      <c r="DL8" s="664"/>
      <c r="DM8" s="664"/>
      <c r="DN8" s="664"/>
      <c r="DO8" s="664"/>
      <c r="DP8" s="665"/>
      <c r="DQ8" s="669">
        <v>5760941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18038</v>
      </c>
      <c r="S9" s="664"/>
      <c r="T9" s="664"/>
      <c r="U9" s="664"/>
      <c r="V9" s="664"/>
      <c r="W9" s="664"/>
      <c r="X9" s="664"/>
      <c r="Y9" s="665"/>
      <c r="Z9" s="723">
        <v>0</v>
      </c>
      <c r="AA9" s="723"/>
      <c r="AB9" s="723"/>
      <c r="AC9" s="723"/>
      <c r="AD9" s="724">
        <v>18038</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4235296</v>
      </c>
      <c r="BH9" s="664"/>
      <c r="BI9" s="664"/>
      <c r="BJ9" s="664"/>
      <c r="BK9" s="664"/>
      <c r="BL9" s="664"/>
      <c r="BM9" s="664"/>
      <c r="BN9" s="665"/>
      <c r="BO9" s="723">
        <v>30.6</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2126121</v>
      </c>
      <c r="CS9" s="664"/>
      <c r="CT9" s="664"/>
      <c r="CU9" s="664"/>
      <c r="CV9" s="664"/>
      <c r="CW9" s="664"/>
      <c r="CX9" s="664"/>
      <c r="CY9" s="665"/>
      <c r="CZ9" s="723">
        <v>5.5</v>
      </c>
      <c r="DA9" s="723"/>
      <c r="DB9" s="723"/>
      <c r="DC9" s="723"/>
      <c r="DD9" s="669">
        <v>116864</v>
      </c>
      <c r="DE9" s="664"/>
      <c r="DF9" s="664"/>
      <c r="DG9" s="664"/>
      <c r="DH9" s="664"/>
      <c r="DI9" s="664"/>
      <c r="DJ9" s="664"/>
      <c r="DK9" s="664"/>
      <c r="DL9" s="664"/>
      <c r="DM9" s="664"/>
      <c r="DN9" s="664"/>
      <c r="DO9" s="664"/>
      <c r="DP9" s="665"/>
      <c r="DQ9" s="669">
        <v>1235154</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128</v>
      </c>
      <c r="AA10" s="723"/>
      <c r="AB10" s="723"/>
      <c r="AC10" s="723"/>
      <c r="AD10" s="724" t="s">
        <v>234</v>
      </c>
      <c r="AE10" s="724"/>
      <c r="AF10" s="724"/>
      <c r="AG10" s="724"/>
      <c r="AH10" s="724"/>
      <c r="AI10" s="724"/>
      <c r="AJ10" s="724"/>
      <c r="AK10" s="724"/>
      <c r="AL10" s="666" t="s">
        <v>173</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357930</v>
      </c>
      <c r="BH10" s="664"/>
      <c r="BI10" s="664"/>
      <c r="BJ10" s="664"/>
      <c r="BK10" s="664"/>
      <c r="BL10" s="664"/>
      <c r="BM10" s="664"/>
      <c r="BN10" s="665"/>
      <c r="BO10" s="723">
        <v>2.6</v>
      </c>
      <c r="BP10" s="723"/>
      <c r="BQ10" s="723"/>
      <c r="BR10" s="723"/>
      <c r="BS10" s="669" t="s">
        <v>128</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146962</v>
      </c>
      <c r="CS10" s="664"/>
      <c r="CT10" s="664"/>
      <c r="CU10" s="664"/>
      <c r="CV10" s="664"/>
      <c r="CW10" s="664"/>
      <c r="CX10" s="664"/>
      <c r="CY10" s="665"/>
      <c r="CZ10" s="723">
        <v>0.4</v>
      </c>
      <c r="DA10" s="723"/>
      <c r="DB10" s="723"/>
      <c r="DC10" s="723"/>
      <c r="DD10" s="669">
        <v>54104</v>
      </c>
      <c r="DE10" s="664"/>
      <c r="DF10" s="664"/>
      <c r="DG10" s="664"/>
      <c r="DH10" s="664"/>
      <c r="DI10" s="664"/>
      <c r="DJ10" s="664"/>
      <c r="DK10" s="664"/>
      <c r="DL10" s="664"/>
      <c r="DM10" s="664"/>
      <c r="DN10" s="664"/>
      <c r="DO10" s="664"/>
      <c r="DP10" s="665"/>
      <c r="DQ10" s="669">
        <v>85520</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234</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1125359</v>
      </c>
      <c r="BH11" s="664"/>
      <c r="BI11" s="664"/>
      <c r="BJ11" s="664"/>
      <c r="BK11" s="664"/>
      <c r="BL11" s="664"/>
      <c r="BM11" s="664"/>
      <c r="BN11" s="665"/>
      <c r="BO11" s="723">
        <v>8.1</v>
      </c>
      <c r="BP11" s="723"/>
      <c r="BQ11" s="723"/>
      <c r="BR11" s="723"/>
      <c r="BS11" s="669">
        <v>221054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1944007</v>
      </c>
      <c r="CS11" s="664"/>
      <c r="CT11" s="664"/>
      <c r="CU11" s="664"/>
      <c r="CV11" s="664"/>
      <c r="CW11" s="664"/>
      <c r="CX11" s="664"/>
      <c r="CY11" s="665"/>
      <c r="CZ11" s="723">
        <v>5</v>
      </c>
      <c r="DA11" s="723"/>
      <c r="DB11" s="723"/>
      <c r="DC11" s="723"/>
      <c r="DD11" s="669">
        <v>146983</v>
      </c>
      <c r="DE11" s="664"/>
      <c r="DF11" s="664"/>
      <c r="DG11" s="664"/>
      <c r="DH11" s="664"/>
      <c r="DI11" s="664"/>
      <c r="DJ11" s="664"/>
      <c r="DK11" s="664"/>
      <c r="DL11" s="664"/>
      <c r="DM11" s="664"/>
      <c r="DN11" s="664"/>
      <c r="DO11" s="664"/>
      <c r="DP11" s="665"/>
      <c r="DQ11" s="669">
        <v>1189419</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1857415</v>
      </c>
      <c r="S12" s="664"/>
      <c r="T12" s="664"/>
      <c r="U12" s="664"/>
      <c r="V12" s="664"/>
      <c r="W12" s="664"/>
      <c r="X12" s="664"/>
      <c r="Y12" s="665"/>
      <c r="Z12" s="723">
        <v>4.7</v>
      </c>
      <c r="AA12" s="723"/>
      <c r="AB12" s="723"/>
      <c r="AC12" s="723"/>
      <c r="AD12" s="724">
        <v>1857415</v>
      </c>
      <c r="AE12" s="724"/>
      <c r="AF12" s="724"/>
      <c r="AG12" s="724"/>
      <c r="AH12" s="724"/>
      <c r="AI12" s="724"/>
      <c r="AJ12" s="724"/>
      <c r="AK12" s="724"/>
      <c r="AL12" s="666">
        <v>8.6999999999999993</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6874596</v>
      </c>
      <c r="BH12" s="664"/>
      <c r="BI12" s="664"/>
      <c r="BJ12" s="664"/>
      <c r="BK12" s="664"/>
      <c r="BL12" s="664"/>
      <c r="BM12" s="664"/>
      <c r="BN12" s="665"/>
      <c r="BO12" s="723">
        <v>49.7</v>
      </c>
      <c r="BP12" s="723"/>
      <c r="BQ12" s="723"/>
      <c r="BR12" s="723"/>
      <c r="BS12" s="669">
        <v>480226</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1773247</v>
      </c>
      <c r="CS12" s="664"/>
      <c r="CT12" s="664"/>
      <c r="CU12" s="664"/>
      <c r="CV12" s="664"/>
      <c r="CW12" s="664"/>
      <c r="CX12" s="664"/>
      <c r="CY12" s="665"/>
      <c r="CZ12" s="723">
        <v>4.5999999999999996</v>
      </c>
      <c r="DA12" s="723"/>
      <c r="DB12" s="723"/>
      <c r="DC12" s="723"/>
      <c r="DD12" s="669">
        <v>176375</v>
      </c>
      <c r="DE12" s="664"/>
      <c r="DF12" s="664"/>
      <c r="DG12" s="664"/>
      <c r="DH12" s="664"/>
      <c r="DI12" s="664"/>
      <c r="DJ12" s="664"/>
      <c r="DK12" s="664"/>
      <c r="DL12" s="664"/>
      <c r="DM12" s="664"/>
      <c r="DN12" s="664"/>
      <c r="DO12" s="664"/>
      <c r="DP12" s="665"/>
      <c r="DQ12" s="669">
        <v>949225</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10969</v>
      </c>
      <c r="S13" s="664"/>
      <c r="T13" s="664"/>
      <c r="U13" s="664"/>
      <c r="V13" s="664"/>
      <c r="W13" s="664"/>
      <c r="X13" s="664"/>
      <c r="Y13" s="665"/>
      <c r="Z13" s="723">
        <v>0</v>
      </c>
      <c r="AA13" s="723"/>
      <c r="AB13" s="723"/>
      <c r="AC13" s="723"/>
      <c r="AD13" s="724">
        <v>10969</v>
      </c>
      <c r="AE13" s="724"/>
      <c r="AF13" s="724"/>
      <c r="AG13" s="724"/>
      <c r="AH13" s="724"/>
      <c r="AI13" s="724"/>
      <c r="AJ13" s="724"/>
      <c r="AK13" s="724"/>
      <c r="AL13" s="666">
        <v>0.1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6800446</v>
      </c>
      <c r="BH13" s="664"/>
      <c r="BI13" s="664"/>
      <c r="BJ13" s="664"/>
      <c r="BK13" s="664"/>
      <c r="BL13" s="664"/>
      <c r="BM13" s="664"/>
      <c r="BN13" s="665"/>
      <c r="BO13" s="723">
        <v>49.1</v>
      </c>
      <c r="BP13" s="723"/>
      <c r="BQ13" s="723"/>
      <c r="BR13" s="723"/>
      <c r="BS13" s="669">
        <v>480226</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5684868</v>
      </c>
      <c r="CS13" s="664"/>
      <c r="CT13" s="664"/>
      <c r="CU13" s="664"/>
      <c r="CV13" s="664"/>
      <c r="CW13" s="664"/>
      <c r="CX13" s="664"/>
      <c r="CY13" s="665"/>
      <c r="CZ13" s="723">
        <v>14.6</v>
      </c>
      <c r="DA13" s="723"/>
      <c r="DB13" s="723"/>
      <c r="DC13" s="723"/>
      <c r="DD13" s="669">
        <v>3055995</v>
      </c>
      <c r="DE13" s="664"/>
      <c r="DF13" s="664"/>
      <c r="DG13" s="664"/>
      <c r="DH13" s="664"/>
      <c r="DI13" s="664"/>
      <c r="DJ13" s="664"/>
      <c r="DK13" s="664"/>
      <c r="DL13" s="664"/>
      <c r="DM13" s="664"/>
      <c r="DN13" s="664"/>
      <c r="DO13" s="664"/>
      <c r="DP13" s="665"/>
      <c r="DQ13" s="669">
        <v>2386964</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234</v>
      </c>
      <c r="AA14" s="723"/>
      <c r="AB14" s="723"/>
      <c r="AC14" s="723"/>
      <c r="AD14" s="724" t="s">
        <v>234</v>
      </c>
      <c r="AE14" s="724"/>
      <c r="AF14" s="724"/>
      <c r="AG14" s="724"/>
      <c r="AH14" s="724"/>
      <c r="AI14" s="724"/>
      <c r="AJ14" s="724"/>
      <c r="AK14" s="724"/>
      <c r="AL14" s="666" t="s">
        <v>128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294187</v>
      </c>
      <c r="BH14" s="664"/>
      <c r="BI14" s="664"/>
      <c r="BJ14" s="664"/>
      <c r="BK14" s="664"/>
      <c r="BL14" s="664"/>
      <c r="BM14" s="664"/>
      <c r="BN14" s="665"/>
      <c r="BO14" s="723">
        <v>2.1</v>
      </c>
      <c r="BP14" s="723"/>
      <c r="BQ14" s="723"/>
      <c r="BR14" s="723"/>
      <c r="BS14" s="669" t="s">
        <v>243</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1521744</v>
      </c>
      <c r="CS14" s="664"/>
      <c r="CT14" s="664"/>
      <c r="CU14" s="664"/>
      <c r="CV14" s="664"/>
      <c r="CW14" s="664"/>
      <c r="CX14" s="664"/>
      <c r="CY14" s="665"/>
      <c r="CZ14" s="723">
        <v>3.9</v>
      </c>
      <c r="DA14" s="723"/>
      <c r="DB14" s="723"/>
      <c r="DC14" s="723"/>
      <c r="DD14" s="669">
        <v>60529</v>
      </c>
      <c r="DE14" s="664"/>
      <c r="DF14" s="664"/>
      <c r="DG14" s="664"/>
      <c r="DH14" s="664"/>
      <c r="DI14" s="664"/>
      <c r="DJ14" s="664"/>
      <c r="DK14" s="664"/>
      <c r="DL14" s="664"/>
      <c r="DM14" s="664"/>
      <c r="DN14" s="664"/>
      <c r="DO14" s="664"/>
      <c r="DP14" s="665"/>
      <c r="DQ14" s="669">
        <v>1468446</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106074</v>
      </c>
      <c r="S15" s="664"/>
      <c r="T15" s="664"/>
      <c r="U15" s="664"/>
      <c r="V15" s="664"/>
      <c r="W15" s="664"/>
      <c r="X15" s="664"/>
      <c r="Y15" s="665"/>
      <c r="Z15" s="723">
        <v>0.3</v>
      </c>
      <c r="AA15" s="723"/>
      <c r="AB15" s="723"/>
      <c r="AC15" s="723"/>
      <c r="AD15" s="724">
        <v>106074</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778270</v>
      </c>
      <c r="BH15" s="664"/>
      <c r="BI15" s="664"/>
      <c r="BJ15" s="664"/>
      <c r="BK15" s="664"/>
      <c r="BL15" s="664"/>
      <c r="BM15" s="664"/>
      <c r="BN15" s="665"/>
      <c r="BO15" s="723">
        <v>5.6</v>
      </c>
      <c r="BP15" s="723"/>
      <c r="BQ15" s="723"/>
      <c r="BR15" s="723"/>
      <c r="BS15" s="669" t="s">
        <v>128</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4712222</v>
      </c>
      <c r="CS15" s="664"/>
      <c r="CT15" s="664"/>
      <c r="CU15" s="664"/>
      <c r="CV15" s="664"/>
      <c r="CW15" s="664"/>
      <c r="CX15" s="664"/>
      <c r="CY15" s="665"/>
      <c r="CZ15" s="723">
        <v>12.1</v>
      </c>
      <c r="DA15" s="723"/>
      <c r="DB15" s="723"/>
      <c r="DC15" s="723"/>
      <c r="DD15" s="669">
        <v>1364287</v>
      </c>
      <c r="DE15" s="664"/>
      <c r="DF15" s="664"/>
      <c r="DG15" s="664"/>
      <c r="DH15" s="664"/>
      <c r="DI15" s="664"/>
      <c r="DJ15" s="664"/>
      <c r="DK15" s="664"/>
      <c r="DL15" s="664"/>
      <c r="DM15" s="664"/>
      <c r="DN15" s="664"/>
      <c r="DO15" s="664"/>
      <c r="DP15" s="665"/>
      <c r="DQ15" s="669">
        <v>3420990</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234</v>
      </c>
      <c r="AA16" s="723"/>
      <c r="AB16" s="723"/>
      <c r="AC16" s="723"/>
      <c r="AD16" s="724" t="s">
        <v>128</v>
      </c>
      <c r="AE16" s="724"/>
      <c r="AF16" s="724"/>
      <c r="AG16" s="724"/>
      <c r="AH16" s="724"/>
      <c r="AI16" s="724"/>
      <c r="AJ16" s="724"/>
      <c r="AK16" s="724"/>
      <c r="AL16" s="666" t="s">
        <v>234</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128</v>
      </c>
      <c r="BP16" s="723"/>
      <c r="BQ16" s="723"/>
      <c r="BR16" s="723"/>
      <c r="BS16" s="669" t="s">
        <v>234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9287</v>
      </c>
      <c r="CS16" s="664"/>
      <c r="CT16" s="664"/>
      <c r="CU16" s="664"/>
      <c r="CV16" s="664"/>
      <c r="CW16" s="664"/>
      <c r="CX16" s="664"/>
      <c r="CY16" s="665"/>
      <c r="CZ16" s="723">
        <v>0</v>
      </c>
      <c r="DA16" s="723"/>
      <c r="DB16" s="723"/>
      <c r="DC16" s="723"/>
      <c r="DD16" s="669" t="s">
        <v>243</v>
      </c>
      <c r="DE16" s="664"/>
      <c r="DF16" s="664"/>
      <c r="DG16" s="664"/>
      <c r="DH16" s="664"/>
      <c r="DI16" s="664"/>
      <c r="DJ16" s="664"/>
      <c r="DK16" s="664"/>
      <c r="DL16" s="664"/>
      <c r="DM16" s="664"/>
      <c r="DN16" s="664"/>
      <c r="DO16" s="664"/>
      <c r="DP16" s="665"/>
      <c r="DQ16" s="669">
        <v>5939</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67414</v>
      </c>
      <c r="S17" s="664"/>
      <c r="T17" s="664"/>
      <c r="U17" s="664"/>
      <c r="V17" s="664"/>
      <c r="W17" s="664"/>
      <c r="X17" s="664"/>
      <c r="Y17" s="665"/>
      <c r="Z17" s="723">
        <v>0.2</v>
      </c>
      <c r="AA17" s="723"/>
      <c r="AB17" s="723"/>
      <c r="AC17" s="723"/>
      <c r="AD17" s="724">
        <v>67414</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v>100</v>
      </c>
      <c r="BH17" s="664"/>
      <c r="BI17" s="664"/>
      <c r="BJ17" s="664"/>
      <c r="BK17" s="664"/>
      <c r="BL17" s="664"/>
      <c r="BM17" s="664"/>
      <c r="BN17" s="665"/>
      <c r="BO17" s="723">
        <v>0</v>
      </c>
      <c r="BP17" s="723"/>
      <c r="BQ17" s="723"/>
      <c r="BR17" s="723"/>
      <c r="BS17" s="669" t="s">
        <v>243</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3593335</v>
      </c>
      <c r="CS17" s="664"/>
      <c r="CT17" s="664"/>
      <c r="CU17" s="664"/>
      <c r="CV17" s="664"/>
      <c r="CW17" s="664"/>
      <c r="CX17" s="664"/>
      <c r="CY17" s="665"/>
      <c r="CZ17" s="723">
        <v>9.1999999999999993</v>
      </c>
      <c r="DA17" s="723"/>
      <c r="DB17" s="723"/>
      <c r="DC17" s="723"/>
      <c r="DD17" s="669" t="s">
        <v>243</v>
      </c>
      <c r="DE17" s="664"/>
      <c r="DF17" s="664"/>
      <c r="DG17" s="664"/>
      <c r="DH17" s="664"/>
      <c r="DI17" s="664"/>
      <c r="DJ17" s="664"/>
      <c r="DK17" s="664"/>
      <c r="DL17" s="664"/>
      <c r="DM17" s="664"/>
      <c r="DN17" s="664"/>
      <c r="DO17" s="664"/>
      <c r="DP17" s="665"/>
      <c r="DQ17" s="669">
        <v>3498077</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5606859</v>
      </c>
      <c r="S18" s="664"/>
      <c r="T18" s="664"/>
      <c r="U18" s="664"/>
      <c r="V18" s="664"/>
      <c r="W18" s="664"/>
      <c r="X18" s="664"/>
      <c r="Y18" s="665"/>
      <c r="Z18" s="723">
        <v>14.1</v>
      </c>
      <c r="AA18" s="723"/>
      <c r="AB18" s="723"/>
      <c r="AC18" s="723"/>
      <c r="AD18" s="724">
        <v>4765684</v>
      </c>
      <c r="AE18" s="724"/>
      <c r="AF18" s="724"/>
      <c r="AG18" s="724"/>
      <c r="AH18" s="724"/>
      <c r="AI18" s="724"/>
      <c r="AJ18" s="724"/>
      <c r="AK18" s="724"/>
      <c r="AL18" s="666">
        <v>22.3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234</v>
      </c>
      <c r="BP18" s="723"/>
      <c r="BQ18" s="723"/>
      <c r="BR18" s="723"/>
      <c r="BS18" s="669" t="s">
        <v>243</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243</v>
      </c>
      <c r="DA18" s="723"/>
      <c r="DB18" s="723"/>
      <c r="DC18" s="723"/>
      <c r="DD18" s="669" t="s">
        <v>234</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4765684</v>
      </c>
      <c r="S19" s="664"/>
      <c r="T19" s="664"/>
      <c r="U19" s="664"/>
      <c r="V19" s="664"/>
      <c r="W19" s="664"/>
      <c r="X19" s="664"/>
      <c r="Y19" s="665"/>
      <c r="Z19" s="723">
        <v>12</v>
      </c>
      <c r="AA19" s="723"/>
      <c r="AB19" s="723"/>
      <c r="AC19" s="723"/>
      <c r="AD19" s="724">
        <v>4765684</v>
      </c>
      <c r="AE19" s="724"/>
      <c r="AF19" s="724"/>
      <c r="AG19" s="724"/>
      <c r="AH19" s="724"/>
      <c r="AI19" s="724"/>
      <c r="AJ19" s="724"/>
      <c r="AK19" s="724"/>
      <c r="AL19" s="666">
        <v>22.3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11961</v>
      </c>
      <c r="BH19" s="664"/>
      <c r="BI19" s="664"/>
      <c r="BJ19" s="664"/>
      <c r="BK19" s="664"/>
      <c r="BL19" s="664"/>
      <c r="BM19" s="664"/>
      <c r="BN19" s="665"/>
      <c r="BO19" s="723">
        <v>0.1</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243</v>
      </c>
      <c r="DA19" s="723"/>
      <c r="DB19" s="723"/>
      <c r="DC19" s="723"/>
      <c r="DD19" s="669" t="s">
        <v>234</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696236</v>
      </c>
      <c r="S20" s="664"/>
      <c r="T20" s="664"/>
      <c r="U20" s="664"/>
      <c r="V20" s="664"/>
      <c r="W20" s="664"/>
      <c r="X20" s="664"/>
      <c r="Y20" s="665"/>
      <c r="Z20" s="723">
        <v>1.7</v>
      </c>
      <c r="AA20" s="723"/>
      <c r="AB20" s="723"/>
      <c r="AC20" s="723"/>
      <c r="AD20" s="724" t="s">
        <v>128</v>
      </c>
      <c r="AE20" s="724"/>
      <c r="AF20" s="724"/>
      <c r="AG20" s="724"/>
      <c r="AH20" s="724"/>
      <c r="AI20" s="724"/>
      <c r="AJ20" s="724"/>
      <c r="AK20" s="724"/>
      <c r="AL20" s="666" t="s">
        <v>173</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11961</v>
      </c>
      <c r="BH20" s="664"/>
      <c r="BI20" s="664"/>
      <c r="BJ20" s="664"/>
      <c r="BK20" s="664"/>
      <c r="BL20" s="664"/>
      <c r="BM20" s="664"/>
      <c r="BN20" s="665"/>
      <c r="BO20" s="723">
        <v>0.1</v>
      </c>
      <c r="BP20" s="723"/>
      <c r="BQ20" s="723"/>
      <c r="BR20" s="723"/>
      <c r="BS20" s="669" t="s">
        <v>128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38926341</v>
      </c>
      <c r="CS20" s="664"/>
      <c r="CT20" s="664"/>
      <c r="CU20" s="664"/>
      <c r="CV20" s="664"/>
      <c r="CW20" s="664"/>
      <c r="CX20" s="664"/>
      <c r="CY20" s="665"/>
      <c r="CZ20" s="723">
        <v>100</v>
      </c>
      <c r="DA20" s="723"/>
      <c r="DB20" s="723"/>
      <c r="DC20" s="723"/>
      <c r="DD20" s="669">
        <v>5210521</v>
      </c>
      <c r="DE20" s="664"/>
      <c r="DF20" s="664"/>
      <c r="DG20" s="664"/>
      <c r="DH20" s="664"/>
      <c r="DI20" s="664"/>
      <c r="DJ20" s="664"/>
      <c r="DK20" s="664"/>
      <c r="DL20" s="664"/>
      <c r="DM20" s="664"/>
      <c r="DN20" s="664"/>
      <c r="DO20" s="664"/>
      <c r="DP20" s="665"/>
      <c r="DQ20" s="669">
        <v>23644067</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v>144939</v>
      </c>
      <c r="S21" s="664"/>
      <c r="T21" s="664"/>
      <c r="U21" s="664"/>
      <c r="V21" s="664"/>
      <c r="W21" s="664"/>
      <c r="X21" s="664"/>
      <c r="Y21" s="665"/>
      <c r="Z21" s="723">
        <v>0.4</v>
      </c>
      <c r="AA21" s="723"/>
      <c r="AB21" s="723"/>
      <c r="AC21" s="723"/>
      <c r="AD21" s="724" t="s">
        <v>234</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11647</v>
      </c>
      <c r="BH21" s="664"/>
      <c r="BI21" s="664"/>
      <c r="BJ21" s="664"/>
      <c r="BK21" s="664"/>
      <c r="BL21" s="664"/>
      <c r="BM21" s="664"/>
      <c r="BN21" s="665"/>
      <c r="BO21" s="723">
        <v>0.1</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22123408</v>
      </c>
      <c r="S22" s="664"/>
      <c r="T22" s="664"/>
      <c r="U22" s="664"/>
      <c r="V22" s="664"/>
      <c r="W22" s="664"/>
      <c r="X22" s="664"/>
      <c r="Y22" s="665"/>
      <c r="Z22" s="723">
        <v>55.5</v>
      </c>
      <c r="AA22" s="723"/>
      <c r="AB22" s="723"/>
      <c r="AC22" s="723"/>
      <c r="AD22" s="724">
        <v>21281919</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14529</v>
      </c>
      <c r="S23" s="664"/>
      <c r="T23" s="664"/>
      <c r="U23" s="664"/>
      <c r="V23" s="664"/>
      <c r="W23" s="664"/>
      <c r="X23" s="664"/>
      <c r="Y23" s="665"/>
      <c r="Z23" s="723">
        <v>0</v>
      </c>
      <c r="AA23" s="723"/>
      <c r="AB23" s="723"/>
      <c r="AC23" s="723"/>
      <c r="AD23" s="724">
        <v>14529</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314</v>
      </c>
      <c r="BH23" s="664"/>
      <c r="BI23" s="664"/>
      <c r="BJ23" s="664"/>
      <c r="BK23" s="664"/>
      <c r="BL23" s="664"/>
      <c r="BM23" s="664"/>
      <c r="BN23" s="665"/>
      <c r="BO23" s="723">
        <v>0</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300478</v>
      </c>
      <c r="S24" s="664"/>
      <c r="T24" s="664"/>
      <c r="U24" s="664"/>
      <c r="V24" s="664"/>
      <c r="W24" s="664"/>
      <c r="X24" s="664"/>
      <c r="Y24" s="665"/>
      <c r="Z24" s="723">
        <v>0.8</v>
      </c>
      <c r="AA24" s="723"/>
      <c r="AB24" s="723"/>
      <c r="AC24" s="723"/>
      <c r="AD24" s="724" t="s">
        <v>234</v>
      </c>
      <c r="AE24" s="724"/>
      <c r="AF24" s="724"/>
      <c r="AG24" s="724"/>
      <c r="AH24" s="724"/>
      <c r="AI24" s="724"/>
      <c r="AJ24" s="724"/>
      <c r="AK24" s="724"/>
      <c r="AL24" s="666" t="s">
        <v>243</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234</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15560524</v>
      </c>
      <c r="CS24" s="727"/>
      <c r="CT24" s="727"/>
      <c r="CU24" s="727"/>
      <c r="CV24" s="727"/>
      <c r="CW24" s="727"/>
      <c r="CX24" s="727"/>
      <c r="CY24" s="773"/>
      <c r="CZ24" s="774">
        <v>40</v>
      </c>
      <c r="DA24" s="743"/>
      <c r="DB24" s="743"/>
      <c r="DC24" s="777"/>
      <c r="DD24" s="772">
        <v>9964278</v>
      </c>
      <c r="DE24" s="727"/>
      <c r="DF24" s="727"/>
      <c r="DG24" s="727"/>
      <c r="DH24" s="727"/>
      <c r="DI24" s="727"/>
      <c r="DJ24" s="727"/>
      <c r="DK24" s="773"/>
      <c r="DL24" s="772">
        <v>9899457</v>
      </c>
      <c r="DM24" s="727"/>
      <c r="DN24" s="727"/>
      <c r="DO24" s="727"/>
      <c r="DP24" s="727"/>
      <c r="DQ24" s="727"/>
      <c r="DR24" s="727"/>
      <c r="DS24" s="727"/>
      <c r="DT24" s="727"/>
      <c r="DU24" s="727"/>
      <c r="DV24" s="773"/>
      <c r="DW24" s="774">
        <v>44</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366842</v>
      </c>
      <c r="S25" s="664"/>
      <c r="T25" s="664"/>
      <c r="U25" s="664"/>
      <c r="V25" s="664"/>
      <c r="W25" s="664"/>
      <c r="X25" s="664"/>
      <c r="Y25" s="665"/>
      <c r="Z25" s="723">
        <v>0.9</v>
      </c>
      <c r="AA25" s="723"/>
      <c r="AB25" s="723"/>
      <c r="AC25" s="723"/>
      <c r="AD25" s="724">
        <v>23819</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243</v>
      </c>
      <c r="BP25" s="723"/>
      <c r="BQ25" s="723"/>
      <c r="BR25" s="723"/>
      <c r="BS25" s="669" t="s">
        <v>173</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4899069</v>
      </c>
      <c r="CS25" s="662"/>
      <c r="CT25" s="662"/>
      <c r="CU25" s="662"/>
      <c r="CV25" s="662"/>
      <c r="CW25" s="662"/>
      <c r="CX25" s="662"/>
      <c r="CY25" s="663"/>
      <c r="CZ25" s="666">
        <v>12.6</v>
      </c>
      <c r="DA25" s="695"/>
      <c r="DB25" s="695"/>
      <c r="DC25" s="696"/>
      <c r="DD25" s="669">
        <v>4438450</v>
      </c>
      <c r="DE25" s="662"/>
      <c r="DF25" s="662"/>
      <c r="DG25" s="662"/>
      <c r="DH25" s="662"/>
      <c r="DI25" s="662"/>
      <c r="DJ25" s="662"/>
      <c r="DK25" s="663"/>
      <c r="DL25" s="669">
        <v>4391764</v>
      </c>
      <c r="DM25" s="662"/>
      <c r="DN25" s="662"/>
      <c r="DO25" s="662"/>
      <c r="DP25" s="662"/>
      <c r="DQ25" s="662"/>
      <c r="DR25" s="662"/>
      <c r="DS25" s="662"/>
      <c r="DT25" s="662"/>
      <c r="DU25" s="662"/>
      <c r="DV25" s="663"/>
      <c r="DW25" s="666">
        <v>19.5</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352319</v>
      </c>
      <c r="S26" s="664"/>
      <c r="T26" s="664"/>
      <c r="U26" s="664"/>
      <c r="V26" s="664"/>
      <c r="W26" s="664"/>
      <c r="X26" s="664"/>
      <c r="Y26" s="665"/>
      <c r="Z26" s="723">
        <v>0.9</v>
      </c>
      <c r="AA26" s="723"/>
      <c r="AB26" s="723"/>
      <c r="AC26" s="723"/>
      <c r="AD26" s="724" t="s">
        <v>234</v>
      </c>
      <c r="AE26" s="724"/>
      <c r="AF26" s="724"/>
      <c r="AG26" s="724"/>
      <c r="AH26" s="724"/>
      <c r="AI26" s="724"/>
      <c r="AJ26" s="724"/>
      <c r="AK26" s="724"/>
      <c r="AL26" s="666" t="s">
        <v>234</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243</v>
      </c>
      <c r="BP26" s="723"/>
      <c r="BQ26" s="723"/>
      <c r="BR26" s="723"/>
      <c r="BS26" s="669" t="s">
        <v>243</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3253999</v>
      </c>
      <c r="CS26" s="664"/>
      <c r="CT26" s="664"/>
      <c r="CU26" s="664"/>
      <c r="CV26" s="664"/>
      <c r="CW26" s="664"/>
      <c r="CX26" s="664"/>
      <c r="CY26" s="665"/>
      <c r="CZ26" s="666">
        <v>8.4</v>
      </c>
      <c r="DA26" s="695"/>
      <c r="DB26" s="695"/>
      <c r="DC26" s="696"/>
      <c r="DD26" s="669">
        <v>2817090</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5779582</v>
      </c>
      <c r="S27" s="664"/>
      <c r="T27" s="664"/>
      <c r="U27" s="664"/>
      <c r="V27" s="664"/>
      <c r="W27" s="664"/>
      <c r="X27" s="664"/>
      <c r="Y27" s="665"/>
      <c r="Z27" s="723">
        <v>14.5</v>
      </c>
      <c r="AA27" s="723"/>
      <c r="AB27" s="723"/>
      <c r="AC27" s="723"/>
      <c r="AD27" s="724" t="s">
        <v>234</v>
      </c>
      <c r="AE27" s="724"/>
      <c r="AF27" s="724"/>
      <c r="AG27" s="724"/>
      <c r="AH27" s="724"/>
      <c r="AI27" s="724"/>
      <c r="AJ27" s="724"/>
      <c r="AK27" s="724"/>
      <c r="AL27" s="666" t="s">
        <v>128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13845883</v>
      </c>
      <c r="BH27" s="664"/>
      <c r="BI27" s="664"/>
      <c r="BJ27" s="664"/>
      <c r="BK27" s="664"/>
      <c r="BL27" s="664"/>
      <c r="BM27" s="664"/>
      <c r="BN27" s="665"/>
      <c r="BO27" s="723">
        <v>100</v>
      </c>
      <c r="BP27" s="723"/>
      <c r="BQ27" s="723"/>
      <c r="BR27" s="723"/>
      <c r="BS27" s="669">
        <v>701280</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7068161</v>
      </c>
      <c r="CS27" s="662"/>
      <c r="CT27" s="662"/>
      <c r="CU27" s="662"/>
      <c r="CV27" s="662"/>
      <c r="CW27" s="662"/>
      <c r="CX27" s="662"/>
      <c r="CY27" s="663"/>
      <c r="CZ27" s="666">
        <v>18.2</v>
      </c>
      <c r="DA27" s="695"/>
      <c r="DB27" s="695"/>
      <c r="DC27" s="696"/>
      <c r="DD27" s="669">
        <v>2027792</v>
      </c>
      <c r="DE27" s="662"/>
      <c r="DF27" s="662"/>
      <c r="DG27" s="662"/>
      <c r="DH27" s="662"/>
      <c r="DI27" s="662"/>
      <c r="DJ27" s="662"/>
      <c r="DK27" s="663"/>
      <c r="DL27" s="669">
        <v>2009657</v>
      </c>
      <c r="DM27" s="662"/>
      <c r="DN27" s="662"/>
      <c r="DO27" s="662"/>
      <c r="DP27" s="662"/>
      <c r="DQ27" s="662"/>
      <c r="DR27" s="662"/>
      <c r="DS27" s="662"/>
      <c r="DT27" s="662"/>
      <c r="DU27" s="662"/>
      <c r="DV27" s="663"/>
      <c r="DW27" s="666">
        <v>8.9</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243</v>
      </c>
      <c r="AA28" s="723"/>
      <c r="AB28" s="723"/>
      <c r="AC28" s="723"/>
      <c r="AD28" s="724" t="s">
        <v>234</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3593294</v>
      </c>
      <c r="CS28" s="664"/>
      <c r="CT28" s="664"/>
      <c r="CU28" s="664"/>
      <c r="CV28" s="664"/>
      <c r="CW28" s="664"/>
      <c r="CX28" s="664"/>
      <c r="CY28" s="665"/>
      <c r="CZ28" s="666">
        <v>9.1999999999999993</v>
      </c>
      <c r="DA28" s="695"/>
      <c r="DB28" s="695"/>
      <c r="DC28" s="696"/>
      <c r="DD28" s="669">
        <v>3498036</v>
      </c>
      <c r="DE28" s="664"/>
      <c r="DF28" s="664"/>
      <c r="DG28" s="664"/>
      <c r="DH28" s="664"/>
      <c r="DI28" s="664"/>
      <c r="DJ28" s="664"/>
      <c r="DK28" s="665"/>
      <c r="DL28" s="669">
        <v>3498036</v>
      </c>
      <c r="DM28" s="664"/>
      <c r="DN28" s="664"/>
      <c r="DO28" s="664"/>
      <c r="DP28" s="664"/>
      <c r="DQ28" s="664"/>
      <c r="DR28" s="664"/>
      <c r="DS28" s="664"/>
      <c r="DT28" s="664"/>
      <c r="DU28" s="664"/>
      <c r="DV28" s="665"/>
      <c r="DW28" s="666">
        <v>15.5</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2521252</v>
      </c>
      <c r="S29" s="664"/>
      <c r="T29" s="664"/>
      <c r="U29" s="664"/>
      <c r="V29" s="664"/>
      <c r="W29" s="664"/>
      <c r="X29" s="664"/>
      <c r="Y29" s="665"/>
      <c r="Z29" s="723">
        <v>6.3</v>
      </c>
      <c r="AA29" s="723"/>
      <c r="AB29" s="723"/>
      <c r="AC29" s="723"/>
      <c r="AD29" s="724" t="s">
        <v>128</v>
      </c>
      <c r="AE29" s="724"/>
      <c r="AF29" s="724"/>
      <c r="AG29" s="724"/>
      <c r="AH29" s="724"/>
      <c r="AI29" s="724"/>
      <c r="AJ29" s="724"/>
      <c r="AK29" s="724"/>
      <c r="AL29" s="666" t="s">
        <v>243</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3593276</v>
      </c>
      <c r="CS29" s="662"/>
      <c r="CT29" s="662"/>
      <c r="CU29" s="662"/>
      <c r="CV29" s="662"/>
      <c r="CW29" s="662"/>
      <c r="CX29" s="662"/>
      <c r="CY29" s="663"/>
      <c r="CZ29" s="666">
        <v>9.1999999999999993</v>
      </c>
      <c r="DA29" s="695"/>
      <c r="DB29" s="695"/>
      <c r="DC29" s="696"/>
      <c r="DD29" s="669">
        <v>3498018</v>
      </c>
      <c r="DE29" s="662"/>
      <c r="DF29" s="662"/>
      <c r="DG29" s="662"/>
      <c r="DH29" s="662"/>
      <c r="DI29" s="662"/>
      <c r="DJ29" s="662"/>
      <c r="DK29" s="663"/>
      <c r="DL29" s="669">
        <v>3498018</v>
      </c>
      <c r="DM29" s="662"/>
      <c r="DN29" s="662"/>
      <c r="DO29" s="662"/>
      <c r="DP29" s="662"/>
      <c r="DQ29" s="662"/>
      <c r="DR29" s="662"/>
      <c r="DS29" s="662"/>
      <c r="DT29" s="662"/>
      <c r="DU29" s="662"/>
      <c r="DV29" s="663"/>
      <c r="DW29" s="666">
        <v>15.5</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866771</v>
      </c>
      <c r="S30" s="664"/>
      <c r="T30" s="664"/>
      <c r="U30" s="664"/>
      <c r="V30" s="664"/>
      <c r="W30" s="664"/>
      <c r="X30" s="664"/>
      <c r="Y30" s="665"/>
      <c r="Z30" s="723">
        <v>2.2000000000000002</v>
      </c>
      <c r="AA30" s="723"/>
      <c r="AB30" s="723"/>
      <c r="AC30" s="723"/>
      <c r="AD30" s="724">
        <v>2707</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186</v>
      </c>
      <c r="AY30" s="761"/>
      <c r="AZ30" s="761"/>
      <c r="BA30" s="761"/>
      <c r="BB30" s="761"/>
      <c r="BC30" s="761"/>
      <c r="BD30" s="761"/>
      <c r="BE30" s="761"/>
      <c r="BF30" s="762"/>
      <c r="BG30" s="741">
        <v>99</v>
      </c>
      <c r="BH30" s="742"/>
      <c r="BI30" s="742"/>
      <c r="BJ30" s="742"/>
      <c r="BK30" s="742"/>
      <c r="BL30" s="742"/>
      <c r="BM30" s="743">
        <v>96</v>
      </c>
      <c r="BN30" s="742"/>
      <c r="BO30" s="742"/>
      <c r="BP30" s="742"/>
      <c r="BQ30" s="744"/>
      <c r="BR30" s="741">
        <v>99</v>
      </c>
      <c r="BS30" s="742"/>
      <c r="BT30" s="742"/>
      <c r="BU30" s="742"/>
      <c r="BV30" s="742"/>
      <c r="BW30" s="742"/>
      <c r="BX30" s="743">
        <v>95.8</v>
      </c>
      <c r="BY30" s="742"/>
      <c r="BZ30" s="742"/>
      <c r="CA30" s="742"/>
      <c r="CB30" s="744"/>
      <c r="CD30" s="747"/>
      <c r="CE30" s="748"/>
      <c r="CF30" s="705" t="s">
        <v>312</v>
      </c>
      <c r="CG30" s="702"/>
      <c r="CH30" s="702"/>
      <c r="CI30" s="702"/>
      <c r="CJ30" s="702"/>
      <c r="CK30" s="702"/>
      <c r="CL30" s="702"/>
      <c r="CM30" s="702"/>
      <c r="CN30" s="702"/>
      <c r="CO30" s="702"/>
      <c r="CP30" s="702"/>
      <c r="CQ30" s="703"/>
      <c r="CR30" s="661">
        <v>3306074</v>
      </c>
      <c r="CS30" s="664"/>
      <c r="CT30" s="664"/>
      <c r="CU30" s="664"/>
      <c r="CV30" s="664"/>
      <c r="CW30" s="664"/>
      <c r="CX30" s="664"/>
      <c r="CY30" s="665"/>
      <c r="CZ30" s="666">
        <v>8.5</v>
      </c>
      <c r="DA30" s="695"/>
      <c r="DB30" s="695"/>
      <c r="DC30" s="696"/>
      <c r="DD30" s="669">
        <v>3210816</v>
      </c>
      <c r="DE30" s="664"/>
      <c r="DF30" s="664"/>
      <c r="DG30" s="664"/>
      <c r="DH30" s="664"/>
      <c r="DI30" s="664"/>
      <c r="DJ30" s="664"/>
      <c r="DK30" s="665"/>
      <c r="DL30" s="669">
        <v>3210816</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877574</v>
      </c>
      <c r="S31" s="664"/>
      <c r="T31" s="664"/>
      <c r="U31" s="664"/>
      <c r="V31" s="664"/>
      <c r="W31" s="664"/>
      <c r="X31" s="664"/>
      <c r="Y31" s="665"/>
      <c r="Z31" s="723">
        <v>2.2000000000000002</v>
      </c>
      <c r="AA31" s="723"/>
      <c r="AB31" s="723"/>
      <c r="AC31" s="723"/>
      <c r="AD31" s="724" t="s">
        <v>128</v>
      </c>
      <c r="AE31" s="724"/>
      <c r="AF31" s="724"/>
      <c r="AG31" s="724"/>
      <c r="AH31" s="724"/>
      <c r="AI31" s="724"/>
      <c r="AJ31" s="724"/>
      <c r="AK31" s="724"/>
      <c r="AL31" s="666" t="s">
        <v>234</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96.8</v>
      </c>
      <c r="BN31" s="740"/>
      <c r="BO31" s="740"/>
      <c r="BP31" s="740"/>
      <c r="BQ31" s="701"/>
      <c r="BR31" s="739">
        <v>99.1</v>
      </c>
      <c r="BS31" s="662"/>
      <c r="BT31" s="662"/>
      <c r="BU31" s="662"/>
      <c r="BV31" s="662"/>
      <c r="BW31" s="662"/>
      <c r="BX31" s="667">
        <v>96.6</v>
      </c>
      <c r="BY31" s="740"/>
      <c r="BZ31" s="740"/>
      <c r="CA31" s="740"/>
      <c r="CB31" s="701"/>
      <c r="CD31" s="747"/>
      <c r="CE31" s="748"/>
      <c r="CF31" s="705" t="s">
        <v>316</v>
      </c>
      <c r="CG31" s="702"/>
      <c r="CH31" s="702"/>
      <c r="CI31" s="702"/>
      <c r="CJ31" s="702"/>
      <c r="CK31" s="702"/>
      <c r="CL31" s="702"/>
      <c r="CM31" s="702"/>
      <c r="CN31" s="702"/>
      <c r="CO31" s="702"/>
      <c r="CP31" s="702"/>
      <c r="CQ31" s="703"/>
      <c r="CR31" s="661">
        <v>287202</v>
      </c>
      <c r="CS31" s="662"/>
      <c r="CT31" s="662"/>
      <c r="CU31" s="662"/>
      <c r="CV31" s="662"/>
      <c r="CW31" s="662"/>
      <c r="CX31" s="662"/>
      <c r="CY31" s="663"/>
      <c r="CZ31" s="666">
        <v>0.7</v>
      </c>
      <c r="DA31" s="695"/>
      <c r="DB31" s="695"/>
      <c r="DC31" s="696"/>
      <c r="DD31" s="669">
        <v>287202</v>
      </c>
      <c r="DE31" s="662"/>
      <c r="DF31" s="662"/>
      <c r="DG31" s="662"/>
      <c r="DH31" s="662"/>
      <c r="DI31" s="662"/>
      <c r="DJ31" s="662"/>
      <c r="DK31" s="663"/>
      <c r="DL31" s="669">
        <v>287202</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1626417</v>
      </c>
      <c r="S32" s="664"/>
      <c r="T32" s="664"/>
      <c r="U32" s="664"/>
      <c r="V32" s="664"/>
      <c r="W32" s="664"/>
      <c r="X32" s="664"/>
      <c r="Y32" s="665"/>
      <c r="Z32" s="723">
        <v>4.0999999999999996</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98.9</v>
      </c>
      <c r="BH32" s="677"/>
      <c r="BI32" s="677"/>
      <c r="BJ32" s="677"/>
      <c r="BK32" s="677"/>
      <c r="BL32" s="677"/>
      <c r="BM32" s="721">
        <v>94.8</v>
      </c>
      <c r="BN32" s="677"/>
      <c r="BO32" s="677"/>
      <c r="BP32" s="677"/>
      <c r="BQ32" s="714"/>
      <c r="BR32" s="738">
        <v>98.8</v>
      </c>
      <c r="BS32" s="677"/>
      <c r="BT32" s="677"/>
      <c r="BU32" s="677"/>
      <c r="BV32" s="677"/>
      <c r="BW32" s="677"/>
      <c r="BX32" s="721">
        <v>94.6</v>
      </c>
      <c r="BY32" s="677"/>
      <c r="BZ32" s="677"/>
      <c r="CA32" s="677"/>
      <c r="CB32" s="714"/>
      <c r="CD32" s="749"/>
      <c r="CE32" s="750"/>
      <c r="CF32" s="705" t="s">
        <v>319</v>
      </c>
      <c r="CG32" s="702"/>
      <c r="CH32" s="702"/>
      <c r="CI32" s="702"/>
      <c r="CJ32" s="702"/>
      <c r="CK32" s="702"/>
      <c r="CL32" s="702"/>
      <c r="CM32" s="702"/>
      <c r="CN32" s="702"/>
      <c r="CO32" s="702"/>
      <c r="CP32" s="702"/>
      <c r="CQ32" s="703"/>
      <c r="CR32" s="661">
        <v>18</v>
      </c>
      <c r="CS32" s="664"/>
      <c r="CT32" s="664"/>
      <c r="CU32" s="664"/>
      <c r="CV32" s="664"/>
      <c r="CW32" s="664"/>
      <c r="CX32" s="664"/>
      <c r="CY32" s="665"/>
      <c r="CZ32" s="666">
        <v>0</v>
      </c>
      <c r="DA32" s="695"/>
      <c r="DB32" s="695"/>
      <c r="DC32" s="696"/>
      <c r="DD32" s="669">
        <v>18</v>
      </c>
      <c r="DE32" s="664"/>
      <c r="DF32" s="664"/>
      <c r="DG32" s="664"/>
      <c r="DH32" s="664"/>
      <c r="DI32" s="664"/>
      <c r="DJ32" s="664"/>
      <c r="DK32" s="665"/>
      <c r="DL32" s="669">
        <v>18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454691</v>
      </c>
      <c r="S33" s="664"/>
      <c r="T33" s="664"/>
      <c r="U33" s="664"/>
      <c r="V33" s="664"/>
      <c r="W33" s="664"/>
      <c r="X33" s="664"/>
      <c r="Y33" s="665"/>
      <c r="Z33" s="723">
        <v>1.1000000000000001</v>
      </c>
      <c r="AA33" s="723"/>
      <c r="AB33" s="723"/>
      <c r="AC33" s="723"/>
      <c r="AD33" s="724" t="s">
        <v>173</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18146009</v>
      </c>
      <c r="CS33" s="662"/>
      <c r="CT33" s="662"/>
      <c r="CU33" s="662"/>
      <c r="CV33" s="662"/>
      <c r="CW33" s="662"/>
      <c r="CX33" s="662"/>
      <c r="CY33" s="663"/>
      <c r="CZ33" s="666">
        <v>46.6</v>
      </c>
      <c r="DA33" s="695"/>
      <c r="DB33" s="695"/>
      <c r="DC33" s="696"/>
      <c r="DD33" s="669">
        <v>13022822</v>
      </c>
      <c r="DE33" s="662"/>
      <c r="DF33" s="662"/>
      <c r="DG33" s="662"/>
      <c r="DH33" s="662"/>
      <c r="DI33" s="662"/>
      <c r="DJ33" s="662"/>
      <c r="DK33" s="663"/>
      <c r="DL33" s="669">
        <v>9569918</v>
      </c>
      <c r="DM33" s="662"/>
      <c r="DN33" s="662"/>
      <c r="DO33" s="662"/>
      <c r="DP33" s="662"/>
      <c r="DQ33" s="662"/>
      <c r="DR33" s="662"/>
      <c r="DS33" s="662"/>
      <c r="DT33" s="662"/>
      <c r="DU33" s="662"/>
      <c r="DV33" s="663"/>
      <c r="DW33" s="666">
        <v>42.5</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529843</v>
      </c>
      <c r="S34" s="664"/>
      <c r="T34" s="664"/>
      <c r="U34" s="664"/>
      <c r="V34" s="664"/>
      <c r="W34" s="664"/>
      <c r="X34" s="664"/>
      <c r="Y34" s="665"/>
      <c r="Z34" s="723">
        <v>1.3</v>
      </c>
      <c r="AA34" s="723"/>
      <c r="AB34" s="723"/>
      <c r="AC34" s="723"/>
      <c r="AD34" s="724">
        <v>419</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6408739</v>
      </c>
      <c r="CS34" s="664"/>
      <c r="CT34" s="664"/>
      <c r="CU34" s="664"/>
      <c r="CV34" s="664"/>
      <c r="CW34" s="664"/>
      <c r="CX34" s="664"/>
      <c r="CY34" s="665"/>
      <c r="CZ34" s="666">
        <v>16.5</v>
      </c>
      <c r="DA34" s="695"/>
      <c r="DB34" s="695"/>
      <c r="DC34" s="696"/>
      <c r="DD34" s="669">
        <v>4721181</v>
      </c>
      <c r="DE34" s="664"/>
      <c r="DF34" s="664"/>
      <c r="DG34" s="664"/>
      <c r="DH34" s="664"/>
      <c r="DI34" s="664"/>
      <c r="DJ34" s="664"/>
      <c r="DK34" s="665"/>
      <c r="DL34" s="669">
        <v>3772189</v>
      </c>
      <c r="DM34" s="664"/>
      <c r="DN34" s="664"/>
      <c r="DO34" s="664"/>
      <c r="DP34" s="664"/>
      <c r="DQ34" s="664"/>
      <c r="DR34" s="664"/>
      <c r="DS34" s="664"/>
      <c r="DT34" s="664"/>
      <c r="DU34" s="664"/>
      <c r="DV34" s="665"/>
      <c r="DW34" s="666">
        <v>16.7</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4037100</v>
      </c>
      <c r="S35" s="664"/>
      <c r="T35" s="664"/>
      <c r="U35" s="664"/>
      <c r="V35" s="664"/>
      <c r="W35" s="664"/>
      <c r="X35" s="664"/>
      <c r="Y35" s="665"/>
      <c r="Z35" s="723">
        <v>10.1</v>
      </c>
      <c r="AA35" s="723"/>
      <c r="AB35" s="723"/>
      <c r="AC35" s="723"/>
      <c r="AD35" s="724" t="s">
        <v>243</v>
      </c>
      <c r="AE35" s="724"/>
      <c r="AF35" s="724"/>
      <c r="AG35" s="724"/>
      <c r="AH35" s="724"/>
      <c r="AI35" s="724"/>
      <c r="AJ35" s="724"/>
      <c r="AK35" s="724"/>
      <c r="AL35" s="666" t="s">
        <v>173</v>
      </c>
      <c r="AM35" s="667"/>
      <c r="AN35" s="667"/>
      <c r="AO35" s="725"/>
      <c r="AP35" s="234"/>
      <c r="AQ35" s="729" t="s">
        <v>327</v>
      </c>
      <c r="AR35" s="730"/>
      <c r="AS35" s="730"/>
      <c r="AT35" s="730"/>
      <c r="AU35" s="730"/>
      <c r="AV35" s="730"/>
      <c r="AW35" s="730"/>
      <c r="AX35" s="730"/>
      <c r="AY35" s="731"/>
      <c r="AZ35" s="726">
        <v>4985298</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2654</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570178</v>
      </c>
      <c r="CS35" s="662"/>
      <c r="CT35" s="662"/>
      <c r="CU35" s="662"/>
      <c r="CV35" s="662"/>
      <c r="CW35" s="662"/>
      <c r="CX35" s="662"/>
      <c r="CY35" s="663"/>
      <c r="CZ35" s="666">
        <v>1.5</v>
      </c>
      <c r="DA35" s="695"/>
      <c r="DB35" s="695"/>
      <c r="DC35" s="696"/>
      <c r="DD35" s="669">
        <v>435578</v>
      </c>
      <c r="DE35" s="662"/>
      <c r="DF35" s="662"/>
      <c r="DG35" s="662"/>
      <c r="DH35" s="662"/>
      <c r="DI35" s="662"/>
      <c r="DJ35" s="662"/>
      <c r="DK35" s="663"/>
      <c r="DL35" s="669">
        <v>435578</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234</v>
      </c>
      <c r="AM36" s="667"/>
      <c r="AN36" s="667"/>
      <c r="AO36" s="725"/>
      <c r="AQ36" s="698" t="s">
        <v>331</v>
      </c>
      <c r="AR36" s="699"/>
      <c r="AS36" s="699"/>
      <c r="AT36" s="699"/>
      <c r="AU36" s="699"/>
      <c r="AV36" s="699"/>
      <c r="AW36" s="699"/>
      <c r="AX36" s="699"/>
      <c r="AY36" s="700"/>
      <c r="AZ36" s="661">
        <v>1743941</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-96194</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4580090</v>
      </c>
      <c r="CS36" s="664"/>
      <c r="CT36" s="664"/>
      <c r="CU36" s="664"/>
      <c r="CV36" s="664"/>
      <c r="CW36" s="664"/>
      <c r="CX36" s="664"/>
      <c r="CY36" s="665"/>
      <c r="CZ36" s="666">
        <v>11.8</v>
      </c>
      <c r="DA36" s="695"/>
      <c r="DB36" s="695"/>
      <c r="DC36" s="696"/>
      <c r="DD36" s="669">
        <v>3630115</v>
      </c>
      <c r="DE36" s="664"/>
      <c r="DF36" s="664"/>
      <c r="DG36" s="664"/>
      <c r="DH36" s="664"/>
      <c r="DI36" s="664"/>
      <c r="DJ36" s="664"/>
      <c r="DK36" s="665"/>
      <c r="DL36" s="669">
        <v>2537740</v>
      </c>
      <c r="DM36" s="664"/>
      <c r="DN36" s="664"/>
      <c r="DO36" s="664"/>
      <c r="DP36" s="664"/>
      <c r="DQ36" s="664"/>
      <c r="DR36" s="664"/>
      <c r="DS36" s="664"/>
      <c r="DT36" s="664"/>
      <c r="DU36" s="664"/>
      <c r="DV36" s="665"/>
      <c r="DW36" s="666">
        <v>11.3</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1200000</v>
      </c>
      <c r="S37" s="664"/>
      <c r="T37" s="664"/>
      <c r="U37" s="664"/>
      <c r="V37" s="664"/>
      <c r="W37" s="664"/>
      <c r="X37" s="664"/>
      <c r="Y37" s="665"/>
      <c r="Z37" s="723">
        <v>3</v>
      </c>
      <c r="AA37" s="723"/>
      <c r="AB37" s="723"/>
      <c r="AC37" s="723"/>
      <c r="AD37" s="724" t="s">
        <v>173</v>
      </c>
      <c r="AE37" s="724"/>
      <c r="AF37" s="724"/>
      <c r="AG37" s="724"/>
      <c r="AH37" s="724"/>
      <c r="AI37" s="724"/>
      <c r="AJ37" s="724"/>
      <c r="AK37" s="724"/>
      <c r="AL37" s="666" t="s">
        <v>128</v>
      </c>
      <c r="AM37" s="667"/>
      <c r="AN37" s="667"/>
      <c r="AO37" s="725"/>
      <c r="AQ37" s="698" t="s">
        <v>335</v>
      </c>
      <c r="AR37" s="699"/>
      <c r="AS37" s="699"/>
      <c r="AT37" s="699"/>
      <c r="AU37" s="699"/>
      <c r="AV37" s="699"/>
      <c r="AW37" s="699"/>
      <c r="AX37" s="699"/>
      <c r="AY37" s="700"/>
      <c r="AZ37" s="661">
        <v>253482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11009</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1589826</v>
      </c>
      <c r="CS37" s="662"/>
      <c r="CT37" s="662"/>
      <c r="CU37" s="662"/>
      <c r="CV37" s="662"/>
      <c r="CW37" s="662"/>
      <c r="CX37" s="662"/>
      <c r="CY37" s="663"/>
      <c r="CZ37" s="666">
        <v>4.0999999999999996</v>
      </c>
      <c r="DA37" s="695"/>
      <c r="DB37" s="695"/>
      <c r="DC37" s="696"/>
      <c r="DD37" s="669">
        <v>1475656</v>
      </c>
      <c r="DE37" s="662"/>
      <c r="DF37" s="662"/>
      <c r="DG37" s="662"/>
      <c r="DH37" s="662"/>
      <c r="DI37" s="662"/>
      <c r="DJ37" s="662"/>
      <c r="DK37" s="663"/>
      <c r="DL37" s="669">
        <v>1384678</v>
      </c>
      <c r="DM37" s="662"/>
      <c r="DN37" s="662"/>
      <c r="DO37" s="662"/>
      <c r="DP37" s="662"/>
      <c r="DQ37" s="662"/>
      <c r="DR37" s="662"/>
      <c r="DS37" s="662"/>
      <c r="DT37" s="662"/>
      <c r="DU37" s="662"/>
      <c r="DV37" s="663"/>
      <c r="DW37" s="666">
        <v>6.1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39850806</v>
      </c>
      <c r="S38" s="713"/>
      <c r="T38" s="713"/>
      <c r="U38" s="713"/>
      <c r="V38" s="713"/>
      <c r="W38" s="713"/>
      <c r="X38" s="713"/>
      <c r="Y38" s="718"/>
      <c r="Z38" s="719">
        <v>100</v>
      </c>
      <c r="AA38" s="719"/>
      <c r="AB38" s="719"/>
      <c r="AC38" s="719"/>
      <c r="AD38" s="720">
        <v>21323393</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236884</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17035</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3600275</v>
      </c>
      <c r="CS38" s="664"/>
      <c r="CT38" s="664"/>
      <c r="CU38" s="664"/>
      <c r="CV38" s="664"/>
      <c r="CW38" s="664"/>
      <c r="CX38" s="664"/>
      <c r="CY38" s="665"/>
      <c r="CZ38" s="666">
        <v>9.1999999999999993</v>
      </c>
      <c r="DA38" s="695"/>
      <c r="DB38" s="695"/>
      <c r="DC38" s="696"/>
      <c r="DD38" s="669">
        <v>3144378</v>
      </c>
      <c r="DE38" s="664"/>
      <c r="DF38" s="664"/>
      <c r="DG38" s="664"/>
      <c r="DH38" s="664"/>
      <c r="DI38" s="664"/>
      <c r="DJ38" s="664"/>
      <c r="DK38" s="665"/>
      <c r="DL38" s="669">
        <v>2824411</v>
      </c>
      <c r="DM38" s="664"/>
      <c r="DN38" s="664"/>
      <c r="DO38" s="664"/>
      <c r="DP38" s="664"/>
      <c r="DQ38" s="664"/>
      <c r="DR38" s="664"/>
      <c r="DS38" s="664"/>
      <c r="DT38" s="664"/>
      <c r="DU38" s="664"/>
      <c r="DV38" s="665"/>
      <c r="DW38" s="666">
        <v>12.5</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77875</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85</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2242940</v>
      </c>
      <c r="CS39" s="662"/>
      <c r="CT39" s="662"/>
      <c r="CU39" s="662"/>
      <c r="CV39" s="662"/>
      <c r="CW39" s="662"/>
      <c r="CX39" s="662"/>
      <c r="CY39" s="663"/>
      <c r="CZ39" s="666">
        <v>5.8</v>
      </c>
      <c r="DA39" s="695"/>
      <c r="DB39" s="695"/>
      <c r="DC39" s="696"/>
      <c r="DD39" s="669">
        <v>701650</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639330</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743787</v>
      </c>
      <c r="CS40" s="664"/>
      <c r="CT40" s="664"/>
      <c r="CU40" s="664"/>
      <c r="CV40" s="664"/>
      <c r="CW40" s="664"/>
      <c r="CX40" s="664"/>
      <c r="CY40" s="665"/>
      <c r="CZ40" s="666">
        <v>1.9</v>
      </c>
      <c r="DA40" s="695"/>
      <c r="DB40" s="695"/>
      <c r="DC40" s="696"/>
      <c r="DD40" s="669">
        <v>389920</v>
      </c>
      <c r="DE40" s="664"/>
      <c r="DF40" s="664"/>
      <c r="DG40" s="664"/>
      <c r="DH40" s="664"/>
      <c r="DI40" s="664"/>
      <c r="DJ40" s="664"/>
      <c r="DK40" s="665"/>
      <c r="DL40" s="669" t="s">
        <v>128</v>
      </c>
      <c r="DM40" s="664"/>
      <c r="DN40" s="664"/>
      <c r="DO40" s="664"/>
      <c r="DP40" s="664"/>
      <c r="DQ40" s="664"/>
      <c r="DR40" s="664"/>
      <c r="DS40" s="664"/>
      <c r="DT40" s="664"/>
      <c r="DU40" s="664"/>
      <c r="DV40" s="665"/>
      <c r="DW40" s="666" t="s">
        <v>234</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2033786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306</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234</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5219808</v>
      </c>
      <c r="CS42" s="664"/>
      <c r="CT42" s="664"/>
      <c r="CU42" s="664"/>
      <c r="CV42" s="664"/>
      <c r="CW42" s="664"/>
      <c r="CX42" s="664"/>
      <c r="CY42" s="665"/>
      <c r="CZ42" s="666">
        <v>13.4</v>
      </c>
      <c r="DA42" s="667"/>
      <c r="DB42" s="667"/>
      <c r="DC42" s="668"/>
      <c r="DD42" s="669">
        <v>656967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53859</v>
      </c>
      <c r="CS43" s="662"/>
      <c r="CT43" s="662"/>
      <c r="CU43" s="662"/>
      <c r="CV43" s="662"/>
      <c r="CW43" s="662"/>
      <c r="CX43" s="662"/>
      <c r="CY43" s="663"/>
      <c r="CZ43" s="666">
        <v>0.1</v>
      </c>
      <c r="DA43" s="695"/>
      <c r="DB43" s="695"/>
      <c r="DC43" s="696"/>
      <c r="DD43" s="669">
        <v>53859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5210521</v>
      </c>
      <c r="CS44" s="664"/>
      <c r="CT44" s="664"/>
      <c r="CU44" s="664"/>
      <c r="CV44" s="664"/>
      <c r="CW44" s="664"/>
      <c r="CX44" s="664"/>
      <c r="CY44" s="665"/>
      <c r="CZ44" s="666">
        <v>13.4</v>
      </c>
      <c r="DA44" s="667"/>
      <c r="DB44" s="667"/>
      <c r="DC44" s="668"/>
      <c r="DD44" s="669">
        <v>651028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2792017</v>
      </c>
      <c r="CS45" s="662"/>
      <c r="CT45" s="662"/>
      <c r="CU45" s="662"/>
      <c r="CV45" s="662"/>
      <c r="CW45" s="662"/>
      <c r="CX45" s="662"/>
      <c r="CY45" s="663"/>
      <c r="CZ45" s="666">
        <v>7.2</v>
      </c>
      <c r="DA45" s="695"/>
      <c r="DB45" s="695"/>
      <c r="DC45" s="696"/>
      <c r="DD45" s="669">
        <v>161311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2340440</v>
      </c>
      <c r="CS46" s="664"/>
      <c r="CT46" s="664"/>
      <c r="CU46" s="664"/>
      <c r="CV46" s="664"/>
      <c r="CW46" s="664"/>
      <c r="CX46" s="664"/>
      <c r="CY46" s="665"/>
      <c r="CZ46" s="666">
        <v>6</v>
      </c>
      <c r="DA46" s="667"/>
      <c r="DB46" s="667"/>
      <c r="DC46" s="668"/>
      <c r="DD46" s="669">
        <v>474553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9287</v>
      </c>
      <c r="CS47" s="662"/>
      <c r="CT47" s="662"/>
      <c r="CU47" s="662"/>
      <c r="CV47" s="662"/>
      <c r="CW47" s="662"/>
      <c r="CX47" s="662"/>
      <c r="CY47" s="663"/>
      <c r="CZ47" s="666">
        <v>0</v>
      </c>
      <c r="DA47" s="695"/>
      <c r="DB47" s="695"/>
      <c r="DC47" s="696"/>
      <c r="DD47" s="669">
        <v>5939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234</v>
      </c>
      <c r="CS48" s="664"/>
      <c r="CT48" s="664"/>
      <c r="CU48" s="664"/>
      <c r="CV48" s="664"/>
      <c r="CW48" s="664"/>
      <c r="CX48" s="664"/>
      <c r="CY48" s="665"/>
      <c r="CZ48" s="666" t="s">
        <v>128</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38926341</v>
      </c>
      <c r="CS49" s="677"/>
      <c r="CT49" s="677"/>
      <c r="CU49" s="677"/>
      <c r="CV49" s="677"/>
      <c r="CW49" s="677"/>
      <c r="CX49" s="677"/>
      <c r="CY49" s="678"/>
      <c r="CZ49" s="679">
        <v>100</v>
      </c>
      <c r="DA49" s="680"/>
      <c r="DB49" s="680"/>
      <c r="DC49" s="681"/>
      <c r="DD49" s="682">
        <v>23644067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1pr8WiXYg23kjalUrlcLowzr1m0IISx5l7DsyPAF3BNeZhXlFnucGPxj5Tmo+akKZG86+o8F0vOw5dxJ6D/I8g==" saltValue="PZixtaTd8C18dGIdx1xP1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364</v>
      </c>
      <c r="DK2" s="1203"/>
      <c r="DL2" s="1203"/>
      <c r="DM2" s="1203"/>
      <c r="DN2" s="1203"/>
      <c r="DO2" s="1204"/>
      <c r="DP2" s="249"/>
      <c r="DQ2" s="1202" t="s">
        <v>365</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5"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90" t="s">
        <v>382</v>
      </c>
      <c r="DH5" s="1191"/>
      <c r="DI5" s="1191"/>
      <c r="DJ5" s="1191"/>
      <c r="DK5" s="1192"/>
      <c r="DL5" s="1190" t="s">
        <v>383</v>
      </c>
      <c r="DM5" s="1191"/>
      <c r="DN5" s="1191"/>
      <c r="DO5" s="1191"/>
      <c r="DP5" s="1192"/>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6">
        <v>39850</v>
      </c>
      <c r="R7" s="1197"/>
      <c r="S7" s="1197"/>
      <c r="T7" s="1197"/>
      <c r="U7" s="1197"/>
      <c r="V7" s="1197">
        <v>38926</v>
      </c>
      <c r="W7" s="1197"/>
      <c r="X7" s="1197"/>
      <c r="Y7" s="1197"/>
      <c r="Z7" s="1197"/>
      <c r="AA7" s="1197">
        <f>Q7-V7</f>
        <v>924</v>
      </c>
      <c r="AB7" s="1197"/>
      <c r="AC7" s="1197"/>
      <c r="AD7" s="1197"/>
      <c r="AE7" s="1198"/>
      <c r="AF7" s="1199">
        <v>513</v>
      </c>
      <c r="AG7" s="1200"/>
      <c r="AH7" s="1200"/>
      <c r="AI7" s="1200"/>
      <c r="AJ7" s="1201"/>
      <c r="AK7" s="1183">
        <v>1626</v>
      </c>
      <c r="AL7" s="1184"/>
      <c r="AM7" s="1184"/>
      <c r="AN7" s="1184"/>
      <c r="AO7" s="1184"/>
      <c r="AP7" s="1184">
        <v>35286</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603</v>
      </c>
      <c r="BT7" s="1188"/>
      <c r="BU7" s="1188"/>
      <c r="BV7" s="1188"/>
      <c r="BW7" s="1188"/>
      <c r="BX7" s="1188"/>
      <c r="BY7" s="1188"/>
      <c r="BZ7" s="1188"/>
      <c r="CA7" s="1188"/>
      <c r="CB7" s="1188"/>
      <c r="CC7" s="1188"/>
      <c r="CD7" s="1188"/>
      <c r="CE7" s="1188"/>
      <c r="CF7" s="1188"/>
      <c r="CG7" s="1189"/>
      <c r="CH7" s="1180">
        <v>1</v>
      </c>
      <c r="CI7" s="1181"/>
      <c r="CJ7" s="1181"/>
      <c r="CK7" s="1181"/>
      <c r="CL7" s="1182"/>
      <c r="CM7" s="1180">
        <v>71</v>
      </c>
      <c r="CN7" s="1181"/>
      <c r="CO7" s="1181"/>
      <c r="CP7" s="1181"/>
      <c r="CQ7" s="1182"/>
      <c r="CR7" s="1180">
        <v>3</v>
      </c>
      <c r="CS7" s="1181"/>
      <c r="CT7" s="1181"/>
      <c r="CU7" s="1181"/>
      <c r="CV7" s="1182"/>
      <c r="CW7" s="1180">
        <v>0</v>
      </c>
      <c r="CX7" s="1181"/>
      <c r="CY7" s="1181"/>
      <c r="CZ7" s="1181"/>
      <c r="DA7" s="1182"/>
      <c r="DB7" s="1180">
        <v>0</v>
      </c>
      <c r="DC7" s="1181"/>
      <c r="DD7" s="1181"/>
      <c r="DE7" s="1181"/>
      <c r="DF7" s="1182"/>
      <c r="DG7" s="1180">
        <v>0</v>
      </c>
      <c r="DH7" s="1181"/>
      <c r="DI7" s="1181"/>
      <c r="DJ7" s="1181"/>
      <c r="DK7" s="1182"/>
      <c r="DL7" s="1180">
        <v>0</v>
      </c>
      <c r="DM7" s="1181"/>
      <c r="DN7" s="1181"/>
      <c r="DO7" s="1181"/>
      <c r="DP7" s="1182"/>
      <c r="DQ7" s="1180">
        <v>0</v>
      </c>
      <c r="DR7" s="1181"/>
      <c r="DS7" s="1181"/>
      <c r="DT7" s="1181"/>
      <c r="DU7" s="1182"/>
      <c r="DV7" s="1207"/>
      <c r="DW7" s="1208"/>
      <c r="DX7" s="1208"/>
      <c r="DY7" s="1208"/>
      <c r="DZ7" s="1209"/>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5</v>
      </c>
      <c r="R8" s="1133"/>
      <c r="S8" s="1133"/>
      <c r="T8" s="1133"/>
      <c r="U8" s="1133"/>
      <c r="V8" s="1133">
        <v>5</v>
      </c>
      <c r="W8" s="1133"/>
      <c r="X8" s="1133"/>
      <c r="Y8" s="1133"/>
      <c r="Z8" s="1133"/>
      <c r="AA8" s="1133">
        <f>Q8-V8</f>
        <v>0</v>
      </c>
      <c r="AB8" s="1133"/>
      <c r="AC8" s="1133"/>
      <c r="AD8" s="1133"/>
      <c r="AE8" s="1134"/>
      <c r="AF8" s="1108" t="s">
        <v>128</v>
      </c>
      <c r="AG8" s="1109"/>
      <c r="AH8" s="1109"/>
      <c r="AI8" s="1109"/>
      <c r="AJ8" s="1110"/>
      <c r="AK8" s="1175">
        <v>5</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77" t="s">
        <v>604</v>
      </c>
      <c r="BT8" s="1178"/>
      <c r="BU8" s="1178"/>
      <c r="BV8" s="1178"/>
      <c r="BW8" s="1178"/>
      <c r="BX8" s="1178"/>
      <c r="BY8" s="1178"/>
      <c r="BZ8" s="1178"/>
      <c r="CA8" s="1178"/>
      <c r="CB8" s="1178"/>
      <c r="CC8" s="1178"/>
      <c r="CD8" s="1178"/>
      <c r="CE8" s="1178"/>
      <c r="CF8" s="1178"/>
      <c r="CG8" s="1179"/>
      <c r="CH8" s="1078">
        <v>-3</v>
      </c>
      <c r="CI8" s="1079"/>
      <c r="CJ8" s="1079"/>
      <c r="CK8" s="1079"/>
      <c r="CL8" s="1080"/>
      <c r="CM8" s="1078">
        <v>119</v>
      </c>
      <c r="CN8" s="1079"/>
      <c r="CO8" s="1079"/>
      <c r="CP8" s="1079"/>
      <c r="CQ8" s="1080"/>
      <c r="CR8" s="1078">
        <v>107</v>
      </c>
      <c r="CS8" s="1079"/>
      <c r="CT8" s="1079"/>
      <c r="CU8" s="1079"/>
      <c r="CV8" s="1080"/>
      <c r="CW8" s="1078">
        <v>0</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77" t="s">
        <v>605</v>
      </c>
      <c r="BT9" s="1178"/>
      <c r="BU9" s="1178"/>
      <c r="BV9" s="1178"/>
      <c r="BW9" s="1178"/>
      <c r="BX9" s="1178"/>
      <c r="BY9" s="1178"/>
      <c r="BZ9" s="1178"/>
      <c r="CA9" s="1178"/>
      <c r="CB9" s="1178"/>
      <c r="CC9" s="1178"/>
      <c r="CD9" s="1178"/>
      <c r="CE9" s="1178"/>
      <c r="CF9" s="1178"/>
      <c r="CG9" s="1179"/>
      <c r="CH9" s="1078">
        <v>0</v>
      </c>
      <c r="CI9" s="1079"/>
      <c r="CJ9" s="1079"/>
      <c r="CK9" s="1079"/>
      <c r="CL9" s="1080"/>
      <c r="CM9" s="1078">
        <v>114</v>
      </c>
      <c r="CN9" s="1079"/>
      <c r="CO9" s="1079"/>
      <c r="CP9" s="1079"/>
      <c r="CQ9" s="1080"/>
      <c r="CR9" s="1078">
        <v>39</v>
      </c>
      <c r="CS9" s="1079"/>
      <c r="CT9" s="1079"/>
      <c r="CU9" s="1079"/>
      <c r="CV9" s="1080"/>
      <c r="CW9" s="1078">
        <v>8</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77" t="s">
        <v>606</v>
      </c>
      <c r="BT10" s="1178"/>
      <c r="BU10" s="1178"/>
      <c r="BV10" s="1178"/>
      <c r="BW10" s="1178"/>
      <c r="BX10" s="1178"/>
      <c r="BY10" s="1178"/>
      <c r="BZ10" s="1178"/>
      <c r="CA10" s="1178"/>
      <c r="CB10" s="1178"/>
      <c r="CC10" s="1178"/>
      <c r="CD10" s="1178"/>
      <c r="CE10" s="1178"/>
      <c r="CF10" s="1178"/>
      <c r="CG10" s="1179"/>
      <c r="CH10" s="1078">
        <v>0</v>
      </c>
      <c r="CI10" s="1079"/>
      <c r="CJ10" s="1079"/>
      <c r="CK10" s="1079"/>
      <c r="CL10" s="1080"/>
      <c r="CM10" s="1078">
        <v>254</v>
      </c>
      <c r="CN10" s="1079"/>
      <c r="CO10" s="1079"/>
      <c r="CP10" s="1079"/>
      <c r="CQ10" s="1080"/>
      <c r="CR10" s="1078">
        <v>80</v>
      </c>
      <c r="CS10" s="1079"/>
      <c r="CT10" s="1079"/>
      <c r="CU10" s="1079"/>
      <c r="CV10" s="1080"/>
      <c r="CW10" s="1078">
        <v>0</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77" t="s">
        <v>607</v>
      </c>
      <c r="BT11" s="1178"/>
      <c r="BU11" s="1178"/>
      <c r="BV11" s="1178"/>
      <c r="BW11" s="1178"/>
      <c r="BX11" s="1178"/>
      <c r="BY11" s="1178"/>
      <c r="BZ11" s="1178"/>
      <c r="CA11" s="1178"/>
      <c r="CB11" s="1178"/>
      <c r="CC11" s="1178"/>
      <c r="CD11" s="1178"/>
      <c r="CE11" s="1178"/>
      <c r="CF11" s="1178"/>
      <c r="CG11" s="1179"/>
      <c r="CH11" s="1078">
        <v>0</v>
      </c>
      <c r="CI11" s="1079"/>
      <c r="CJ11" s="1079"/>
      <c r="CK11" s="1079"/>
      <c r="CL11" s="1080"/>
      <c r="CM11" s="1078">
        <v>12</v>
      </c>
      <c r="CN11" s="1079"/>
      <c r="CO11" s="1079"/>
      <c r="CP11" s="1079"/>
      <c r="CQ11" s="1080"/>
      <c r="CR11" s="1078">
        <v>10</v>
      </c>
      <c r="CS11" s="1079"/>
      <c r="CT11" s="1079"/>
      <c r="CU11" s="1079"/>
      <c r="CV11" s="1080"/>
      <c r="CW11" s="1078">
        <v>0</v>
      </c>
      <c r="CX11" s="1079"/>
      <c r="CY11" s="1079"/>
      <c r="CZ11" s="1079"/>
      <c r="DA11" s="1080"/>
      <c r="DB11" s="1078">
        <v>0</v>
      </c>
      <c r="DC11" s="1079"/>
      <c r="DD11" s="1079"/>
      <c r="DE11" s="1079"/>
      <c r="DF11" s="1080"/>
      <c r="DG11" s="1078">
        <v>0</v>
      </c>
      <c r="DH11" s="1079"/>
      <c r="DI11" s="1079"/>
      <c r="DJ11" s="1079"/>
      <c r="DK11" s="1080"/>
      <c r="DL11" s="1078">
        <v>0</v>
      </c>
      <c r="DM11" s="1079"/>
      <c r="DN11" s="1079"/>
      <c r="DO11" s="1079"/>
      <c r="DP11" s="1080"/>
      <c r="DQ11" s="1078">
        <v>0</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77" t="s">
        <v>608</v>
      </c>
      <c r="BT12" s="1178"/>
      <c r="BU12" s="1178"/>
      <c r="BV12" s="1178"/>
      <c r="BW12" s="1178"/>
      <c r="BX12" s="1178"/>
      <c r="BY12" s="1178"/>
      <c r="BZ12" s="1178"/>
      <c r="CA12" s="1178"/>
      <c r="CB12" s="1178"/>
      <c r="CC12" s="1178"/>
      <c r="CD12" s="1178"/>
      <c r="CE12" s="1178"/>
      <c r="CF12" s="1178"/>
      <c r="CG12" s="1179"/>
      <c r="CH12" s="1078">
        <v>1</v>
      </c>
      <c r="CI12" s="1079"/>
      <c r="CJ12" s="1079"/>
      <c r="CK12" s="1079"/>
      <c r="CL12" s="1080"/>
      <c r="CM12" s="1078">
        <v>76</v>
      </c>
      <c r="CN12" s="1079"/>
      <c r="CO12" s="1079"/>
      <c r="CP12" s="1079"/>
      <c r="CQ12" s="1080"/>
      <c r="CR12" s="1078">
        <v>34</v>
      </c>
      <c r="CS12" s="1079"/>
      <c r="CT12" s="1079"/>
      <c r="CU12" s="1079"/>
      <c r="CV12" s="1080"/>
      <c r="CW12" s="1078">
        <v>0</v>
      </c>
      <c r="CX12" s="1079"/>
      <c r="CY12" s="1079"/>
      <c r="CZ12" s="1079"/>
      <c r="DA12" s="1080"/>
      <c r="DB12" s="1078">
        <v>0</v>
      </c>
      <c r="DC12" s="1079"/>
      <c r="DD12" s="1079"/>
      <c r="DE12" s="1079"/>
      <c r="DF12" s="1080"/>
      <c r="DG12" s="1078">
        <v>0</v>
      </c>
      <c r="DH12" s="1079"/>
      <c r="DI12" s="1079"/>
      <c r="DJ12" s="1079"/>
      <c r="DK12" s="1080"/>
      <c r="DL12" s="1078">
        <v>0</v>
      </c>
      <c r="DM12" s="1079"/>
      <c r="DN12" s="1079"/>
      <c r="DO12" s="1079"/>
      <c r="DP12" s="1080"/>
      <c r="DQ12" s="1078">
        <v>0</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77" t="s">
        <v>609</v>
      </c>
      <c r="BT13" s="1178"/>
      <c r="BU13" s="1178"/>
      <c r="BV13" s="1178"/>
      <c r="BW13" s="1178"/>
      <c r="BX13" s="1178"/>
      <c r="BY13" s="1178"/>
      <c r="BZ13" s="1178"/>
      <c r="CA13" s="1178"/>
      <c r="CB13" s="1178"/>
      <c r="CC13" s="1178"/>
      <c r="CD13" s="1178"/>
      <c r="CE13" s="1178"/>
      <c r="CF13" s="1178"/>
      <c r="CG13" s="1179"/>
      <c r="CH13" s="1078">
        <v>40</v>
      </c>
      <c r="CI13" s="1079"/>
      <c r="CJ13" s="1079"/>
      <c r="CK13" s="1079"/>
      <c r="CL13" s="1080"/>
      <c r="CM13" s="1078">
        <v>237</v>
      </c>
      <c r="CN13" s="1079"/>
      <c r="CO13" s="1079"/>
      <c r="CP13" s="1079"/>
      <c r="CQ13" s="1080"/>
      <c r="CR13" s="1078">
        <v>23</v>
      </c>
      <c r="CS13" s="1079"/>
      <c r="CT13" s="1079"/>
      <c r="CU13" s="1079"/>
      <c r="CV13" s="1080"/>
      <c r="CW13" s="1078">
        <v>0</v>
      </c>
      <c r="CX13" s="1079"/>
      <c r="CY13" s="1079"/>
      <c r="CZ13" s="1079"/>
      <c r="DA13" s="1080"/>
      <c r="DB13" s="1078">
        <v>0</v>
      </c>
      <c r="DC13" s="1079"/>
      <c r="DD13" s="1079"/>
      <c r="DE13" s="1079"/>
      <c r="DF13" s="1080"/>
      <c r="DG13" s="1078">
        <v>0</v>
      </c>
      <c r="DH13" s="1079"/>
      <c r="DI13" s="1079"/>
      <c r="DJ13" s="1079"/>
      <c r="DK13" s="1080"/>
      <c r="DL13" s="1078">
        <v>0</v>
      </c>
      <c r="DM13" s="1079"/>
      <c r="DN13" s="1079"/>
      <c r="DO13" s="1079"/>
      <c r="DP13" s="1080"/>
      <c r="DQ13" s="1078">
        <v>0</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77" t="s">
        <v>610</v>
      </c>
      <c r="BT14" s="1178"/>
      <c r="BU14" s="1178"/>
      <c r="BV14" s="1178"/>
      <c r="BW14" s="1178"/>
      <c r="BX14" s="1178"/>
      <c r="BY14" s="1178"/>
      <c r="BZ14" s="1178"/>
      <c r="CA14" s="1178"/>
      <c r="CB14" s="1178"/>
      <c r="CC14" s="1178"/>
      <c r="CD14" s="1178"/>
      <c r="CE14" s="1178"/>
      <c r="CF14" s="1178"/>
      <c r="CG14" s="1179"/>
      <c r="CH14" s="1078">
        <v>15</v>
      </c>
      <c r="CI14" s="1079"/>
      <c r="CJ14" s="1079"/>
      <c r="CK14" s="1079"/>
      <c r="CL14" s="1080"/>
      <c r="CM14" s="1078">
        <v>182</v>
      </c>
      <c r="CN14" s="1079"/>
      <c r="CO14" s="1079"/>
      <c r="CP14" s="1079"/>
      <c r="CQ14" s="1080"/>
      <c r="CR14" s="1078">
        <v>30</v>
      </c>
      <c r="CS14" s="1079"/>
      <c r="CT14" s="1079"/>
      <c r="CU14" s="1079"/>
      <c r="CV14" s="1080"/>
      <c r="CW14" s="1078">
        <v>72</v>
      </c>
      <c r="CX14" s="1079"/>
      <c r="CY14" s="1079"/>
      <c r="CZ14" s="1079"/>
      <c r="DA14" s="1080"/>
      <c r="DB14" s="1078">
        <v>0</v>
      </c>
      <c r="DC14" s="1079"/>
      <c r="DD14" s="1079"/>
      <c r="DE14" s="1079"/>
      <c r="DF14" s="1080"/>
      <c r="DG14" s="1078">
        <v>0</v>
      </c>
      <c r="DH14" s="1079"/>
      <c r="DI14" s="1079"/>
      <c r="DJ14" s="1079"/>
      <c r="DK14" s="1080"/>
      <c r="DL14" s="1078">
        <v>0</v>
      </c>
      <c r="DM14" s="1079"/>
      <c r="DN14" s="1079"/>
      <c r="DO14" s="1079"/>
      <c r="DP14" s="1080"/>
      <c r="DQ14" s="1078">
        <v>0</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39856</v>
      </c>
      <c r="R23" s="1158"/>
      <c r="S23" s="1158"/>
      <c r="T23" s="1158"/>
      <c r="U23" s="1158"/>
      <c r="V23" s="1158">
        <v>38932</v>
      </c>
      <c r="W23" s="1158"/>
      <c r="X23" s="1158"/>
      <c r="Y23" s="1158"/>
      <c r="Z23" s="1158"/>
      <c r="AA23" s="1158">
        <f>Q23-V23</f>
        <v>924</v>
      </c>
      <c r="AB23" s="1158"/>
      <c r="AC23" s="1158"/>
      <c r="AD23" s="1158"/>
      <c r="AE23" s="1159"/>
      <c r="AF23" s="1160">
        <v>513</v>
      </c>
      <c r="AG23" s="1158"/>
      <c r="AH23" s="1158"/>
      <c r="AI23" s="1158"/>
      <c r="AJ23" s="1161"/>
      <c r="AK23" s="1162"/>
      <c r="AL23" s="1163"/>
      <c r="AM23" s="1163"/>
      <c r="AN23" s="1163"/>
      <c r="AO23" s="1163"/>
      <c r="AP23" s="1158">
        <v>35287</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7447</v>
      </c>
      <c r="R28" s="1143"/>
      <c r="S28" s="1143"/>
      <c r="T28" s="1143"/>
      <c r="U28" s="1143"/>
      <c r="V28" s="1143">
        <v>7444</v>
      </c>
      <c r="W28" s="1143"/>
      <c r="X28" s="1143"/>
      <c r="Y28" s="1143"/>
      <c r="Z28" s="1143"/>
      <c r="AA28" s="1143">
        <f>Q28-V28</f>
        <v>3</v>
      </c>
      <c r="AB28" s="1143"/>
      <c r="AC28" s="1143"/>
      <c r="AD28" s="1143"/>
      <c r="AE28" s="1144"/>
      <c r="AF28" s="1145">
        <v>3</v>
      </c>
      <c r="AG28" s="1143"/>
      <c r="AH28" s="1143"/>
      <c r="AI28" s="1143"/>
      <c r="AJ28" s="1146"/>
      <c r="AK28" s="1147">
        <v>567</v>
      </c>
      <c r="AL28" s="1135"/>
      <c r="AM28" s="1135"/>
      <c r="AN28" s="1135"/>
      <c r="AO28" s="1135"/>
      <c r="AP28" s="1135" t="s">
        <v>571</v>
      </c>
      <c r="AQ28" s="1135"/>
      <c r="AR28" s="1135"/>
      <c r="AS28" s="1135"/>
      <c r="AT28" s="1135"/>
      <c r="AU28" s="1135" t="s">
        <v>579</v>
      </c>
      <c r="AV28" s="1135"/>
      <c r="AW28" s="1135"/>
      <c r="AX28" s="1135"/>
      <c r="AY28" s="1135"/>
      <c r="AZ28" s="1136" t="s">
        <v>574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1552</v>
      </c>
      <c r="R29" s="1133"/>
      <c r="S29" s="1133"/>
      <c r="T29" s="1133"/>
      <c r="U29" s="1133"/>
      <c r="V29" s="1133">
        <v>1549</v>
      </c>
      <c r="W29" s="1133"/>
      <c r="X29" s="1133"/>
      <c r="Y29" s="1133"/>
      <c r="Z29" s="1133"/>
      <c r="AA29" s="1133">
        <f>Q29-V29</f>
        <v>3</v>
      </c>
      <c r="AB29" s="1133"/>
      <c r="AC29" s="1133"/>
      <c r="AD29" s="1133"/>
      <c r="AE29" s="1134"/>
      <c r="AF29" s="1108">
        <v>3</v>
      </c>
      <c r="AG29" s="1109"/>
      <c r="AH29" s="1109"/>
      <c r="AI29" s="1109"/>
      <c r="AJ29" s="1110"/>
      <c r="AK29" s="1069">
        <v>929</v>
      </c>
      <c r="AL29" s="1060"/>
      <c r="AM29" s="1060"/>
      <c r="AN29" s="1060"/>
      <c r="AO29" s="1060"/>
      <c r="AP29" s="1060" t="s">
        <v>572</v>
      </c>
      <c r="AQ29" s="1060"/>
      <c r="AR29" s="1060"/>
      <c r="AS29" s="1060"/>
      <c r="AT29" s="1060"/>
      <c r="AU29" s="1060" t="s">
        <v>577</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7815</v>
      </c>
      <c r="R30" s="1133"/>
      <c r="S30" s="1133"/>
      <c r="T30" s="1133"/>
      <c r="U30" s="1133"/>
      <c r="V30" s="1133">
        <v>7813</v>
      </c>
      <c r="W30" s="1133"/>
      <c r="X30" s="1133"/>
      <c r="Y30" s="1133"/>
      <c r="Z30" s="1133"/>
      <c r="AA30" s="1133">
        <f t="shared" ref="AA30:AA36" si="0">Q30-V30</f>
        <v>2</v>
      </c>
      <c r="AB30" s="1133"/>
      <c r="AC30" s="1133"/>
      <c r="AD30" s="1133"/>
      <c r="AE30" s="1134"/>
      <c r="AF30" s="1108">
        <v>2</v>
      </c>
      <c r="AG30" s="1109"/>
      <c r="AH30" s="1109"/>
      <c r="AI30" s="1109"/>
      <c r="AJ30" s="1110"/>
      <c r="AK30" s="1069">
        <v>1036</v>
      </c>
      <c r="AL30" s="1060"/>
      <c r="AM30" s="1060"/>
      <c r="AN30" s="1060"/>
      <c r="AO30" s="1060"/>
      <c r="AP30" s="1060" t="s">
        <v>573</v>
      </c>
      <c r="AQ30" s="1060"/>
      <c r="AR30" s="1060"/>
      <c r="AS30" s="1060"/>
      <c r="AT30" s="1060"/>
      <c r="AU30" s="1060" t="s">
        <v>580</v>
      </c>
      <c r="AV30" s="1060"/>
      <c r="AW30" s="1060"/>
      <c r="AX30" s="1060"/>
      <c r="AY30" s="1060"/>
      <c r="AZ30" s="1131" t="s">
        <v>573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244</v>
      </c>
      <c r="R31" s="1133"/>
      <c r="S31" s="1133"/>
      <c r="T31" s="1133"/>
      <c r="U31" s="1133"/>
      <c r="V31" s="1133">
        <v>240</v>
      </c>
      <c r="W31" s="1133"/>
      <c r="X31" s="1133"/>
      <c r="Y31" s="1133"/>
      <c r="Z31" s="1133"/>
      <c r="AA31" s="1133">
        <f t="shared" si="0"/>
        <v>4</v>
      </c>
      <c r="AB31" s="1133"/>
      <c r="AC31" s="1133"/>
      <c r="AD31" s="1133"/>
      <c r="AE31" s="1134"/>
      <c r="AF31" s="1108">
        <v>4</v>
      </c>
      <c r="AG31" s="1109"/>
      <c r="AH31" s="1109"/>
      <c r="AI31" s="1109"/>
      <c r="AJ31" s="1110"/>
      <c r="AK31" s="1069">
        <v>78</v>
      </c>
      <c r="AL31" s="1060"/>
      <c r="AM31" s="1060"/>
      <c r="AN31" s="1060"/>
      <c r="AO31" s="1060"/>
      <c r="AP31" s="1060">
        <v>370</v>
      </c>
      <c r="AQ31" s="1060"/>
      <c r="AR31" s="1060"/>
      <c r="AS31" s="1060"/>
      <c r="AT31" s="1060"/>
      <c r="AU31" s="1060" t="s">
        <v>576</v>
      </c>
      <c r="AV31" s="1060"/>
      <c r="AW31" s="1060"/>
      <c r="AX31" s="1060"/>
      <c r="AY31" s="1060"/>
      <c r="AZ31" s="1131" t="s">
        <v>573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2356</v>
      </c>
      <c r="R32" s="1133"/>
      <c r="S32" s="1133"/>
      <c r="T32" s="1133"/>
      <c r="U32" s="1133"/>
      <c r="V32" s="1133">
        <v>2255</v>
      </c>
      <c r="W32" s="1133"/>
      <c r="X32" s="1133"/>
      <c r="Y32" s="1133"/>
      <c r="Z32" s="1133"/>
      <c r="AA32" s="1133">
        <f t="shared" si="0"/>
        <v>101</v>
      </c>
      <c r="AB32" s="1133"/>
      <c r="AC32" s="1133"/>
      <c r="AD32" s="1133"/>
      <c r="AE32" s="1134"/>
      <c r="AF32" s="1108">
        <v>948</v>
      </c>
      <c r="AG32" s="1109"/>
      <c r="AH32" s="1109"/>
      <c r="AI32" s="1109"/>
      <c r="AJ32" s="1110"/>
      <c r="AK32" s="1069">
        <v>1132</v>
      </c>
      <c r="AL32" s="1060"/>
      <c r="AM32" s="1060"/>
      <c r="AN32" s="1060"/>
      <c r="AO32" s="1060"/>
      <c r="AP32" s="1060">
        <v>18478</v>
      </c>
      <c r="AQ32" s="1060"/>
      <c r="AR32" s="1060"/>
      <c r="AS32" s="1060"/>
      <c r="AT32" s="1060"/>
      <c r="AU32" s="1060">
        <v>8500</v>
      </c>
      <c r="AV32" s="1060"/>
      <c r="AW32" s="1060"/>
      <c r="AX32" s="1060"/>
      <c r="AY32" s="1060"/>
      <c r="AZ32" s="1131" t="s">
        <v>576</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848</v>
      </c>
      <c r="R33" s="1133"/>
      <c r="S33" s="1133"/>
      <c r="T33" s="1133"/>
      <c r="U33" s="1133"/>
      <c r="V33" s="1133">
        <v>848</v>
      </c>
      <c r="W33" s="1133"/>
      <c r="X33" s="1133"/>
      <c r="Y33" s="1133"/>
      <c r="Z33" s="1133"/>
      <c r="AA33" s="1133">
        <f t="shared" si="0"/>
        <v>0</v>
      </c>
      <c r="AB33" s="1133"/>
      <c r="AC33" s="1133"/>
      <c r="AD33" s="1133"/>
      <c r="AE33" s="1134"/>
      <c r="AF33" s="1108">
        <v>0</v>
      </c>
      <c r="AG33" s="1109"/>
      <c r="AH33" s="1109"/>
      <c r="AI33" s="1109"/>
      <c r="AJ33" s="1110"/>
      <c r="AK33" s="1069">
        <v>612</v>
      </c>
      <c r="AL33" s="1060"/>
      <c r="AM33" s="1060"/>
      <c r="AN33" s="1060"/>
      <c r="AO33" s="1060"/>
      <c r="AP33" s="1060">
        <v>5683</v>
      </c>
      <c r="AQ33" s="1060"/>
      <c r="AR33" s="1060"/>
      <c r="AS33" s="1060"/>
      <c r="AT33" s="1060"/>
      <c r="AU33" s="1060">
        <v>5466</v>
      </c>
      <c r="AV33" s="1060"/>
      <c r="AW33" s="1060"/>
      <c r="AX33" s="1060"/>
      <c r="AY33" s="1060"/>
      <c r="AZ33" s="1131" t="s">
        <v>573</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169</v>
      </c>
      <c r="R34" s="1133"/>
      <c r="S34" s="1133"/>
      <c r="T34" s="1133"/>
      <c r="U34" s="1133"/>
      <c r="V34" s="1133">
        <v>132</v>
      </c>
      <c r="W34" s="1133"/>
      <c r="X34" s="1133"/>
      <c r="Y34" s="1133"/>
      <c r="Z34" s="1133"/>
      <c r="AA34" s="1133">
        <f t="shared" si="0"/>
        <v>37</v>
      </c>
      <c r="AB34" s="1133"/>
      <c r="AC34" s="1133"/>
      <c r="AD34" s="1133"/>
      <c r="AE34" s="1134"/>
      <c r="AF34" s="1108">
        <v>37</v>
      </c>
      <c r="AG34" s="1109"/>
      <c r="AH34" s="1109"/>
      <c r="AI34" s="1109"/>
      <c r="AJ34" s="1110"/>
      <c r="AK34" s="1069" t="s">
        <v>581</v>
      </c>
      <c r="AL34" s="1060"/>
      <c r="AM34" s="1060"/>
      <c r="AN34" s="1060"/>
      <c r="AO34" s="1060"/>
      <c r="AP34" s="1060">
        <v>705</v>
      </c>
      <c r="AQ34" s="1060"/>
      <c r="AR34" s="1060"/>
      <c r="AS34" s="1060"/>
      <c r="AT34" s="1060"/>
      <c r="AU34" s="1060" t="s">
        <v>577</v>
      </c>
      <c r="AV34" s="1060"/>
      <c r="AW34" s="1060"/>
      <c r="AX34" s="1060"/>
      <c r="AY34" s="1060"/>
      <c r="AZ34" s="1131" t="s">
        <v>576</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2082</v>
      </c>
      <c r="R35" s="1133"/>
      <c r="S35" s="1133"/>
      <c r="T35" s="1133"/>
      <c r="U35" s="1133"/>
      <c r="V35" s="1133">
        <v>1986</v>
      </c>
      <c r="W35" s="1133"/>
      <c r="X35" s="1133"/>
      <c r="Y35" s="1133"/>
      <c r="Z35" s="1133"/>
      <c r="AA35" s="1133">
        <f t="shared" si="0"/>
        <v>96</v>
      </c>
      <c r="AB35" s="1133"/>
      <c r="AC35" s="1133"/>
      <c r="AD35" s="1133"/>
      <c r="AE35" s="1134"/>
      <c r="AF35" s="1108">
        <v>503</v>
      </c>
      <c r="AG35" s="1109"/>
      <c r="AH35" s="1109"/>
      <c r="AI35" s="1109"/>
      <c r="AJ35" s="1110"/>
      <c r="AK35" s="1069">
        <v>235</v>
      </c>
      <c r="AL35" s="1060"/>
      <c r="AM35" s="1060"/>
      <c r="AN35" s="1060"/>
      <c r="AO35" s="1060"/>
      <c r="AP35" s="1060">
        <v>1757</v>
      </c>
      <c r="AQ35" s="1060"/>
      <c r="AR35" s="1060"/>
      <c r="AS35" s="1060"/>
      <c r="AT35" s="1060"/>
      <c r="AU35" s="1060">
        <v>1757</v>
      </c>
      <c r="AV35" s="1060"/>
      <c r="AW35" s="1060"/>
      <c r="AX35" s="1060"/>
      <c r="AY35" s="1060"/>
      <c r="AZ35" s="1131" t="s">
        <v>576</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411</v>
      </c>
      <c r="C36" s="1127"/>
      <c r="D36" s="1127"/>
      <c r="E36" s="1127"/>
      <c r="F36" s="1127"/>
      <c r="G36" s="1127"/>
      <c r="H36" s="1127"/>
      <c r="I36" s="1127"/>
      <c r="J36" s="1127"/>
      <c r="K36" s="1127"/>
      <c r="L36" s="1127"/>
      <c r="M36" s="1127"/>
      <c r="N36" s="1127"/>
      <c r="O36" s="1127"/>
      <c r="P36" s="1128"/>
      <c r="Q36" s="1132">
        <v>42</v>
      </c>
      <c r="R36" s="1133"/>
      <c r="S36" s="1133"/>
      <c r="T36" s="1133"/>
      <c r="U36" s="1133"/>
      <c r="V36" s="1133">
        <v>31</v>
      </c>
      <c r="W36" s="1133"/>
      <c r="X36" s="1133"/>
      <c r="Y36" s="1133"/>
      <c r="Z36" s="1133"/>
      <c r="AA36" s="1133">
        <f t="shared" si="0"/>
        <v>11</v>
      </c>
      <c r="AB36" s="1133"/>
      <c r="AC36" s="1133"/>
      <c r="AD36" s="1133"/>
      <c r="AE36" s="1134"/>
      <c r="AF36" s="1108">
        <v>241</v>
      </c>
      <c r="AG36" s="1109"/>
      <c r="AH36" s="1109"/>
      <c r="AI36" s="1109"/>
      <c r="AJ36" s="1110"/>
      <c r="AK36" s="1069">
        <v>2</v>
      </c>
      <c r="AL36" s="1060"/>
      <c r="AM36" s="1060"/>
      <c r="AN36" s="1060"/>
      <c r="AO36" s="1060"/>
      <c r="AP36" s="1060" t="s">
        <v>576</v>
      </c>
      <c r="AQ36" s="1060"/>
      <c r="AR36" s="1060"/>
      <c r="AS36" s="1060"/>
      <c r="AT36" s="1060"/>
      <c r="AU36" s="1060" t="s">
        <v>578</v>
      </c>
      <c r="AV36" s="1060"/>
      <c r="AW36" s="1060"/>
      <c r="AX36" s="1060"/>
      <c r="AY36" s="1060"/>
      <c r="AZ36" s="1131" t="s">
        <v>572</v>
      </c>
      <c r="BA36" s="1131"/>
      <c r="BB36" s="1131"/>
      <c r="BC36" s="1131"/>
      <c r="BD36" s="1131"/>
      <c r="BE36" s="1121" t="s">
        <v>407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1742</v>
      </c>
      <c r="AG63" s="1048"/>
      <c r="AH63" s="1048"/>
      <c r="AI63" s="1048"/>
      <c r="AJ63" s="1119"/>
      <c r="AK63" s="1120"/>
      <c r="AL63" s="1052"/>
      <c r="AM63" s="1052"/>
      <c r="AN63" s="1052"/>
      <c r="AO63" s="1052"/>
      <c r="AP63" s="1048">
        <v>26993</v>
      </c>
      <c r="AQ63" s="1048"/>
      <c r="AR63" s="1048"/>
      <c r="AS63" s="1048"/>
      <c r="AT63" s="1048"/>
      <c r="AU63" s="1048">
        <v>15723</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393</v>
      </c>
      <c r="W66" s="1091"/>
      <c r="X66" s="1091"/>
      <c r="Y66" s="1091"/>
      <c r="Z66" s="1092"/>
      <c r="AA66" s="1090" t="s">
        <v>394</v>
      </c>
      <c r="AB66" s="1091"/>
      <c r="AC66" s="1091"/>
      <c r="AD66" s="1091"/>
      <c r="AE66" s="1092"/>
      <c r="AF66" s="1096" t="s">
        <v>417</v>
      </c>
      <c r="AG66" s="1097"/>
      <c r="AH66" s="1097"/>
      <c r="AI66" s="1097"/>
      <c r="AJ66" s="1098"/>
      <c r="AK66" s="1090" t="s">
        <v>396</v>
      </c>
      <c r="AL66" s="1085"/>
      <c r="AM66" s="1085"/>
      <c r="AN66" s="1085"/>
      <c r="AO66" s="1086"/>
      <c r="AP66" s="1090" t="s">
        <v>418</v>
      </c>
      <c r="AQ66" s="1091"/>
      <c r="AR66" s="1091"/>
      <c r="AS66" s="1091"/>
      <c r="AT66" s="1092"/>
      <c r="AU66" s="1090" t="s">
        <v>419</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1766</v>
      </c>
      <c r="R68" s="1071"/>
      <c r="S68" s="1071"/>
      <c r="T68" s="1071"/>
      <c r="U68" s="1071"/>
      <c r="V68" s="1071">
        <v>1732</v>
      </c>
      <c r="W68" s="1071"/>
      <c r="X68" s="1071"/>
      <c r="Y68" s="1071"/>
      <c r="Z68" s="1071"/>
      <c r="AA68" s="1071">
        <f>Q68-V68</f>
        <v>34</v>
      </c>
      <c r="AB68" s="1071"/>
      <c r="AC68" s="1071"/>
      <c r="AD68" s="1071"/>
      <c r="AE68" s="1071"/>
      <c r="AF68" s="1071">
        <v>34</v>
      </c>
      <c r="AG68" s="1071"/>
      <c r="AH68" s="1071"/>
      <c r="AI68" s="1071"/>
      <c r="AJ68" s="1071"/>
      <c r="AK68" s="1071" t="s">
        <v>578</v>
      </c>
      <c r="AL68" s="1071"/>
      <c r="AM68" s="1071"/>
      <c r="AN68" s="1071"/>
      <c r="AO68" s="1071"/>
      <c r="AP68" s="1071">
        <v>600</v>
      </c>
      <c r="AQ68" s="1071"/>
      <c r="AR68" s="1071"/>
      <c r="AS68" s="1071"/>
      <c r="AT68" s="1071"/>
      <c r="AU68" s="1071">
        <v>520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502</v>
      </c>
      <c r="R69" s="1060"/>
      <c r="S69" s="1060"/>
      <c r="T69" s="1060"/>
      <c r="U69" s="1060"/>
      <c r="V69" s="1060">
        <v>483</v>
      </c>
      <c r="W69" s="1060"/>
      <c r="X69" s="1060"/>
      <c r="Y69" s="1060"/>
      <c r="Z69" s="1060"/>
      <c r="AA69" s="1060">
        <f>Q69-V69</f>
        <v>19</v>
      </c>
      <c r="AB69" s="1060"/>
      <c r="AC69" s="1060"/>
      <c r="AD69" s="1060"/>
      <c r="AE69" s="1060"/>
      <c r="AF69" s="1060">
        <v>19</v>
      </c>
      <c r="AG69" s="1060"/>
      <c r="AH69" s="1060"/>
      <c r="AI69" s="1060"/>
      <c r="AJ69" s="1060"/>
      <c r="AK69" s="1060" t="s">
        <v>590</v>
      </c>
      <c r="AL69" s="1060"/>
      <c r="AM69" s="1060"/>
      <c r="AN69" s="1060"/>
      <c r="AO69" s="1060"/>
      <c r="AP69" s="1060">
        <v>112</v>
      </c>
      <c r="AQ69" s="1060"/>
      <c r="AR69" s="1060"/>
      <c r="AS69" s="1060"/>
      <c r="AT69" s="1060"/>
      <c r="AU69" s="1060">
        <v>53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816</v>
      </c>
      <c r="R70" s="1060"/>
      <c r="S70" s="1060"/>
      <c r="T70" s="1060"/>
      <c r="U70" s="1060"/>
      <c r="V70" s="1060">
        <v>770</v>
      </c>
      <c r="W70" s="1060"/>
      <c r="X70" s="1060"/>
      <c r="Y70" s="1060"/>
      <c r="Z70" s="1060"/>
      <c r="AA70" s="1060">
        <f t="shared" ref="AA70:AA75" si="1">Q70-V70</f>
        <v>46</v>
      </c>
      <c r="AB70" s="1060"/>
      <c r="AC70" s="1060"/>
      <c r="AD70" s="1060"/>
      <c r="AE70" s="1060"/>
      <c r="AF70" s="1060">
        <v>46</v>
      </c>
      <c r="AG70" s="1060"/>
      <c r="AH70" s="1060"/>
      <c r="AI70" s="1060"/>
      <c r="AJ70" s="1060"/>
      <c r="AK70" s="1060" t="s">
        <v>591</v>
      </c>
      <c r="AL70" s="1060"/>
      <c r="AM70" s="1060"/>
      <c r="AN70" s="1060"/>
      <c r="AO70" s="1060"/>
      <c r="AP70" s="1060">
        <v>1276</v>
      </c>
      <c r="AQ70" s="1060"/>
      <c r="AR70" s="1060"/>
      <c r="AS70" s="1060"/>
      <c r="AT70" s="1060"/>
      <c r="AU70" s="1060">
        <v>383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5984</v>
      </c>
      <c r="R71" s="1060"/>
      <c r="S71" s="1060"/>
      <c r="T71" s="1060"/>
      <c r="U71" s="1060"/>
      <c r="V71" s="1060">
        <v>5343</v>
      </c>
      <c r="W71" s="1060"/>
      <c r="X71" s="1060"/>
      <c r="Y71" s="1060"/>
      <c r="Z71" s="1060"/>
      <c r="AA71" s="1060">
        <f t="shared" si="1"/>
        <v>641</v>
      </c>
      <c r="AB71" s="1060"/>
      <c r="AC71" s="1060"/>
      <c r="AD71" s="1060"/>
      <c r="AE71" s="1060"/>
      <c r="AF71" s="1060">
        <v>4841</v>
      </c>
      <c r="AG71" s="1060"/>
      <c r="AH71" s="1060"/>
      <c r="AI71" s="1060"/>
      <c r="AJ71" s="1060"/>
      <c r="AK71" s="1060">
        <v>829</v>
      </c>
      <c r="AL71" s="1060"/>
      <c r="AM71" s="1060"/>
      <c r="AN71" s="1060"/>
      <c r="AO71" s="1060"/>
      <c r="AP71" s="1060">
        <v>22393</v>
      </c>
      <c r="AQ71" s="1060"/>
      <c r="AR71" s="1060"/>
      <c r="AS71" s="1060"/>
      <c r="AT71" s="1060"/>
      <c r="AU71" s="1060">
        <v>29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207</v>
      </c>
      <c r="R72" s="1060"/>
      <c r="S72" s="1060"/>
      <c r="T72" s="1060"/>
      <c r="U72" s="1060"/>
      <c r="V72" s="1060">
        <v>204</v>
      </c>
      <c r="W72" s="1060"/>
      <c r="X72" s="1060"/>
      <c r="Y72" s="1060"/>
      <c r="Z72" s="1060"/>
      <c r="AA72" s="1060">
        <f t="shared" si="1"/>
        <v>3</v>
      </c>
      <c r="AB72" s="1060"/>
      <c r="AC72" s="1060"/>
      <c r="AD72" s="1060"/>
      <c r="AE72" s="1060"/>
      <c r="AF72" s="1060">
        <v>3</v>
      </c>
      <c r="AG72" s="1060"/>
      <c r="AH72" s="1060"/>
      <c r="AI72" s="1060"/>
      <c r="AJ72" s="1060"/>
      <c r="AK72" s="1060" t="s">
        <v>602</v>
      </c>
      <c r="AL72" s="1060"/>
      <c r="AM72" s="1060"/>
      <c r="AN72" s="1060"/>
      <c r="AO72" s="1060"/>
      <c r="AP72" s="1060" t="s">
        <v>576</v>
      </c>
      <c r="AQ72" s="1060"/>
      <c r="AR72" s="1060"/>
      <c r="AS72" s="1060"/>
      <c r="AT72" s="1060"/>
      <c r="AU72" s="1060" t="s">
        <v>594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160877</v>
      </c>
      <c r="R73" s="1060"/>
      <c r="S73" s="1060"/>
      <c r="T73" s="1060"/>
      <c r="U73" s="1060"/>
      <c r="V73" s="1060">
        <v>156963</v>
      </c>
      <c r="W73" s="1060"/>
      <c r="X73" s="1060"/>
      <c r="Y73" s="1060"/>
      <c r="Z73" s="1060"/>
      <c r="AA73" s="1060">
        <f t="shared" si="1"/>
        <v>3914</v>
      </c>
      <c r="AB73" s="1060"/>
      <c r="AC73" s="1060"/>
      <c r="AD73" s="1060"/>
      <c r="AE73" s="1060"/>
      <c r="AF73" s="1060">
        <v>3914</v>
      </c>
      <c r="AG73" s="1060"/>
      <c r="AH73" s="1060"/>
      <c r="AI73" s="1060"/>
      <c r="AJ73" s="1060"/>
      <c r="AK73" s="1060" t="s">
        <v>592</v>
      </c>
      <c r="AL73" s="1060"/>
      <c r="AM73" s="1060"/>
      <c r="AN73" s="1060"/>
      <c r="AO73" s="1060"/>
      <c r="AP73" s="1060" t="s">
        <v>593</v>
      </c>
      <c r="AQ73" s="1060"/>
      <c r="AR73" s="1060"/>
      <c r="AS73" s="1060"/>
      <c r="AT73" s="1060"/>
      <c r="AU73" s="1060" t="s">
        <v>595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588</v>
      </c>
      <c r="C74" s="1064"/>
      <c r="D74" s="1064"/>
      <c r="E74" s="1064"/>
      <c r="F74" s="1064"/>
      <c r="G74" s="1064"/>
      <c r="H74" s="1064"/>
      <c r="I74" s="1064"/>
      <c r="J74" s="1064"/>
      <c r="K74" s="1064"/>
      <c r="L74" s="1064"/>
      <c r="M74" s="1064"/>
      <c r="N74" s="1064"/>
      <c r="O74" s="1064"/>
      <c r="P74" s="1065"/>
      <c r="Q74" s="1066">
        <v>11221</v>
      </c>
      <c r="R74" s="1060"/>
      <c r="S74" s="1060"/>
      <c r="T74" s="1060"/>
      <c r="U74" s="1060"/>
      <c r="V74" s="1060">
        <v>11154</v>
      </c>
      <c r="W74" s="1060"/>
      <c r="X74" s="1060"/>
      <c r="Y74" s="1060"/>
      <c r="Z74" s="1060"/>
      <c r="AA74" s="1060">
        <f t="shared" si="1"/>
        <v>67</v>
      </c>
      <c r="AB74" s="1060"/>
      <c r="AC74" s="1060"/>
      <c r="AD74" s="1060"/>
      <c r="AE74" s="1060"/>
      <c r="AF74" s="1060">
        <v>67</v>
      </c>
      <c r="AG74" s="1060"/>
      <c r="AH74" s="1060"/>
      <c r="AI74" s="1060"/>
      <c r="AJ74" s="1060"/>
      <c r="AK74" s="1060">
        <v>78</v>
      </c>
      <c r="AL74" s="1060"/>
      <c r="AM74" s="1060"/>
      <c r="AN74" s="1060"/>
      <c r="AO74" s="1060"/>
      <c r="AP74" s="1060" t="s">
        <v>578</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589</v>
      </c>
      <c r="C75" s="1064"/>
      <c r="D75" s="1064"/>
      <c r="E75" s="1064"/>
      <c r="F75" s="1064"/>
      <c r="G75" s="1064"/>
      <c r="H75" s="1064"/>
      <c r="I75" s="1064"/>
      <c r="J75" s="1064"/>
      <c r="K75" s="1064"/>
      <c r="L75" s="1064"/>
      <c r="M75" s="1064"/>
      <c r="N75" s="1064"/>
      <c r="O75" s="1064"/>
      <c r="P75" s="1065"/>
      <c r="Q75" s="1067">
        <v>111</v>
      </c>
      <c r="R75" s="1068"/>
      <c r="S75" s="1068"/>
      <c r="T75" s="1068"/>
      <c r="U75" s="1069"/>
      <c r="V75" s="1070">
        <v>97</v>
      </c>
      <c r="W75" s="1068"/>
      <c r="X75" s="1068"/>
      <c r="Y75" s="1068"/>
      <c r="Z75" s="1069"/>
      <c r="AA75" s="1060">
        <f t="shared" si="1"/>
        <v>14</v>
      </c>
      <c r="AB75" s="1060"/>
      <c r="AC75" s="1060"/>
      <c r="AD75" s="1060"/>
      <c r="AE75" s="1060"/>
      <c r="AF75" s="1070">
        <v>14</v>
      </c>
      <c r="AG75" s="1068"/>
      <c r="AH75" s="1068"/>
      <c r="AI75" s="1068"/>
      <c r="AJ75" s="1069"/>
      <c r="AK75" s="1070">
        <v>15</v>
      </c>
      <c r="AL75" s="1068"/>
      <c r="AM75" s="1068"/>
      <c r="AN75" s="1068"/>
      <c r="AO75" s="1069"/>
      <c r="AP75" s="1070" t="s">
        <v>576</v>
      </c>
      <c r="AQ75" s="1068"/>
      <c r="AR75" s="1068"/>
      <c r="AS75" s="1068"/>
      <c r="AT75" s="1069"/>
      <c r="AU75" s="1070" t="s">
        <v>576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306</v>
      </c>
      <c r="AG109" s="983"/>
      <c r="AH109" s="983"/>
      <c r="AI109" s="983"/>
      <c r="AJ109" s="984"/>
      <c r="AK109" s="985" t="s">
        <v>305</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306</v>
      </c>
      <c r="BW109" s="983"/>
      <c r="BX109" s="983"/>
      <c r="BY109" s="983"/>
      <c r="BZ109" s="984"/>
      <c r="CA109" s="985" t="s">
        <v>305</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306</v>
      </c>
      <c r="DM109" s="983"/>
      <c r="DN109" s="983"/>
      <c r="DO109" s="983"/>
      <c r="DP109" s="984"/>
      <c r="DQ109" s="985" t="s">
        <v>305</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4559585</v>
      </c>
      <c r="AB110" s="976"/>
      <c r="AC110" s="976"/>
      <c r="AD110" s="976"/>
      <c r="AE110" s="977"/>
      <c r="AF110" s="978">
        <v>4380753</v>
      </c>
      <c r="AG110" s="976"/>
      <c r="AH110" s="976"/>
      <c r="AI110" s="976"/>
      <c r="AJ110" s="977"/>
      <c r="AK110" s="978">
        <v>3593294</v>
      </c>
      <c r="AL110" s="976"/>
      <c r="AM110" s="976"/>
      <c r="AN110" s="976"/>
      <c r="AO110" s="977"/>
      <c r="AP110" s="979">
        <v>19.100000000000001</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35556545</v>
      </c>
      <c r="BR110" s="923"/>
      <c r="BS110" s="923"/>
      <c r="BT110" s="923"/>
      <c r="BU110" s="923"/>
      <c r="BV110" s="923">
        <v>34555826</v>
      </c>
      <c r="BW110" s="923"/>
      <c r="BX110" s="923"/>
      <c r="BY110" s="923"/>
      <c r="BZ110" s="923"/>
      <c r="CA110" s="923">
        <v>35286852</v>
      </c>
      <c r="CB110" s="923"/>
      <c r="CC110" s="923"/>
      <c r="CD110" s="923"/>
      <c r="CE110" s="923"/>
      <c r="CF110" s="947">
        <v>187.8</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128</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436</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258144</v>
      </c>
      <c r="BR111" s="895"/>
      <c r="BS111" s="895"/>
      <c r="BT111" s="895"/>
      <c r="BU111" s="895"/>
      <c r="BV111" s="895">
        <v>204819</v>
      </c>
      <c r="BW111" s="895"/>
      <c r="BX111" s="895"/>
      <c r="BY111" s="895"/>
      <c r="BZ111" s="895"/>
      <c r="CA111" s="895">
        <v>151495</v>
      </c>
      <c r="CB111" s="895"/>
      <c r="CC111" s="895"/>
      <c r="CD111" s="895"/>
      <c r="CE111" s="895"/>
      <c r="CF111" s="956">
        <v>0.8</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436</v>
      </c>
      <c r="AG112" s="858"/>
      <c r="AH112" s="858"/>
      <c r="AI112" s="858"/>
      <c r="AJ112" s="859"/>
      <c r="AK112" s="860" t="s">
        <v>436</v>
      </c>
      <c r="AL112" s="858"/>
      <c r="AM112" s="858"/>
      <c r="AN112" s="858"/>
      <c r="AO112" s="859"/>
      <c r="AP112" s="905" t="s">
        <v>436</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18681206</v>
      </c>
      <c r="BR112" s="895"/>
      <c r="BS112" s="895"/>
      <c r="BT112" s="895"/>
      <c r="BU112" s="895"/>
      <c r="BV112" s="895">
        <v>16789771</v>
      </c>
      <c r="BW112" s="895"/>
      <c r="BX112" s="895"/>
      <c r="BY112" s="895"/>
      <c r="BZ112" s="895"/>
      <c r="CA112" s="895">
        <v>15724494</v>
      </c>
      <c r="CB112" s="895"/>
      <c r="CC112" s="895"/>
      <c r="CD112" s="895"/>
      <c r="CE112" s="895"/>
      <c r="CF112" s="956">
        <v>83.7</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436</v>
      </c>
      <c r="DM112" s="895"/>
      <c r="DN112" s="895"/>
      <c r="DO112" s="895"/>
      <c r="DP112" s="895"/>
      <c r="DQ112" s="895" t="s">
        <v>436</v>
      </c>
      <c r="DR112" s="895"/>
      <c r="DS112" s="895"/>
      <c r="DT112" s="895"/>
      <c r="DU112" s="895"/>
      <c r="DV112" s="872" t="s">
        <v>436</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1681293</v>
      </c>
      <c r="AB113" s="1004"/>
      <c r="AC113" s="1004"/>
      <c r="AD113" s="1004"/>
      <c r="AE113" s="1005"/>
      <c r="AF113" s="1006">
        <v>1282733</v>
      </c>
      <c r="AG113" s="1004"/>
      <c r="AH113" s="1004"/>
      <c r="AI113" s="1004"/>
      <c r="AJ113" s="1005"/>
      <c r="AK113" s="1006">
        <v>1378987</v>
      </c>
      <c r="AL113" s="1004"/>
      <c r="AM113" s="1004"/>
      <c r="AN113" s="1004"/>
      <c r="AO113" s="1005"/>
      <c r="AP113" s="1007">
        <v>7.3</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618345</v>
      </c>
      <c r="BR113" s="895"/>
      <c r="BS113" s="895"/>
      <c r="BT113" s="895"/>
      <c r="BU113" s="895"/>
      <c r="BV113" s="895">
        <v>561470</v>
      </c>
      <c r="BW113" s="895"/>
      <c r="BX113" s="895"/>
      <c r="BY113" s="895"/>
      <c r="BZ113" s="895"/>
      <c r="CA113" s="895">
        <v>984812</v>
      </c>
      <c r="CB113" s="895"/>
      <c r="CC113" s="895"/>
      <c r="CD113" s="895"/>
      <c r="CE113" s="895"/>
      <c r="CF113" s="956">
        <v>5.2</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436</v>
      </c>
      <c r="DM113" s="858"/>
      <c r="DN113" s="858"/>
      <c r="DO113" s="858"/>
      <c r="DP113" s="859"/>
      <c r="DQ113" s="860" t="s">
        <v>436</v>
      </c>
      <c r="DR113" s="858"/>
      <c r="DS113" s="858"/>
      <c r="DT113" s="858"/>
      <c r="DU113" s="859"/>
      <c r="DV113" s="905" t="s">
        <v>436</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50235</v>
      </c>
      <c r="AB114" s="858"/>
      <c r="AC114" s="858"/>
      <c r="AD114" s="858"/>
      <c r="AE114" s="859"/>
      <c r="AF114" s="860">
        <v>104421</v>
      </c>
      <c r="AG114" s="858"/>
      <c r="AH114" s="858"/>
      <c r="AI114" s="858"/>
      <c r="AJ114" s="859"/>
      <c r="AK114" s="860">
        <v>113108</v>
      </c>
      <c r="AL114" s="858"/>
      <c r="AM114" s="858"/>
      <c r="AN114" s="858"/>
      <c r="AO114" s="859"/>
      <c r="AP114" s="905">
        <v>0.6</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3736687</v>
      </c>
      <c r="BR114" s="895"/>
      <c r="BS114" s="895"/>
      <c r="BT114" s="895"/>
      <c r="BU114" s="895"/>
      <c r="BV114" s="895">
        <v>3728007</v>
      </c>
      <c r="BW114" s="895"/>
      <c r="BX114" s="895"/>
      <c r="BY114" s="895"/>
      <c r="BZ114" s="895"/>
      <c r="CA114" s="895">
        <v>4360308</v>
      </c>
      <c r="CB114" s="895"/>
      <c r="CC114" s="895"/>
      <c r="CD114" s="895"/>
      <c r="CE114" s="895"/>
      <c r="CF114" s="956">
        <v>23.2</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436</v>
      </c>
      <c r="DM114" s="858"/>
      <c r="DN114" s="858"/>
      <c r="DO114" s="858"/>
      <c r="DP114" s="859"/>
      <c r="DQ114" s="860" t="s">
        <v>436</v>
      </c>
      <c r="DR114" s="858"/>
      <c r="DS114" s="858"/>
      <c r="DT114" s="858"/>
      <c r="DU114" s="859"/>
      <c r="DV114" s="905" t="s">
        <v>436</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59361</v>
      </c>
      <c r="AB115" s="1004"/>
      <c r="AC115" s="1004"/>
      <c r="AD115" s="1004"/>
      <c r="AE115" s="1005"/>
      <c r="AF115" s="1006">
        <v>649126</v>
      </c>
      <c r="AG115" s="1004"/>
      <c r="AH115" s="1004"/>
      <c r="AI115" s="1004"/>
      <c r="AJ115" s="1005"/>
      <c r="AK115" s="1006">
        <v>56651</v>
      </c>
      <c r="AL115" s="1004"/>
      <c r="AM115" s="1004"/>
      <c r="AN115" s="1004"/>
      <c r="AO115" s="1005"/>
      <c r="AP115" s="1007">
        <v>0.3</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436</v>
      </c>
      <c r="BW115" s="895"/>
      <c r="BX115" s="895"/>
      <c r="BY115" s="895"/>
      <c r="BZ115" s="895"/>
      <c r="CA115" s="895" t="s">
        <v>436</v>
      </c>
      <c r="CB115" s="895"/>
      <c r="CC115" s="895"/>
      <c r="CD115" s="895"/>
      <c r="CE115" s="895"/>
      <c r="CF115" s="956" t="s">
        <v>436</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436</v>
      </c>
      <c r="DM115" s="858"/>
      <c r="DN115" s="858"/>
      <c r="DO115" s="858"/>
      <c r="DP115" s="859"/>
      <c r="DQ115" s="860" t="s">
        <v>436</v>
      </c>
      <c r="DR115" s="858"/>
      <c r="DS115" s="858"/>
      <c r="DT115" s="858"/>
      <c r="DU115" s="859"/>
      <c r="DV115" s="905" t="s">
        <v>436</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280</v>
      </c>
      <c r="AB116" s="858"/>
      <c r="AC116" s="858"/>
      <c r="AD116" s="858"/>
      <c r="AE116" s="859"/>
      <c r="AF116" s="860">
        <v>1246</v>
      </c>
      <c r="AG116" s="858"/>
      <c r="AH116" s="858"/>
      <c r="AI116" s="858"/>
      <c r="AJ116" s="859"/>
      <c r="AK116" s="860" t="s">
        <v>436</v>
      </c>
      <c r="AL116" s="858"/>
      <c r="AM116" s="858"/>
      <c r="AN116" s="858"/>
      <c r="AO116" s="859"/>
      <c r="AP116" s="905" t="s">
        <v>436</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436</v>
      </c>
      <c r="BW116" s="895"/>
      <c r="BX116" s="895"/>
      <c r="BY116" s="895"/>
      <c r="BZ116" s="895"/>
      <c r="CA116" s="895" t="s">
        <v>436</v>
      </c>
      <c r="CB116" s="895"/>
      <c r="CC116" s="895"/>
      <c r="CD116" s="895"/>
      <c r="CE116" s="895"/>
      <c r="CF116" s="956" t="s">
        <v>436</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258144</v>
      </c>
      <c r="DH116" s="858"/>
      <c r="DI116" s="858"/>
      <c r="DJ116" s="858"/>
      <c r="DK116" s="859"/>
      <c r="DL116" s="860">
        <v>204819</v>
      </c>
      <c r="DM116" s="858"/>
      <c r="DN116" s="858"/>
      <c r="DO116" s="858"/>
      <c r="DP116" s="859"/>
      <c r="DQ116" s="860">
        <v>151495</v>
      </c>
      <c r="DR116" s="858"/>
      <c r="DS116" s="858"/>
      <c r="DT116" s="858"/>
      <c r="DU116" s="859"/>
      <c r="DV116" s="905">
        <v>0.8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6350754</v>
      </c>
      <c r="AB117" s="990"/>
      <c r="AC117" s="990"/>
      <c r="AD117" s="990"/>
      <c r="AE117" s="991"/>
      <c r="AF117" s="992">
        <v>6418279</v>
      </c>
      <c r="AG117" s="990"/>
      <c r="AH117" s="990"/>
      <c r="AI117" s="990"/>
      <c r="AJ117" s="991"/>
      <c r="AK117" s="992">
        <v>5142040</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306</v>
      </c>
      <c r="AG118" s="983"/>
      <c r="AH118" s="983"/>
      <c r="AI118" s="983"/>
      <c r="AJ118" s="984"/>
      <c r="AK118" s="985" t="s">
        <v>305</v>
      </c>
      <c r="AL118" s="983"/>
      <c r="AM118" s="983"/>
      <c r="AN118" s="983"/>
      <c r="AO118" s="984"/>
      <c r="AP118" s="986" t="s">
        <v>430</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58850927</v>
      </c>
      <c r="BR119" s="926"/>
      <c r="BS119" s="926"/>
      <c r="BT119" s="926"/>
      <c r="BU119" s="926"/>
      <c r="BV119" s="926">
        <v>55839893</v>
      </c>
      <c r="BW119" s="926"/>
      <c r="BX119" s="926"/>
      <c r="BY119" s="926"/>
      <c r="BZ119" s="926"/>
      <c r="CA119" s="926">
        <v>56507961</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8293311</v>
      </c>
      <c r="BR120" s="923"/>
      <c r="BS120" s="923"/>
      <c r="BT120" s="923"/>
      <c r="BU120" s="923"/>
      <c r="BV120" s="923">
        <v>8355743</v>
      </c>
      <c r="BW120" s="923"/>
      <c r="BX120" s="923"/>
      <c r="BY120" s="923"/>
      <c r="BZ120" s="923"/>
      <c r="CA120" s="923">
        <v>9606940</v>
      </c>
      <c r="CB120" s="923"/>
      <c r="CC120" s="923"/>
      <c r="CD120" s="923"/>
      <c r="CE120" s="923"/>
      <c r="CF120" s="947">
        <v>51.1</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11185809</v>
      </c>
      <c r="DH120" s="923"/>
      <c r="DI120" s="923"/>
      <c r="DJ120" s="923"/>
      <c r="DK120" s="923"/>
      <c r="DL120" s="923">
        <v>9965095</v>
      </c>
      <c r="DM120" s="923"/>
      <c r="DN120" s="923"/>
      <c r="DO120" s="923"/>
      <c r="DP120" s="923"/>
      <c r="DQ120" s="923">
        <v>8500119</v>
      </c>
      <c r="DR120" s="923"/>
      <c r="DS120" s="923"/>
      <c r="DT120" s="923"/>
      <c r="DU120" s="923"/>
      <c r="DV120" s="924">
        <v>45.2</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987</v>
      </c>
      <c r="AB121" s="858"/>
      <c r="AC121" s="858"/>
      <c r="AD121" s="858"/>
      <c r="AE121" s="859"/>
      <c r="AF121" s="860">
        <v>591619</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946851</v>
      </c>
      <c r="BR121" s="895"/>
      <c r="BS121" s="895"/>
      <c r="BT121" s="895"/>
      <c r="BU121" s="895"/>
      <c r="BV121" s="895">
        <v>839939</v>
      </c>
      <c r="BW121" s="895"/>
      <c r="BX121" s="895"/>
      <c r="BY121" s="895"/>
      <c r="BZ121" s="895"/>
      <c r="CA121" s="895">
        <v>786331</v>
      </c>
      <c r="CB121" s="895"/>
      <c r="CC121" s="895"/>
      <c r="CD121" s="895"/>
      <c r="CE121" s="895"/>
      <c r="CF121" s="956">
        <v>4.2</v>
      </c>
      <c r="CG121" s="957"/>
      <c r="CH121" s="957"/>
      <c r="CI121" s="957"/>
      <c r="CJ121" s="957"/>
      <c r="CK121" s="950"/>
      <c r="CL121" s="936"/>
      <c r="CM121" s="936"/>
      <c r="CN121" s="936"/>
      <c r="CO121" s="937"/>
      <c r="CP121" s="916" t="s">
        <v>406</v>
      </c>
      <c r="CQ121" s="917"/>
      <c r="CR121" s="917"/>
      <c r="CS121" s="917"/>
      <c r="CT121" s="917"/>
      <c r="CU121" s="917"/>
      <c r="CV121" s="917"/>
      <c r="CW121" s="917"/>
      <c r="CX121" s="917"/>
      <c r="CY121" s="917"/>
      <c r="CZ121" s="917"/>
      <c r="DA121" s="917"/>
      <c r="DB121" s="917"/>
      <c r="DC121" s="917"/>
      <c r="DD121" s="917"/>
      <c r="DE121" s="917"/>
      <c r="DF121" s="918"/>
      <c r="DG121" s="894">
        <v>6430147</v>
      </c>
      <c r="DH121" s="895"/>
      <c r="DI121" s="895"/>
      <c r="DJ121" s="895"/>
      <c r="DK121" s="895"/>
      <c r="DL121" s="895">
        <v>5939646</v>
      </c>
      <c r="DM121" s="895"/>
      <c r="DN121" s="895"/>
      <c r="DO121" s="895"/>
      <c r="DP121" s="895"/>
      <c r="DQ121" s="895">
        <v>5466665</v>
      </c>
      <c r="DR121" s="895"/>
      <c r="DS121" s="895"/>
      <c r="DT121" s="895"/>
      <c r="DU121" s="895"/>
      <c r="DV121" s="872">
        <v>29.1</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37715102</v>
      </c>
      <c r="BR122" s="926"/>
      <c r="BS122" s="926"/>
      <c r="BT122" s="926"/>
      <c r="BU122" s="926"/>
      <c r="BV122" s="926">
        <v>36686591</v>
      </c>
      <c r="BW122" s="926"/>
      <c r="BX122" s="926"/>
      <c r="BY122" s="926"/>
      <c r="BZ122" s="926"/>
      <c r="CA122" s="926">
        <v>36502781</v>
      </c>
      <c r="CB122" s="926"/>
      <c r="CC122" s="926"/>
      <c r="CD122" s="926"/>
      <c r="CE122" s="926"/>
      <c r="CF122" s="927">
        <v>194.3</v>
      </c>
      <c r="CG122" s="928"/>
      <c r="CH122" s="928"/>
      <c r="CI122" s="928"/>
      <c r="CJ122" s="928"/>
      <c r="CK122" s="950"/>
      <c r="CL122" s="936"/>
      <c r="CM122" s="936"/>
      <c r="CN122" s="936"/>
      <c r="CO122" s="937"/>
      <c r="CP122" s="916" t="s">
        <v>410</v>
      </c>
      <c r="CQ122" s="917"/>
      <c r="CR122" s="917"/>
      <c r="CS122" s="917"/>
      <c r="CT122" s="917"/>
      <c r="CU122" s="917"/>
      <c r="CV122" s="917"/>
      <c r="CW122" s="917"/>
      <c r="CX122" s="917"/>
      <c r="CY122" s="917"/>
      <c r="CZ122" s="917"/>
      <c r="DA122" s="917"/>
      <c r="DB122" s="917"/>
      <c r="DC122" s="917"/>
      <c r="DD122" s="917"/>
      <c r="DE122" s="917"/>
      <c r="DF122" s="918"/>
      <c r="DG122" s="894">
        <v>1065250</v>
      </c>
      <c r="DH122" s="895"/>
      <c r="DI122" s="895"/>
      <c r="DJ122" s="895"/>
      <c r="DK122" s="895"/>
      <c r="DL122" s="895">
        <v>885030</v>
      </c>
      <c r="DM122" s="895"/>
      <c r="DN122" s="895"/>
      <c r="DO122" s="895"/>
      <c r="DP122" s="895"/>
      <c r="DQ122" s="895">
        <v>1757710</v>
      </c>
      <c r="DR122" s="895"/>
      <c r="DS122" s="895"/>
      <c r="DT122" s="895"/>
      <c r="DU122" s="895"/>
      <c r="DV122" s="872">
        <v>9.4</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58374</v>
      </c>
      <c r="AB123" s="858"/>
      <c r="AC123" s="858"/>
      <c r="AD123" s="858"/>
      <c r="AE123" s="859"/>
      <c r="AF123" s="860">
        <v>57507</v>
      </c>
      <c r="AG123" s="858"/>
      <c r="AH123" s="858"/>
      <c r="AI123" s="858"/>
      <c r="AJ123" s="859"/>
      <c r="AK123" s="860">
        <v>56651</v>
      </c>
      <c r="AL123" s="858"/>
      <c r="AM123" s="858"/>
      <c r="AN123" s="858"/>
      <c r="AO123" s="859"/>
      <c r="AP123" s="905">
        <v>0.3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470</v>
      </c>
      <c r="BP123" s="959"/>
      <c r="BQ123" s="913">
        <v>46955264</v>
      </c>
      <c r="BR123" s="914"/>
      <c r="BS123" s="914"/>
      <c r="BT123" s="914"/>
      <c r="BU123" s="914"/>
      <c r="BV123" s="914">
        <v>45882273</v>
      </c>
      <c r="BW123" s="914"/>
      <c r="BX123" s="914"/>
      <c r="BY123" s="914"/>
      <c r="BZ123" s="914"/>
      <c r="CA123" s="914">
        <v>46896052</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63.6</v>
      </c>
      <c r="BR124" s="912"/>
      <c r="BS124" s="912"/>
      <c r="BT124" s="912"/>
      <c r="BU124" s="912"/>
      <c r="BV124" s="912">
        <v>53.5</v>
      </c>
      <c r="BW124" s="912"/>
      <c r="BX124" s="912"/>
      <c r="BY124" s="912"/>
      <c r="BZ124" s="912"/>
      <c r="CA124" s="912">
        <v>51.1</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103461</v>
      </c>
      <c r="AB128" s="879"/>
      <c r="AC128" s="879"/>
      <c r="AD128" s="879"/>
      <c r="AE128" s="880"/>
      <c r="AF128" s="881">
        <v>89646</v>
      </c>
      <c r="AG128" s="879"/>
      <c r="AH128" s="879"/>
      <c r="AI128" s="879"/>
      <c r="AJ128" s="880"/>
      <c r="AK128" s="881">
        <v>95258</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128</v>
      </c>
      <c r="BG128" s="865"/>
      <c r="BH128" s="865"/>
      <c r="BI128" s="865"/>
      <c r="BJ128" s="865"/>
      <c r="BK128" s="865"/>
      <c r="BL128" s="888"/>
      <c r="BM128" s="864">
        <v>12.32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22112664</v>
      </c>
      <c r="AB129" s="858"/>
      <c r="AC129" s="858"/>
      <c r="AD129" s="858"/>
      <c r="AE129" s="859"/>
      <c r="AF129" s="860">
        <v>21993379</v>
      </c>
      <c r="AG129" s="858"/>
      <c r="AH129" s="858"/>
      <c r="AI129" s="858"/>
      <c r="AJ129" s="859"/>
      <c r="AK129" s="860">
        <v>21906678</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128</v>
      </c>
      <c r="BG129" s="848"/>
      <c r="BH129" s="848"/>
      <c r="BI129" s="848"/>
      <c r="BJ129" s="848"/>
      <c r="BK129" s="848"/>
      <c r="BL129" s="849"/>
      <c r="BM129" s="847">
        <v>17.32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3429371</v>
      </c>
      <c r="AB130" s="858"/>
      <c r="AC130" s="858"/>
      <c r="AD130" s="858"/>
      <c r="AE130" s="859"/>
      <c r="AF130" s="860">
        <v>3390773</v>
      </c>
      <c r="AG130" s="858"/>
      <c r="AH130" s="858"/>
      <c r="AI130" s="858"/>
      <c r="AJ130" s="859"/>
      <c r="AK130" s="860">
        <v>3119332</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13.7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18683293</v>
      </c>
      <c r="AB131" s="841"/>
      <c r="AC131" s="841"/>
      <c r="AD131" s="841"/>
      <c r="AE131" s="842"/>
      <c r="AF131" s="843">
        <v>18602606</v>
      </c>
      <c r="AG131" s="841"/>
      <c r="AH131" s="841"/>
      <c r="AI131" s="841"/>
      <c r="AJ131" s="842"/>
      <c r="AK131" s="843">
        <v>18787346</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51.1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15.08257672</v>
      </c>
      <c r="AB132" s="821"/>
      <c r="AC132" s="821"/>
      <c r="AD132" s="821"/>
      <c r="AE132" s="822"/>
      <c r="AF132" s="823">
        <v>15.79273356</v>
      </c>
      <c r="AG132" s="821"/>
      <c r="AH132" s="821"/>
      <c r="AI132" s="821"/>
      <c r="AJ132" s="822"/>
      <c r="AK132" s="823">
        <v>10.259299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15.5</v>
      </c>
      <c r="AB133" s="800"/>
      <c r="AC133" s="800"/>
      <c r="AD133" s="800"/>
      <c r="AE133" s="801"/>
      <c r="AF133" s="799">
        <v>15.5</v>
      </c>
      <c r="AG133" s="800"/>
      <c r="AH133" s="800"/>
      <c r="AI133" s="800"/>
      <c r="AJ133" s="801"/>
      <c r="AK133" s="799">
        <v>13.7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dNY/53fPY61PbMgX7RavIk9XFN4bSdLNE+X37+B+2/z2OYJC+ybt81EGPQg0bq5LWExVnwP+dxOu+uUVAUJjA==" saltValue="mZkmcQFotU1vBtdQPYsP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So04HKu1qHpzlRcKTQHoXlcxXWF08DRpMHGh1PuNpItsAI/8CxYRtDH118IsWdhjOCpQ2NgVjzg2GGn2uWlfQ==" saltValue="F1MNwFfShn5eSjXhjDAq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x+TNzJ373yZygvDlKeXXZN3uiP1YggF0asM12u5RKkLhOZA1YSvn4OVnTmCPO4KLsO5e8rKnevNIWwztrqYGA==" saltValue="hcp7N/XxgoD2SB4/oDZ+2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504</v>
      </c>
      <c r="AL9" s="1230"/>
      <c r="AM9" s="1230"/>
      <c r="AN9" s="1231"/>
      <c r="AO9" s="312">
        <v>4899069</v>
      </c>
      <c r="AP9" s="312">
        <v>52825</v>
      </c>
      <c r="AQ9" s="313">
        <v>62647</v>
      </c>
      <c r="AR9" s="314">
        <v>-15.7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505</v>
      </c>
      <c r="AL10" s="1230"/>
      <c r="AM10" s="1230"/>
      <c r="AN10" s="1231"/>
      <c r="AO10" s="315">
        <v>440726</v>
      </c>
      <c r="AP10" s="315">
        <v>4752</v>
      </c>
      <c r="AQ10" s="316">
        <v>5968</v>
      </c>
      <c r="AR10" s="317">
        <v>-20.399999999999999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506</v>
      </c>
      <c r="AL11" s="1230"/>
      <c r="AM11" s="1230"/>
      <c r="AN11" s="1231"/>
      <c r="AO11" s="315">
        <v>1044543</v>
      </c>
      <c r="AP11" s="315">
        <v>11263</v>
      </c>
      <c r="AQ11" s="316">
        <v>5863</v>
      </c>
      <c r="AR11" s="317">
        <v>92.1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507</v>
      </c>
      <c r="AL12" s="1230"/>
      <c r="AM12" s="1230"/>
      <c r="AN12" s="1231"/>
      <c r="AO12" s="315">
        <v>3679</v>
      </c>
      <c r="AP12" s="315">
        <v>40</v>
      </c>
      <c r="AQ12" s="316">
        <v>1312</v>
      </c>
      <c r="AR12" s="317">
        <v>-97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508</v>
      </c>
      <c r="AL13" s="1230"/>
      <c r="AM13" s="1230"/>
      <c r="AN13" s="1231"/>
      <c r="AO13" s="315" t="s">
        <v>509</v>
      </c>
      <c r="AP13" s="315" t="s">
        <v>509</v>
      </c>
      <c r="AQ13" s="316">
        <v>0</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510</v>
      </c>
      <c r="AL14" s="1230"/>
      <c r="AM14" s="1230"/>
      <c r="AN14" s="1231"/>
      <c r="AO14" s="315">
        <v>158170</v>
      </c>
      <c r="AP14" s="315">
        <v>1705</v>
      </c>
      <c r="AQ14" s="316">
        <v>2308</v>
      </c>
      <c r="AR14" s="317">
        <v>-26.1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511</v>
      </c>
      <c r="AL15" s="1230"/>
      <c r="AM15" s="1230"/>
      <c r="AN15" s="1231"/>
      <c r="AO15" s="315">
        <v>53859</v>
      </c>
      <c r="AP15" s="315">
        <v>581</v>
      </c>
      <c r="AQ15" s="316">
        <v>1635</v>
      </c>
      <c r="AR15" s="317">
        <v>-64.5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512</v>
      </c>
      <c r="AL16" s="1233"/>
      <c r="AM16" s="1233"/>
      <c r="AN16" s="1234"/>
      <c r="AO16" s="315">
        <v>-541653</v>
      </c>
      <c r="AP16" s="315">
        <v>-5840</v>
      </c>
      <c r="AQ16" s="316">
        <v>-5106</v>
      </c>
      <c r="AR16" s="317">
        <v>14.4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186</v>
      </c>
      <c r="AL17" s="1233"/>
      <c r="AM17" s="1233"/>
      <c r="AN17" s="1234"/>
      <c r="AO17" s="315">
        <v>6058393</v>
      </c>
      <c r="AP17" s="315">
        <v>65325</v>
      </c>
      <c r="AQ17" s="316">
        <v>74627</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517</v>
      </c>
      <c r="AL21" s="1227"/>
      <c r="AM21" s="1227"/>
      <c r="AN21" s="1228"/>
      <c r="AO21" s="327">
        <v>6.63</v>
      </c>
      <c r="AP21" s="328">
        <v>7.32</v>
      </c>
      <c r="AQ21" s="329">
        <v>-0.69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518</v>
      </c>
      <c r="AL22" s="1227"/>
      <c r="AM22" s="1227"/>
      <c r="AN22" s="1228"/>
      <c r="AO22" s="332">
        <v>99.9</v>
      </c>
      <c r="AP22" s="333">
        <v>98.6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522</v>
      </c>
      <c r="AL32" s="1218"/>
      <c r="AM32" s="1218"/>
      <c r="AN32" s="1219"/>
      <c r="AO32" s="342">
        <v>3593294</v>
      </c>
      <c r="AP32" s="342">
        <v>38745</v>
      </c>
      <c r="AQ32" s="343">
        <v>39505</v>
      </c>
      <c r="AR32" s="344">
        <v>-1.9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523</v>
      </c>
      <c r="AL33" s="1218"/>
      <c r="AM33" s="1218"/>
      <c r="AN33" s="1219"/>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524</v>
      </c>
      <c r="AL34" s="1218"/>
      <c r="AM34" s="1218"/>
      <c r="AN34" s="1219"/>
      <c r="AO34" s="342" t="s">
        <v>509</v>
      </c>
      <c r="AP34" s="342" t="s">
        <v>509</v>
      </c>
      <c r="AQ34" s="343">
        <v>56</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525</v>
      </c>
      <c r="AL35" s="1218"/>
      <c r="AM35" s="1218"/>
      <c r="AN35" s="1219"/>
      <c r="AO35" s="342">
        <v>1378987</v>
      </c>
      <c r="AP35" s="342">
        <v>14869</v>
      </c>
      <c r="AQ35" s="343">
        <v>13645</v>
      </c>
      <c r="AR35" s="344">
        <v>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526</v>
      </c>
      <c r="AL36" s="1218"/>
      <c r="AM36" s="1218"/>
      <c r="AN36" s="1219"/>
      <c r="AO36" s="342">
        <v>113108</v>
      </c>
      <c r="AP36" s="342">
        <v>1220</v>
      </c>
      <c r="AQ36" s="343">
        <v>1726</v>
      </c>
      <c r="AR36" s="344">
        <v>-29.3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527</v>
      </c>
      <c r="AL37" s="1218"/>
      <c r="AM37" s="1218"/>
      <c r="AN37" s="1219"/>
      <c r="AO37" s="342">
        <v>56651</v>
      </c>
      <c r="AP37" s="342">
        <v>611</v>
      </c>
      <c r="AQ37" s="343">
        <v>663</v>
      </c>
      <c r="AR37" s="344">
        <v>-7.8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528</v>
      </c>
      <c r="AL38" s="1221"/>
      <c r="AM38" s="1221"/>
      <c r="AN38" s="1222"/>
      <c r="AO38" s="345" t="s">
        <v>509</v>
      </c>
      <c r="AP38" s="345" t="s">
        <v>509</v>
      </c>
      <c r="AQ38" s="346">
        <v>1</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529</v>
      </c>
      <c r="AL39" s="1221"/>
      <c r="AM39" s="1221"/>
      <c r="AN39" s="1222"/>
      <c r="AO39" s="342">
        <v>-95258</v>
      </c>
      <c r="AP39" s="342">
        <v>-1027</v>
      </c>
      <c r="AQ39" s="343">
        <v>-5573</v>
      </c>
      <c r="AR39" s="344">
        <v>-81.599999999999994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530</v>
      </c>
      <c r="AL40" s="1218"/>
      <c r="AM40" s="1218"/>
      <c r="AN40" s="1219"/>
      <c r="AO40" s="342">
        <v>-3119332</v>
      </c>
      <c r="AP40" s="342">
        <v>-33635</v>
      </c>
      <c r="AQ40" s="343">
        <v>-36518</v>
      </c>
      <c r="AR40" s="344">
        <v>-7.9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300</v>
      </c>
      <c r="AL41" s="1224"/>
      <c r="AM41" s="1224"/>
      <c r="AN41" s="1225"/>
      <c r="AO41" s="342">
        <v>1927450</v>
      </c>
      <c r="AP41" s="342">
        <v>20783</v>
      </c>
      <c r="AQ41" s="343">
        <v>13504</v>
      </c>
      <c r="AR41" s="344">
        <v>53.9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499</v>
      </c>
      <c r="AN49" s="1212" t="s">
        <v>534</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3969667</v>
      </c>
      <c r="AN51" s="364">
        <v>42335</v>
      </c>
      <c r="AO51" s="365">
        <v>8.1</v>
      </c>
      <c r="AP51" s="366">
        <v>66255</v>
      </c>
      <c r="AQ51" s="367">
        <v>3.6</v>
      </c>
      <c r="AR51" s="368">
        <v>4.5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1517304</v>
      </c>
      <c r="AN52" s="372">
        <v>16181</v>
      </c>
      <c r="AO52" s="373">
        <v>16.7</v>
      </c>
      <c r="AP52" s="374">
        <v>31822</v>
      </c>
      <c r="AQ52" s="375">
        <v>8.8000000000000007</v>
      </c>
      <c r="AR52" s="376">
        <v>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3201597</v>
      </c>
      <c r="AN53" s="364">
        <v>34172</v>
      </c>
      <c r="AO53" s="365">
        <v>-19.3</v>
      </c>
      <c r="AP53" s="366">
        <v>54227</v>
      </c>
      <c r="AQ53" s="367">
        <v>-18.2</v>
      </c>
      <c r="AR53" s="368">
        <v>-1.1000000000000001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830331</v>
      </c>
      <c r="AN54" s="372">
        <v>8862</v>
      </c>
      <c r="AO54" s="373">
        <v>-45.2</v>
      </c>
      <c r="AP54" s="374">
        <v>29694</v>
      </c>
      <c r="AQ54" s="375">
        <v>-6.7</v>
      </c>
      <c r="AR54" s="376">
        <v>-38.5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3092811</v>
      </c>
      <c r="AN55" s="364">
        <v>33160</v>
      </c>
      <c r="AO55" s="365">
        <v>-3</v>
      </c>
      <c r="AP55" s="366">
        <v>57295</v>
      </c>
      <c r="AQ55" s="367">
        <v>5.7</v>
      </c>
      <c r="AR55" s="368">
        <v>-8.6999999999999993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1284259</v>
      </c>
      <c r="AN56" s="372">
        <v>13770</v>
      </c>
      <c r="AO56" s="373">
        <v>55.4</v>
      </c>
      <c r="AP56" s="374">
        <v>32771</v>
      </c>
      <c r="AQ56" s="375">
        <v>10.4</v>
      </c>
      <c r="AR56" s="376">
        <v>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4474426</v>
      </c>
      <c r="AN57" s="364">
        <v>48158</v>
      </c>
      <c r="AO57" s="365">
        <v>45.2</v>
      </c>
      <c r="AP57" s="366">
        <v>54110</v>
      </c>
      <c r="AQ57" s="367">
        <v>-5.6</v>
      </c>
      <c r="AR57" s="368">
        <v>50.8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1497684</v>
      </c>
      <c r="AN58" s="372">
        <v>16120</v>
      </c>
      <c r="AO58" s="373">
        <v>17.100000000000001</v>
      </c>
      <c r="AP58" s="374">
        <v>30620</v>
      </c>
      <c r="AQ58" s="375">
        <v>-6.6</v>
      </c>
      <c r="AR58" s="376">
        <v>23.7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5210521</v>
      </c>
      <c r="AN59" s="364">
        <v>56183</v>
      </c>
      <c r="AO59" s="365">
        <v>16.7</v>
      </c>
      <c r="AP59" s="366">
        <v>54684</v>
      </c>
      <c r="AQ59" s="367">
        <v>1.1000000000000001</v>
      </c>
      <c r="AR59" s="368">
        <v>15.6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2340440</v>
      </c>
      <c r="AN60" s="372">
        <v>25236</v>
      </c>
      <c r="AO60" s="373">
        <v>56.6</v>
      </c>
      <c r="AP60" s="374">
        <v>32829</v>
      </c>
      <c r="AQ60" s="375">
        <v>7.2</v>
      </c>
      <c r="AR60" s="376">
        <v>49.4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3989804</v>
      </c>
      <c r="AN61" s="379">
        <v>42802</v>
      </c>
      <c r="AO61" s="380">
        <v>9.5</v>
      </c>
      <c r="AP61" s="381">
        <v>57314</v>
      </c>
      <c r="AQ61" s="382">
        <v>-2.7</v>
      </c>
      <c r="AR61" s="368">
        <v>12.2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1494004</v>
      </c>
      <c r="AN62" s="372">
        <v>16034</v>
      </c>
      <c r="AO62" s="373">
        <v>20.100000000000001</v>
      </c>
      <c r="AP62" s="374">
        <v>31547</v>
      </c>
      <c r="AQ62" s="375">
        <v>2.6</v>
      </c>
      <c r="AR62" s="376">
        <v>17.5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SZhZ/vsRhedDr6OOCMlV+8n6vrpu8SVAji65KvrcRZkWseBqVw5YXK5JshZh+wv52/oKTrLs/l34l2nnMLa6w==" saltValue="s0RKvgasWlbihn/9abXQ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OFinn8DHp6mnVDnk21PVTj+ECMcDkRPQTsabiWupYRI31TFuS78ECodz5qc1g674urF5DV38jfLlONtGPH8Ew==" saltValue="mOYN4WIVZyJt3QxVUPLc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g+FvXFLt3D+NkVXrFD+QA6qaw39cZSmJlb4OUmfuFrSDmdegRxN4uFiA7hzqEhONzXUvi5bswFXTDQ7E1eFKw==" saltValue="Db9aZt5Ct/B7vt1fUU8r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5" t="s">
        <v>3</v>
      </c>
      <c r="D47" s="1235"/>
      <c r="E47" s="1236"/>
      <c r="F47" s="11">
        <v>4.1399999999999997</v>
      </c>
      <c r="G47" s="12">
        <v>4.09</v>
      </c>
      <c r="H47" s="12">
        <v>4.0599999999999996</v>
      </c>
      <c r="I47" s="12">
        <v>4.09</v>
      </c>
      <c r="J47" s="13">
        <v>4.1100000000000003</v>
      </c>
    </row>
    <row r="48" spans="2:10" ht="57.75" customHeight="1" x14ac:dyDescent="0.15">
      <c r="B48" s="14"/>
      <c r="C48" s="1237" t="s">
        <v>4</v>
      </c>
      <c r="D48" s="1237"/>
      <c r="E48" s="1238"/>
      <c r="F48" s="15">
        <v>2.92</v>
      </c>
      <c r="G48" s="16">
        <v>1.65</v>
      </c>
      <c r="H48" s="16">
        <v>1.41</v>
      </c>
      <c r="I48" s="16">
        <v>1.77</v>
      </c>
      <c r="J48" s="17">
        <v>2.34</v>
      </c>
    </row>
    <row r="49" spans="2:10" ht="57.75" customHeight="1" thickBot="1" x14ac:dyDescent="0.2">
      <c r="B49" s="18"/>
      <c r="C49" s="1239" t="s">
        <v>5</v>
      </c>
      <c r="D49" s="1239"/>
      <c r="E49" s="1240"/>
      <c r="F49" s="19">
        <v>9.6999999999999993</v>
      </c>
      <c r="G49" s="20">
        <v>1.87</v>
      </c>
      <c r="H49" s="20" t="s">
        <v>555</v>
      </c>
      <c r="I49" s="20">
        <v>0.36</v>
      </c>
      <c r="J49" s="21">
        <v>0.56999999999999995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wU37p1SA7xNtMECsy6n/5IgPw9nSoRPq66k5fJROx+itHLiX+JCTlnVJfaxaH/o5W0Fz3MbYpglq4gBGny/pA==" saltValue="r5+CfP8kkROq3gMm1dqK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7" t="s">
        <v>556</v>
      </c>
      <c r="D34" s="1247"/>
      <c r="E34" s="1248"/>
      <c r="F34" s="32">
        <v>1.73</v>
      </c>
      <c r="G34" s="33">
        <v>1.84</v>
      </c>
      <c r="H34" s="33">
        <v>3.05</v>
      </c>
      <c r="I34" s="33">
        <v>2.91</v>
      </c>
      <c r="J34" s="34">
        <v>4.32</v>
      </c>
      <c r="K34" s="22"/>
      <c r="L34" s="22"/>
      <c r="M34" s="22"/>
      <c r="N34" s="22"/>
      <c r="O34" s="22"/>
      <c r="P34" s="22"/>
    </row>
    <row r="35" spans="1:16" ht="39" customHeight="1" x14ac:dyDescent="0.15">
      <c r="A35" s="22"/>
      <c r="B35" s="35"/>
      <c r="C35" s="1241" t="s">
        <v>557</v>
      </c>
      <c r="D35" s="1242"/>
      <c r="E35" s="1243"/>
      <c r="F35" s="36">
        <v>2.91</v>
      </c>
      <c r="G35" s="37">
        <v>1.65</v>
      </c>
      <c r="H35" s="37">
        <v>1.41</v>
      </c>
      <c r="I35" s="37">
        <v>1.77</v>
      </c>
      <c r="J35" s="38">
        <v>2.34</v>
      </c>
      <c r="K35" s="22"/>
      <c r="L35" s="22"/>
      <c r="M35" s="22"/>
      <c r="N35" s="22"/>
      <c r="O35" s="22"/>
      <c r="P35" s="22"/>
    </row>
    <row r="36" spans="1:16" ht="39" customHeight="1" x14ac:dyDescent="0.15">
      <c r="A36" s="22"/>
      <c r="B36" s="35"/>
      <c r="C36" s="1241" t="s">
        <v>558</v>
      </c>
      <c r="D36" s="1242"/>
      <c r="E36" s="1243"/>
      <c r="F36" s="36">
        <v>0</v>
      </c>
      <c r="G36" s="37">
        <v>6.01</v>
      </c>
      <c r="H36" s="37">
        <v>6.65</v>
      </c>
      <c r="I36" s="37">
        <v>7.03</v>
      </c>
      <c r="J36" s="38">
        <v>2.29</v>
      </c>
      <c r="K36" s="22"/>
      <c r="L36" s="22"/>
      <c r="M36" s="22"/>
      <c r="N36" s="22"/>
      <c r="O36" s="22"/>
      <c r="P36" s="22"/>
    </row>
    <row r="37" spans="1:16" ht="39" customHeight="1" x14ac:dyDescent="0.15">
      <c r="A37" s="22"/>
      <c r="B37" s="35"/>
      <c r="C37" s="1241" t="s">
        <v>559</v>
      </c>
      <c r="D37" s="1242"/>
      <c r="E37" s="1243"/>
      <c r="F37" s="36">
        <v>1.21</v>
      </c>
      <c r="G37" s="37">
        <v>1.21</v>
      </c>
      <c r="H37" s="37">
        <v>1.07</v>
      </c>
      <c r="I37" s="37">
        <v>0.91</v>
      </c>
      <c r="J37" s="38">
        <v>1.1000000000000001</v>
      </c>
      <c r="K37" s="22"/>
      <c r="L37" s="22"/>
      <c r="M37" s="22"/>
      <c r="N37" s="22"/>
      <c r="O37" s="22"/>
      <c r="P37" s="22"/>
    </row>
    <row r="38" spans="1:16" ht="39" customHeight="1" x14ac:dyDescent="0.15">
      <c r="A38" s="22"/>
      <c r="B38" s="35"/>
      <c r="C38" s="1241" t="s">
        <v>560</v>
      </c>
      <c r="D38" s="1242"/>
      <c r="E38" s="1243"/>
      <c r="F38" s="36">
        <v>0.7</v>
      </c>
      <c r="G38" s="37">
        <v>0.6</v>
      </c>
      <c r="H38" s="37">
        <v>0.15</v>
      </c>
      <c r="I38" s="37">
        <v>0.1</v>
      </c>
      <c r="J38" s="38">
        <v>0.17</v>
      </c>
      <c r="K38" s="22"/>
      <c r="L38" s="22"/>
      <c r="M38" s="22"/>
      <c r="N38" s="22"/>
      <c r="O38" s="22"/>
      <c r="P38" s="22"/>
    </row>
    <row r="39" spans="1:16" ht="39" customHeight="1" x14ac:dyDescent="0.15">
      <c r="A39" s="22"/>
      <c r="B39" s="35"/>
      <c r="C39" s="1241" t="s">
        <v>561</v>
      </c>
      <c r="D39" s="1242"/>
      <c r="E39" s="1243"/>
      <c r="F39" s="36">
        <v>0</v>
      </c>
      <c r="G39" s="37">
        <v>0</v>
      </c>
      <c r="H39" s="37">
        <v>0</v>
      </c>
      <c r="I39" s="37">
        <v>0</v>
      </c>
      <c r="J39" s="38">
        <v>0.01</v>
      </c>
      <c r="K39" s="22"/>
      <c r="L39" s="22"/>
      <c r="M39" s="22"/>
      <c r="N39" s="22"/>
      <c r="O39" s="22"/>
      <c r="P39" s="22"/>
    </row>
    <row r="40" spans="1:16" ht="39" customHeight="1" x14ac:dyDescent="0.15">
      <c r="A40" s="22"/>
      <c r="B40" s="35"/>
      <c r="C40" s="1241" t="s">
        <v>562</v>
      </c>
      <c r="D40" s="1242"/>
      <c r="E40" s="1243"/>
      <c r="F40" s="36">
        <v>0</v>
      </c>
      <c r="G40" s="37">
        <v>0</v>
      </c>
      <c r="H40" s="37">
        <v>0</v>
      </c>
      <c r="I40" s="37">
        <v>0</v>
      </c>
      <c r="J40" s="38">
        <v>0.01</v>
      </c>
      <c r="K40" s="22"/>
      <c r="L40" s="22"/>
      <c r="M40" s="22"/>
      <c r="N40" s="22"/>
      <c r="O40" s="22"/>
      <c r="P40" s="22"/>
    </row>
    <row r="41" spans="1:16" ht="39" customHeight="1" x14ac:dyDescent="0.15">
      <c r="A41" s="22"/>
      <c r="B41" s="35"/>
      <c r="C41" s="1241" t="s">
        <v>563</v>
      </c>
      <c r="D41" s="1242"/>
      <c r="E41" s="1243"/>
      <c r="F41" s="36">
        <v>0.43</v>
      </c>
      <c r="G41" s="37">
        <v>0.23</v>
      </c>
      <c r="H41" s="37">
        <v>0.03</v>
      </c>
      <c r="I41" s="37">
        <v>0.42</v>
      </c>
      <c r="J41" s="38">
        <v>0.01</v>
      </c>
      <c r="K41" s="22"/>
      <c r="L41" s="22"/>
      <c r="M41" s="22"/>
      <c r="N41" s="22"/>
      <c r="O41" s="22"/>
      <c r="P41" s="22"/>
    </row>
    <row r="42" spans="1:16" ht="39" customHeight="1" x14ac:dyDescent="0.15">
      <c r="A42" s="22"/>
      <c r="B42" s="39"/>
      <c r="C42" s="1241" t="s">
        <v>564</v>
      </c>
      <c r="D42" s="1242"/>
      <c r="E42" s="1243"/>
      <c r="F42" s="36" t="s">
        <v>509</v>
      </c>
      <c r="G42" s="37" t="s">
        <v>509</v>
      </c>
      <c r="H42" s="37" t="s">
        <v>509</v>
      </c>
      <c r="I42" s="37" t="s">
        <v>509</v>
      </c>
      <c r="J42" s="38" t="s">
        <v>509</v>
      </c>
      <c r="K42" s="22"/>
      <c r="L42" s="22"/>
      <c r="M42" s="22"/>
      <c r="N42" s="22"/>
      <c r="O42" s="22"/>
      <c r="P42" s="22"/>
    </row>
    <row r="43" spans="1:16" ht="39" customHeight="1" thickBot="1" x14ac:dyDescent="0.2">
      <c r="A43" s="22"/>
      <c r="B43" s="40"/>
      <c r="C43" s="1244" t="s">
        <v>565</v>
      </c>
      <c r="D43" s="1245"/>
      <c r="E43" s="1246"/>
      <c r="F43" s="41">
        <v>0.03</v>
      </c>
      <c r="G43" s="42">
        <v>0</v>
      </c>
      <c r="H43" s="42">
        <v>0</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whWYNZT8Fvx7ZLwOWi2Wdd425p6j/Ax6ZZoaZyV2Kae2e7dTaaeexjcx9OjOFoqkpHJKPzzi/QzZA6sBm4P9g==" saltValue="nLwbpsPCPxavXdyS0CJp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4538</v>
      </c>
      <c r="L45" s="60">
        <v>4590</v>
      </c>
      <c r="M45" s="60">
        <v>4560</v>
      </c>
      <c r="N45" s="60">
        <v>4381</v>
      </c>
      <c r="O45" s="61">
        <v>3593</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509</v>
      </c>
      <c r="L46" s="64" t="s">
        <v>509</v>
      </c>
      <c r="M46" s="64" t="s">
        <v>509</v>
      </c>
      <c r="N46" s="64" t="s">
        <v>509</v>
      </c>
      <c r="O46" s="65" t="s">
        <v>509</v>
      </c>
      <c r="P46" s="48"/>
      <c r="Q46" s="48"/>
      <c r="R46" s="48"/>
      <c r="S46" s="48"/>
      <c r="T46" s="48"/>
      <c r="U46" s="48"/>
    </row>
    <row r="47" spans="1:21" ht="30.75" customHeight="1" x14ac:dyDescent="0.15">
      <c r="A47" s="48"/>
      <c r="B47" s="1269"/>
      <c r="C47" s="1270"/>
      <c r="D47" s="62"/>
      <c r="E47" s="1251" t="s">
        <v>13</v>
      </c>
      <c r="F47" s="1251"/>
      <c r="G47" s="1251"/>
      <c r="H47" s="1251"/>
      <c r="I47" s="1251"/>
      <c r="J47" s="1252"/>
      <c r="K47" s="63">
        <v>10</v>
      </c>
      <c r="L47" s="64">
        <v>5</v>
      </c>
      <c r="M47" s="64" t="s">
        <v>509</v>
      </c>
      <c r="N47" s="64" t="s">
        <v>509</v>
      </c>
      <c r="O47" s="65" t="s">
        <v>509</v>
      </c>
      <c r="P47" s="48"/>
      <c r="Q47" s="48"/>
      <c r="R47" s="48"/>
      <c r="S47" s="48"/>
      <c r="T47" s="48"/>
      <c r="U47" s="48"/>
    </row>
    <row r="48" spans="1:21" ht="30.75" customHeight="1" x14ac:dyDescent="0.15">
      <c r="A48" s="48"/>
      <c r="B48" s="1269"/>
      <c r="C48" s="1270"/>
      <c r="D48" s="62"/>
      <c r="E48" s="1251" t="s">
        <v>14</v>
      </c>
      <c r="F48" s="1251"/>
      <c r="G48" s="1251"/>
      <c r="H48" s="1251"/>
      <c r="I48" s="1251"/>
      <c r="J48" s="1252"/>
      <c r="K48" s="63">
        <v>1824</v>
      </c>
      <c r="L48" s="64">
        <v>1742</v>
      </c>
      <c r="M48" s="64">
        <v>1681</v>
      </c>
      <c r="N48" s="64">
        <v>1283</v>
      </c>
      <c r="O48" s="65">
        <v>1379</v>
      </c>
      <c r="P48" s="48"/>
      <c r="Q48" s="48"/>
      <c r="R48" s="48"/>
      <c r="S48" s="48"/>
      <c r="T48" s="48"/>
      <c r="U48" s="48"/>
    </row>
    <row r="49" spans="1:21" ht="30.75" customHeight="1" x14ac:dyDescent="0.15">
      <c r="A49" s="48"/>
      <c r="B49" s="1269"/>
      <c r="C49" s="1270"/>
      <c r="D49" s="62"/>
      <c r="E49" s="1251" t="s">
        <v>15</v>
      </c>
      <c r="F49" s="1251"/>
      <c r="G49" s="1251"/>
      <c r="H49" s="1251"/>
      <c r="I49" s="1251"/>
      <c r="J49" s="1252"/>
      <c r="K49" s="63">
        <v>70</v>
      </c>
      <c r="L49" s="64">
        <v>62</v>
      </c>
      <c r="M49" s="64">
        <v>50</v>
      </c>
      <c r="N49" s="64">
        <v>104</v>
      </c>
      <c r="O49" s="65">
        <v>113</v>
      </c>
      <c r="P49" s="48"/>
      <c r="Q49" s="48"/>
      <c r="R49" s="48"/>
      <c r="S49" s="48"/>
      <c r="T49" s="48"/>
      <c r="U49" s="48"/>
    </row>
    <row r="50" spans="1:21" ht="30.75" customHeight="1" x14ac:dyDescent="0.15">
      <c r="A50" s="48"/>
      <c r="B50" s="1269"/>
      <c r="C50" s="1270"/>
      <c r="D50" s="62"/>
      <c r="E50" s="1251" t="s">
        <v>16</v>
      </c>
      <c r="F50" s="1251"/>
      <c r="G50" s="1251"/>
      <c r="H50" s="1251"/>
      <c r="I50" s="1251"/>
      <c r="J50" s="1252"/>
      <c r="K50" s="63">
        <v>80</v>
      </c>
      <c r="L50" s="64">
        <v>65</v>
      </c>
      <c r="M50" s="64">
        <v>59</v>
      </c>
      <c r="N50" s="64">
        <v>649</v>
      </c>
      <c r="O50" s="65">
        <v>57</v>
      </c>
      <c r="P50" s="48"/>
      <c r="Q50" s="48"/>
      <c r="R50" s="48"/>
      <c r="S50" s="48"/>
      <c r="T50" s="48"/>
      <c r="U50" s="48"/>
    </row>
    <row r="51" spans="1:21" ht="30.75" customHeight="1" x14ac:dyDescent="0.15">
      <c r="A51" s="48"/>
      <c r="B51" s="1271"/>
      <c r="C51" s="1272"/>
      <c r="D51" s="66"/>
      <c r="E51" s="1251" t="s">
        <v>17</v>
      </c>
      <c r="F51" s="1251"/>
      <c r="G51" s="1251"/>
      <c r="H51" s="1251"/>
      <c r="I51" s="1251"/>
      <c r="J51" s="1252"/>
      <c r="K51" s="63" t="s">
        <v>509</v>
      </c>
      <c r="L51" s="64" t="s">
        <v>509</v>
      </c>
      <c r="M51" s="64">
        <v>0</v>
      </c>
      <c r="N51" s="64">
        <v>1</v>
      </c>
      <c r="O51" s="65" t="s">
        <v>509</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3657</v>
      </c>
      <c r="L52" s="64">
        <v>3522</v>
      </c>
      <c r="M52" s="64">
        <v>3533</v>
      </c>
      <c r="N52" s="64">
        <v>3481</v>
      </c>
      <c r="O52" s="65">
        <v>3215</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2865</v>
      </c>
      <c r="L53" s="69">
        <v>2942</v>
      </c>
      <c r="M53" s="69">
        <v>2817</v>
      </c>
      <c r="N53" s="69">
        <v>2937</v>
      </c>
      <c r="O53" s="70">
        <v>1927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7" t="s">
        <v>24</v>
      </c>
      <c r="C57" s="1258"/>
      <c r="D57" s="1261" t="s">
        <v>25</v>
      </c>
      <c r="E57" s="1262"/>
      <c r="F57" s="1262"/>
      <c r="G57" s="1262"/>
      <c r="H57" s="1262"/>
      <c r="I57" s="1262"/>
      <c r="J57" s="1263"/>
      <c r="K57" s="82" t="s">
        <v>611</v>
      </c>
      <c r="L57" s="83" t="s">
        <v>613</v>
      </c>
      <c r="M57" s="83" t="s">
        <v>611</v>
      </c>
      <c r="N57" s="83" t="s">
        <v>613</v>
      </c>
      <c r="O57" s="84" t="s">
        <v>613</v>
      </c>
    </row>
    <row r="58" spans="1:21" ht="31.5" customHeight="1" thickBot="1" x14ac:dyDescent="0.2">
      <c r="B58" s="1259"/>
      <c r="C58" s="1260"/>
      <c r="D58" s="1264" t="s">
        <v>26</v>
      </c>
      <c r="E58" s="1265"/>
      <c r="F58" s="1265"/>
      <c r="G58" s="1265"/>
      <c r="H58" s="1265"/>
      <c r="I58" s="1265"/>
      <c r="J58" s="1266"/>
      <c r="K58" s="85" t="s">
        <v>612</v>
      </c>
      <c r="L58" s="86" t="s">
        <v>612</v>
      </c>
      <c r="M58" s="86" t="s">
        <v>612</v>
      </c>
      <c r="N58" s="86" t="s">
        <v>612</v>
      </c>
      <c r="O58" s="87" t="s">
        <v>612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AUDwTRHrFwwFOV1YQxDL9OjeP8rVBXgUhFhEJezVK5bPUX8kcjXkPIMeknImBU3lD2gFmmGEnHK7rXilcAg==" saltValue="HOwF3e+kjmwS6XDG+leX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87" t="s">
        <v>29</v>
      </c>
      <c r="C41" s="1288"/>
      <c r="D41" s="101"/>
      <c r="E41" s="1289" t="s">
        <v>30</v>
      </c>
      <c r="F41" s="1289"/>
      <c r="G41" s="1289"/>
      <c r="H41" s="1290"/>
      <c r="I41" s="102">
        <v>39674</v>
      </c>
      <c r="J41" s="103">
        <v>37416</v>
      </c>
      <c r="K41" s="103">
        <v>35557</v>
      </c>
      <c r="L41" s="103">
        <v>34556</v>
      </c>
      <c r="M41" s="104">
        <v>35287</v>
      </c>
    </row>
    <row r="42" spans="2:13" ht="27.75" customHeight="1" x14ac:dyDescent="0.15">
      <c r="B42" s="1277"/>
      <c r="C42" s="1278"/>
      <c r="D42" s="105"/>
      <c r="E42" s="1281" t="s">
        <v>31</v>
      </c>
      <c r="F42" s="1281"/>
      <c r="G42" s="1281"/>
      <c r="H42" s="1282"/>
      <c r="I42" s="106">
        <v>370</v>
      </c>
      <c r="J42" s="107">
        <v>312</v>
      </c>
      <c r="K42" s="107">
        <v>258</v>
      </c>
      <c r="L42" s="107">
        <v>205</v>
      </c>
      <c r="M42" s="108">
        <v>151</v>
      </c>
    </row>
    <row r="43" spans="2:13" ht="27.75" customHeight="1" x14ac:dyDescent="0.15">
      <c r="B43" s="1277"/>
      <c r="C43" s="1278"/>
      <c r="D43" s="105"/>
      <c r="E43" s="1281" t="s">
        <v>32</v>
      </c>
      <c r="F43" s="1281"/>
      <c r="G43" s="1281"/>
      <c r="H43" s="1282"/>
      <c r="I43" s="106">
        <v>22390</v>
      </c>
      <c r="J43" s="107">
        <v>21774</v>
      </c>
      <c r="K43" s="107">
        <v>18681</v>
      </c>
      <c r="L43" s="107">
        <v>16790</v>
      </c>
      <c r="M43" s="108">
        <v>15724</v>
      </c>
    </row>
    <row r="44" spans="2:13" ht="27.75" customHeight="1" x14ac:dyDescent="0.15">
      <c r="B44" s="1277"/>
      <c r="C44" s="1278"/>
      <c r="D44" s="105"/>
      <c r="E44" s="1281" t="s">
        <v>33</v>
      </c>
      <c r="F44" s="1281"/>
      <c r="G44" s="1281"/>
      <c r="H44" s="1282"/>
      <c r="I44" s="106">
        <v>725</v>
      </c>
      <c r="J44" s="107">
        <v>1090</v>
      </c>
      <c r="K44" s="107">
        <v>618</v>
      </c>
      <c r="L44" s="107">
        <v>561</v>
      </c>
      <c r="M44" s="108">
        <v>985</v>
      </c>
    </row>
    <row r="45" spans="2:13" ht="27.75" customHeight="1" x14ac:dyDescent="0.15">
      <c r="B45" s="1277"/>
      <c r="C45" s="1278"/>
      <c r="D45" s="105"/>
      <c r="E45" s="1281" t="s">
        <v>34</v>
      </c>
      <c r="F45" s="1281"/>
      <c r="G45" s="1281"/>
      <c r="H45" s="1282"/>
      <c r="I45" s="106">
        <v>3989</v>
      </c>
      <c r="J45" s="107">
        <v>3765</v>
      </c>
      <c r="K45" s="107">
        <v>3737</v>
      </c>
      <c r="L45" s="107">
        <v>3728</v>
      </c>
      <c r="M45" s="108">
        <v>4360</v>
      </c>
    </row>
    <row r="46" spans="2:13" ht="27.75" customHeight="1" x14ac:dyDescent="0.15">
      <c r="B46" s="1277"/>
      <c r="C46" s="1278"/>
      <c r="D46" s="109"/>
      <c r="E46" s="1281" t="s">
        <v>35</v>
      </c>
      <c r="F46" s="1281"/>
      <c r="G46" s="1281"/>
      <c r="H46" s="1282"/>
      <c r="I46" s="106" t="s">
        <v>509</v>
      </c>
      <c r="J46" s="107" t="s">
        <v>509</v>
      </c>
      <c r="K46" s="107" t="s">
        <v>509</v>
      </c>
      <c r="L46" s="107" t="s">
        <v>509</v>
      </c>
      <c r="M46" s="108" t="s">
        <v>509</v>
      </c>
    </row>
    <row r="47" spans="2:13" ht="27.75" customHeight="1" x14ac:dyDescent="0.15">
      <c r="B47" s="1277"/>
      <c r="C47" s="1278"/>
      <c r="D47" s="110"/>
      <c r="E47" s="1291" t="s">
        <v>36</v>
      </c>
      <c r="F47" s="1292"/>
      <c r="G47" s="1292"/>
      <c r="H47" s="1293"/>
      <c r="I47" s="106" t="s">
        <v>509</v>
      </c>
      <c r="J47" s="107" t="s">
        <v>509</v>
      </c>
      <c r="K47" s="107" t="s">
        <v>509</v>
      </c>
      <c r="L47" s="107" t="s">
        <v>509</v>
      </c>
      <c r="M47" s="108" t="s">
        <v>509</v>
      </c>
    </row>
    <row r="48" spans="2:13" ht="27.75" customHeight="1" x14ac:dyDescent="0.15">
      <c r="B48" s="1277"/>
      <c r="C48" s="1278"/>
      <c r="D48" s="105"/>
      <c r="E48" s="1281" t="s">
        <v>37</v>
      </c>
      <c r="F48" s="1281"/>
      <c r="G48" s="1281"/>
      <c r="H48" s="1282"/>
      <c r="I48" s="106" t="s">
        <v>509</v>
      </c>
      <c r="J48" s="107" t="s">
        <v>509</v>
      </c>
      <c r="K48" s="107" t="s">
        <v>509</v>
      </c>
      <c r="L48" s="107" t="s">
        <v>509</v>
      </c>
      <c r="M48" s="108" t="s">
        <v>509</v>
      </c>
    </row>
    <row r="49" spans="2:13" ht="27.75" customHeight="1" x14ac:dyDescent="0.15">
      <c r="B49" s="1279"/>
      <c r="C49" s="1280"/>
      <c r="D49" s="105"/>
      <c r="E49" s="1281" t="s">
        <v>38</v>
      </c>
      <c r="F49" s="1281"/>
      <c r="G49" s="1281"/>
      <c r="H49" s="1282"/>
      <c r="I49" s="106" t="s">
        <v>509</v>
      </c>
      <c r="J49" s="107" t="s">
        <v>509</v>
      </c>
      <c r="K49" s="107" t="s">
        <v>509</v>
      </c>
      <c r="L49" s="107" t="s">
        <v>509</v>
      </c>
      <c r="M49" s="108" t="s">
        <v>509</v>
      </c>
    </row>
    <row r="50" spans="2:13" ht="27.75" customHeight="1" x14ac:dyDescent="0.15">
      <c r="B50" s="1275" t="s">
        <v>39</v>
      </c>
      <c r="C50" s="1276"/>
      <c r="D50" s="111"/>
      <c r="E50" s="1281" t="s">
        <v>40</v>
      </c>
      <c r="F50" s="1281"/>
      <c r="G50" s="1281"/>
      <c r="H50" s="1282"/>
      <c r="I50" s="106">
        <v>7391</v>
      </c>
      <c r="J50" s="107">
        <v>4447</v>
      </c>
      <c r="K50" s="107">
        <v>8293</v>
      </c>
      <c r="L50" s="107">
        <v>8356</v>
      </c>
      <c r="M50" s="108">
        <v>9607</v>
      </c>
    </row>
    <row r="51" spans="2:13" ht="27.75" customHeight="1" x14ac:dyDescent="0.15">
      <c r="B51" s="1277"/>
      <c r="C51" s="1278"/>
      <c r="D51" s="105"/>
      <c r="E51" s="1281" t="s">
        <v>41</v>
      </c>
      <c r="F51" s="1281"/>
      <c r="G51" s="1281"/>
      <c r="H51" s="1282"/>
      <c r="I51" s="106">
        <v>1063</v>
      </c>
      <c r="J51" s="107">
        <v>1001</v>
      </c>
      <c r="K51" s="107">
        <v>947</v>
      </c>
      <c r="L51" s="107">
        <v>840</v>
      </c>
      <c r="M51" s="108">
        <v>786</v>
      </c>
    </row>
    <row r="52" spans="2:13" ht="27.75" customHeight="1" x14ac:dyDescent="0.15">
      <c r="B52" s="1279"/>
      <c r="C52" s="1280"/>
      <c r="D52" s="105"/>
      <c r="E52" s="1281" t="s">
        <v>42</v>
      </c>
      <c r="F52" s="1281"/>
      <c r="G52" s="1281"/>
      <c r="H52" s="1282"/>
      <c r="I52" s="106">
        <v>39320</v>
      </c>
      <c r="J52" s="107">
        <v>38775</v>
      </c>
      <c r="K52" s="107">
        <v>37715</v>
      </c>
      <c r="L52" s="107">
        <v>36687</v>
      </c>
      <c r="M52" s="108">
        <v>36503</v>
      </c>
    </row>
    <row r="53" spans="2:13" ht="27.75" customHeight="1" thickBot="1" x14ac:dyDescent="0.2">
      <c r="B53" s="1283" t="s">
        <v>43</v>
      </c>
      <c r="C53" s="1284"/>
      <c r="D53" s="112"/>
      <c r="E53" s="1285" t="s">
        <v>44</v>
      </c>
      <c r="F53" s="1285"/>
      <c r="G53" s="1285"/>
      <c r="H53" s="1286"/>
      <c r="I53" s="113">
        <v>19373</v>
      </c>
      <c r="J53" s="114">
        <v>20133</v>
      </c>
      <c r="K53" s="114">
        <v>11896</v>
      </c>
      <c r="L53" s="114">
        <v>9958</v>
      </c>
      <c r="M53" s="115">
        <v>9612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sRa0b/Kmarp7QibxNAlTIWz7Rgc9HCYeDRkw4WeweGy708RFNr73zC18cXuNV4vDwDokd+BsrHT1GUiKthEZg==" saltValue="7dsQ+BVGX6kpwLYa5vil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2" t="s">
        <v>47</v>
      </c>
      <c r="D55" s="1302"/>
      <c r="E55" s="1303"/>
      <c r="F55" s="127">
        <v>899</v>
      </c>
      <c r="G55" s="127">
        <v>900</v>
      </c>
      <c r="H55" s="128">
        <v>901</v>
      </c>
    </row>
    <row r="56" spans="2:8" ht="52.5" customHeight="1" x14ac:dyDescent="0.15">
      <c r="B56" s="129"/>
      <c r="C56" s="1304" t="s">
        <v>48</v>
      </c>
      <c r="D56" s="1304"/>
      <c r="E56" s="1305"/>
      <c r="F56" s="130">
        <v>4020</v>
      </c>
      <c r="G56" s="130">
        <v>3747</v>
      </c>
      <c r="H56" s="131">
        <v>5095</v>
      </c>
    </row>
    <row r="57" spans="2:8" ht="53.25" customHeight="1" x14ac:dyDescent="0.15">
      <c r="B57" s="129"/>
      <c r="C57" s="1306" t="s">
        <v>49</v>
      </c>
      <c r="D57" s="1306"/>
      <c r="E57" s="1307"/>
      <c r="F57" s="132">
        <v>1821</v>
      </c>
      <c r="G57" s="132">
        <v>2158</v>
      </c>
      <c r="H57" s="133">
        <v>1948</v>
      </c>
    </row>
    <row r="58" spans="2:8" ht="45.75" customHeight="1" x14ac:dyDescent="0.15">
      <c r="B58" s="134"/>
      <c r="C58" s="1294" t="s">
        <v>598</v>
      </c>
      <c r="D58" s="1295"/>
      <c r="E58" s="1296"/>
      <c r="F58" s="135">
        <v>794</v>
      </c>
      <c r="G58" s="135">
        <v>829</v>
      </c>
      <c r="H58" s="136">
        <v>864</v>
      </c>
    </row>
    <row r="59" spans="2:8" ht="45.75" customHeight="1" x14ac:dyDescent="0.15">
      <c r="B59" s="134"/>
      <c r="C59" s="1294" t="s">
        <v>597</v>
      </c>
      <c r="D59" s="1295"/>
      <c r="E59" s="1296"/>
      <c r="F59" s="135">
        <v>557</v>
      </c>
      <c r="G59" s="135">
        <v>1013</v>
      </c>
      <c r="H59" s="136">
        <v>829</v>
      </c>
    </row>
    <row r="60" spans="2:8" ht="45.75" customHeight="1" x14ac:dyDescent="0.15">
      <c r="B60" s="134"/>
      <c r="C60" s="1294" t="s">
        <v>599</v>
      </c>
      <c r="D60" s="1295"/>
      <c r="E60" s="1296"/>
      <c r="F60" s="135">
        <v>188</v>
      </c>
      <c r="G60" s="135">
        <v>183</v>
      </c>
      <c r="H60" s="136">
        <v>131</v>
      </c>
    </row>
    <row r="61" spans="2:8" ht="45.75" customHeight="1" x14ac:dyDescent="0.15">
      <c r="B61" s="134"/>
      <c r="C61" s="1294" t="s">
        <v>600</v>
      </c>
      <c r="D61" s="1295"/>
      <c r="E61" s="1296"/>
      <c r="F61" s="135">
        <v>74</v>
      </c>
      <c r="G61" s="135">
        <v>69</v>
      </c>
      <c r="H61" s="136">
        <v>64</v>
      </c>
    </row>
    <row r="62" spans="2:8" ht="45.75" customHeight="1" thickBot="1" x14ac:dyDescent="0.2">
      <c r="B62" s="137"/>
      <c r="C62" s="1297" t="s">
        <v>601</v>
      </c>
      <c r="D62" s="1298"/>
      <c r="E62" s="1299"/>
      <c r="F62" s="138">
        <v>33</v>
      </c>
      <c r="G62" s="138">
        <v>33</v>
      </c>
      <c r="H62" s="139">
        <v>33</v>
      </c>
    </row>
    <row r="63" spans="2:8" ht="52.5" customHeight="1" thickBot="1" x14ac:dyDescent="0.2">
      <c r="B63" s="140"/>
      <c r="C63" s="1300" t="s">
        <v>50</v>
      </c>
      <c r="D63" s="1300"/>
      <c r="E63" s="1301"/>
      <c r="F63" s="141">
        <v>6740</v>
      </c>
      <c r="G63" s="141">
        <v>6806</v>
      </c>
      <c r="H63" s="142">
        <v>7944</v>
      </c>
    </row>
    <row r="64" spans="2:8" ht="15" customHeight="1" x14ac:dyDescent="0.15"/>
    <row r="65" ht="0" hidden="1" customHeight="1" x14ac:dyDescent="0.15"/>
    <row r="66" ht="0" hidden="1" customHeight="1" x14ac:dyDescent="0.15"/>
  </sheetData>
  <sheetProtection algorithmName="SHA-512" hashValue="IKk23L3EysOHqjKNipK1ySne8MpVGKZFoe2Lh4oZD55OQ18iyEBzuS5lt2SCFSi4loNSBQeL651bIdEhlcX3Cw==" saltValue="67UGwcfrfEMoT/5T5Gky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8" t="s">
        <v>622</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x14ac:dyDescent="0.15">
      <c r="B44" s="38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x14ac:dyDescent="0.15">
      <c r="B45" s="38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x14ac:dyDescent="0.15">
      <c r="B46" s="38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x14ac:dyDescent="0.15">
      <c r="B47" s="38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618</v>
      </c>
    </row>
    <row r="50" spans="1:109" ht="13.5" x14ac:dyDescent="0.15">
      <c r="B50" s="386"/>
      <c r="G50" s="1320"/>
      <c r="H50" s="1320"/>
      <c r="I50" s="1320"/>
      <c r="J50" s="1320"/>
      <c r="K50" s="395"/>
      <c r="L50" s="395"/>
      <c r="M50" s="394"/>
      <c r="N50" s="394"/>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8" t="s">
        <v>550</v>
      </c>
      <c r="BQ50" s="1318"/>
      <c r="BR50" s="1318"/>
      <c r="BS50" s="1318"/>
      <c r="BT50" s="1318"/>
      <c r="BU50" s="1318"/>
      <c r="BV50" s="1318"/>
      <c r="BW50" s="1318"/>
      <c r="BX50" s="1318" t="s">
        <v>551</v>
      </c>
      <c r="BY50" s="1318"/>
      <c r="BZ50" s="1318"/>
      <c r="CA50" s="1318"/>
      <c r="CB50" s="1318"/>
      <c r="CC50" s="1318"/>
      <c r="CD50" s="1318"/>
      <c r="CE50" s="1318"/>
      <c r="CF50" s="1318" t="s">
        <v>552</v>
      </c>
      <c r="CG50" s="1318"/>
      <c r="CH50" s="1318"/>
      <c r="CI50" s="1318"/>
      <c r="CJ50" s="1318"/>
      <c r="CK50" s="1318"/>
      <c r="CL50" s="1318"/>
      <c r="CM50" s="1318"/>
      <c r="CN50" s="1318" t="s">
        <v>553</v>
      </c>
      <c r="CO50" s="1318"/>
      <c r="CP50" s="1318"/>
      <c r="CQ50" s="1318"/>
      <c r="CR50" s="1318"/>
      <c r="CS50" s="1318"/>
      <c r="CT50" s="1318"/>
      <c r="CU50" s="1318"/>
      <c r="CV50" s="1318" t="s">
        <v>554</v>
      </c>
      <c r="CW50" s="1318"/>
      <c r="CX50" s="1318"/>
      <c r="CY50" s="1318"/>
      <c r="CZ50" s="1318"/>
      <c r="DA50" s="1318"/>
      <c r="DB50" s="1318"/>
      <c r="DC50" s="1318"/>
    </row>
    <row r="51" spans="1:109" ht="13.5" customHeight="1" x14ac:dyDescent="0.15">
      <c r="B51" s="386"/>
      <c r="G51" s="1324"/>
      <c r="H51" s="1324"/>
      <c r="I51" s="1327"/>
      <c r="J51" s="1327"/>
      <c r="K51" s="1325"/>
      <c r="L51" s="1325"/>
      <c r="M51" s="1325"/>
      <c r="N51" s="1325"/>
      <c r="AM51" s="393"/>
      <c r="AN51" s="1326" t="s">
        <v>617</v>
      </c>
      <c r="AO51" s="1326"/>
      <c r="AP51" s="1326"/>
      <c r="AQ51" s="1326"/>
      <c r="AR51" s="1326"/>
      <c r="AS51" s="1326"/>
      <c r="AT51" s="1326"/>
      <c r="AU51" s="1326"/>
      <c r="AV51" s="1326"/>
      <c r="AW51" s="1326"/>
      <c r="AX51" s="1326"/>
      <c r="AY51" s="1326"/>
      <c r="AZ51" s="1326"/>
      <c r="BA51" s="1326"/>
      <c r="BB51" s="1326" t="s">
        <v>615</v>
      </c>
      <c r="BC51" s="1326"/>
      <c r="BD51" s="1326"/>
      <c r="BE51" s="1326"/>
      <c r="BF51" s="1326"/>
      <c r="BG51" s="1326"/>
      <c r="BH51" s="1326"/>
      <c r="BI51" s="1326"/>
      <c r="BJ51" s="1326"/>
      <c r="BK51" s="1326"/>
      <c r="BL51" s="1326"/>
      <c r="BM51" s="1326"/>
      <c r="BN51" s="1326"/>
      <c r="BO51" s="1326"/>
      <c r="BP51" s="1319"/>
      <c r="BQ51" s="1317"/>
      <c r="BR51" s="1317"/>
      <c r="BS51" s="1317"/>
      <c r="BT51" s="1317"/>
      <c r="BU51" s="1317"/>
      <c r="BV51" s="1317"/>
      <c r="BW51" s="1317"/>
      <c r="BX51" s="1317">
        <v>108.5</v>
      </c>
      <c r="BY51" s="1317"/>
      <c r="BZ51" s="1317"/>
      <c r="CA51" s="1317"/>
      <c r="CB51" s="1317"/>
      <c r="CC51" s="1317"/>
      <c r="CD51" s="1317"/>
      <c r="CE51" s="1317"/>
      <c r="CF51" s="1317">
        <v>63.6</v>
      </c>
      <c r="CG51" s="1317"/>
      <c r="CH51" s="1317"/>
      <c r="CI51" s="1317"/>
      <c r="CJ51" s="1317"/>
      <c r="CK51" s="1317"/>
      <c r="CL51" s="1317"/>
      <c r="CM51" s="1317"/>
      <c r="CN51" s="1317">
        <v>53.5</v>
      </c>
      <c r="CO51" s="1317"/>
      <c r="CP51" s="1317"/>
      <c r="CQ51" s="1317"/>
      <c r="CR51" s="1317"/>
      <c r="CS51" s="1317"/>
      <c r="CT51" s="1317"/>
      <c r="CU51" s="1317"/>
      <c r="CV51" s="1317">
        <v>51.1</v>
      </c>
      <c r="CW51" s="1317"/>
      <c r="CX51" s="1317"/>
      <c r="CY51" s="1317"/>
      <c r="CZ51" s="1317"/>
      <c r="DA51" s="1317"/>
      <c r="DB51" s="1317"/>
      <c r="DC51" s="1317"/>
    </row>
    <row r="52" spans="1:109" ht="13.5" x14ac:dyDescent="0.15">
      <c r="B52" s="386"/>
      <c r="G52" s="1324"/>
      <c r="H52" s="1324"/>
      <c r="I52" s="1327"/>
      <c r="J52" s="1327"/>
      <c r="K52" s="1325"/>
      <c r="L52" s="1325"/>
      <c r="M52" s="1325"/>
      <c r="N52" s="1325"/>
      <c r="AM52" s="39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5" x14ac:dyDescent="0.15">
      <c r="A53" s="401"/>
      <c r="B53" s="386"/>
      <c r="G53" s="1324"/>
      <c r="H53" s="1324"/>
      <c r="I53" s="1320"/>
      <c r="J53" s="1320"/>
      <c r="K53" s="1325"/>
      <c r="L53" s="1325"/>
      <c r="M53" s="1325"/>
      <c r="N53" s="1325"/>
      <c r="AM53" s="393"/>
      <c r="AN53" s="1326"/>
      <c r="AO53" s="1326"/>
      <c r="AP53" s="1326"/>
      <c r="AQ53" s="1326"/>
      <c r="AR53" s="1326"/>
      <c r="AS53" s="1326"/>
      <c r="AT53" s="1326"/>
      <c r="AU53" s="1326"/>
      <c r="AV53" s="1326"/>
      <c r="AW53" s="1326"/>
      <c r="AX53" s="1326"/>
      <c r="AY53" s="1326"/>
      <c r="AZ53" s="1326"/>
      <c r="BA53" s="1326"/>
      <c r="BB53" s="1326" t="s">
        <v>621</v>
      </c>
      <c r="BC53" s="1326"/>
      <c r="BD53" s="1326"/>
      <c r="BE53" s="1326"/>
      <c r="BF53" s="1326"/>
      <c r="BG53" s="1326"/>
      <c r="BH53" s="1326"/>
      <c r="BI53" s="1326"/>
      <c r="BJ53" s="1326"/>
      <c r="BK53" s="1326"/>
      <c r="BL53" s="1326"/>
      <c r="BM53" s="1326"/>
      <c r="BN53" s="1326"/>
      <c r="BO53" s="1326"/>
      <c r="BP53" s="1319"/>
      <c r="BQ53" s="1317"/>
      <c r="BR53" s="1317"/>
      <c r="BS53" s="1317"/>
      <c r="BT53" s="1317"/>
      <c r="BU53" s="1317"/>
      <c r="BV53" s="1317"/>
      <c r="BW53" s="1317"/>
      <c r="BX53" s="1317">
        <v>62.4</v>
      </c>
      <c r="BY53" s="1317"/>
      <c r="BZ53" s="1317"/>
      <c r="CA53" s="1317"/>
      <c r="CB53" s="1317"/>
      <c r="CC53" s="1317"/>
      <c r="CD53" s="1317"/>
      <c r="CE53" s="1317"/>
      <c r="CF53" s="1317">
        <v>61</v>
      </c>
      <c r="CG53" s="1317"/>
      <c r="CH53" s="1317"/>
      <c r="CI53" s="1317"/>
      <c r="CJ53" s="1317"/>
      <c r="CK53" s="1317"/>
      <c r="CL53" s="1317"/>
      <c r="CM53" s="1317"/>
      <c r="CN53" s="1317">
        <v>62.3</v>
      </c>
      <c r="CO53" s="1317"/>
      <c r="CP53" s="1317"/>
      <c r="CQ53" s="1317"/>
      <c r="CR53" s="1317"/>
      <c r="CS53" s="1317"/>
      <c r="CT53" s="1317"/>
      <c r="CU53" s="1317"/>
      <c r="CV53" s="1317">
        <v>63.3</v>
      </c>
      <c r="CW53" s="1317"/>
      <c r="CX53" s="1317"/>
      <c r="CY53" s="1317"/>
      <c r="CZ53" s="1317"/>
      <c r="DA53" s="1317"/>
      <c r="DB53" s="1317"/>
      <c r="DC53" s="1317"/>
    </row>
    <row r="54" spans="1:109" ht="13.5" x14ac:dyDescent="0.15">
      <c r="A54" s="401"/>
      <c r="B54" s="386"/>
      <c r="G54" s="1324"/>
      <c r="H54" s="1324"/>
      <c r="I54" s="1320"/>
      <c r="J54" s="1320"/>
      <c r="K54" s="1325"/>
      <c r="L54" s="1325"/>
      <c r="M54" s="1325"/>
      <c r="N54" s="1325"/>
      <c r="AM54" s="39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5" x14ac:dyDescent="0.15">
      <c r="A55" s="401"/>
      <c r="B55" s="386"/>
      <c r="G55" s="1320"/>
      <c r="H55" s="1320"/>
      <c r="I55" s="1320"/>
      <c r="J55" s="1320"/>
      <c r="K55" s="1325"/>
      <c r="L55" s="1325"/>
      <c r="M55" s="1325"/>
      <c r="N55" s="1325"/>
      <c r="AN55" s="1318" t="s">
        <v>616</v>
      </c>
      <c r="AO55" s="1318"/>
      <c r="AP55" s="1318"/>
      <c r="AQ55" s="1318"/>
      <c r="AR55" s="1318"/>
      <c r="AS55" s="1318"/>
      <c r="AT55" s="1318"/>
      <c r="AU55" s="1318"/>
      <c r="AV55" s="1318"/>
      <c r="AW55" s="1318"/>
      <c r="AX55" s="1318"/>
      <c r="AY55" s="1318"/>
      <c r="AZ55" s="1318"/>
      <c r="BA55" s="1318"/>
      <c r="BB55" s="1326" t="s">
        <v>615</v>
      </c>
      <c r="BC55" s="1326"/>
      <c r="BD55" s="1326"/>
      <c r="BE55" s="1326"/>
      <c r="BF55" s="1326"/>
      <c r="BG55" s="1326"/>
      <c r="BH55" s="1326"/>
      <c r="BI55" s="1326"/>
      <c r="BJ55" s="1326"/>
      <c r="BK55" s="1326"/>
      <c r="BL55" s="1326"/>
      <c r="BM55" s="1326"/>
      <c r="BN55" s="1326"/>
      <c r="BO55" s="1326"/>
      <c r="BP55" s="1319"/>
      <c r="BQ55" s="1317"/>
      <c r="BR55" s="1317"/>
      <c r="BS55" s="1317"/>
      <c r="BT55" s="1317"/>
      <c r="BU55" s="1317"/>
      <c r="BV55" s="1317"/>
      <c r="BW55" s="1317"/>
      <c r="BX55" s="1317">
        <v>37.299999999999997</v>
      </c>
      <c r="BY55" s="1317"/>
      <c r="BZ55" s="1317"/>
      <c r="CA55" s="1317"/>
      <c r="CB55" s="1317"/>
      <c r="CC55" s="1317"/>
      <c r="CD55" s="1317"/>
      <c r="CE55" s="1317"/>
      <c r="CF55" s="1317">
        <v>33.1</v>
      </c>
      <c r="CG55" s="1317"/>
      <c r="CH55" s="1317"/>
      <c r="CI55" s="1317"/>
      <c r="CJ55" s="1317"/>
      <c r="CK55" s="1317"/>
      <c r="CL55" s="1317"/>
      <c r="CM55" s="1317"/>
      <c r="CN55" s="1317">
        <v>31.3</v>
      </c>
      <c r="CO55" s="1317"/>
      <c r="CP55" s="1317"/>
      <c r="CQ55" s="1317"/>
      <c r="CR55" s="1317"/>
      <c r="CS55" s="1317"/>
      <c r="CT55" s="1317"/>
      <c r="CU55" s="1317"/>
      <c r="CV55" s="1317">
        <v>25.3</v>
      </c>
      <c r="CW55" s="1317"/>
      <c r="CX55" s="1317"/>
      <c r="CY55" s="1317"/>
      <c r="CZ55" s="1317"/>
      <c r="DA55" s="1317"/>
      <c r="DB55" s="1317"/>
      <c r="DC55" s="1317"/>
    </row>
    <row r="56" spans="1:109" ht="13.5" x14ac:dyDescent="0.15">
      <c r="A56" s="401"/>
      <c r="B56" s="386"/>
      <c r="G56" s="1320"/>
      <c r="H56" s="1320"/>
      <c r="I56" s="1320"/>
      <c r="J56" s="1320"/>
      <c r="K56" s="1325"/>
      <c r="L56" s="1325"/>
      <c r="M56" s="1325"/>
      <c r="N56" s="1325"/>
      <c r="AN56" s="1318"/>
      <c r="AO56" s="1318"/>
      <c r="AP56" s="1318"/>
      <c r="AQ56" s="1318"/>
      <c r="AR56" s="1318"/>
      <c r="AS56" s="1318"/>
      <c r="AT56" s="1318"/>
      <c r="AU56" s="1318"/>
      <c r="AV56" s="1318"/>
      <c r="AW56" s="1318"/>
      <c r="AX56" s="1318"/>
      <c r="AY56" s="1318"/>
      <c r="AZ56" s="1318"/>
      <c r="BA56" s="1318"/>
      <c r="BB56" s="1326"/>
      <c r="BC56" s="1326"/>
      <c r="BD56" s="1326"/>
      <c r="BE56" s="1326"/>
      <c r="BF56" s="1326"/>
      <c r="BG56" s="1326"/>
      <c r="BH56" s="1326"/>
      <c r="BI56" s="1326"/>
      <c r="BJ56" s="1326"/>
      <c r="BK56" s="1326"/>
      <c r="BL56" s="1326"/>
      <c r="BM56" s="1326"/>
      <c r="BN56" s="1326"/>
      <c r="BO56" s="1326"/>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1" customFormat="1" ht="13.5" x14ac:dyDescent="0.15">
      <c r="B57" s="407"/>
      <c r="G57" s="1320"/>
      <c r="H57" s="1320"/>
      <c r="I57" s="1328"/>
      <c r="J57" s="1328"/>
      <c r="K57" s="1325"/>
      <c r="L57" s="1325"/>
      <c r="M57" s="1325"/>
      <c r="N57" s="1325"/>
      <c r="AM57" s="385"/>
      <c r="AN57" s="1318"/>
      <c r="AO57" s="1318"/>
      <c r="AP57" s="1318"/>
      <c r="AQ57" s="1318"/>
      <c r="AR57" s="1318"/>
      <c r="AS57" s="1318"/>
      <c r="AT57" s="1318"/>
      <c r="AU57" s="1318"/>
      <c r="AV57" s="1318"/>
      <c r="AW57" s="1318"/>
      <c r="AX57" s="1318"/>
      <c r="AY57" s="1318"/>
      <c r="AZ57" s="1318"/>
      <c r="BA57" s="1318"/>
      <c r="BB57" s="1326" t="s">
        <v>621</v>
      </c>
      <c r="BC57" s="1326"/>
      <c r="BD57" s="1326"/>
      <c r="BE57" s="1326"/>
      <c r="BF57" s="1326"/>
      <c r="BG57" s="1326"/>
      <c r="BH57" s="1326"/>
      <c r="BI57" s="1326"/>
      <c r="BJ57" s="1326"/>
      <c r="BK57" s="1326"/>
      <c r="BL57" s="1326"/>
      <c r="BM57" s="1326"/>
      <c r="BN57" s="1326"/>
      <c r="BO57" s="1326"/>
      <c r="BP57" s="1319"/>
      <c r="BQ57" s="1317"/>
      <c r="BR57" s="1317"/>
      <c r="BS57" s="1317"/>
      <c r="BT57" s="1317"/>
      <c r="BU57" s="1317"/>
      <c r="BV57" s="1317"/>
      <c r="BW57" s="1317"/>
      <c r="BX57" s="1317">
        <v>55.2</v>
      </c>
      <c r="BY57" s="1317"/>
      <c r="BZ57" s="1317"/>
      <c r="CA57" s="1317"/>
      <c r="CB57" s="1317"/>
      <c r="CC57" s="1317"/>
      <c r="CD57" s="1317"/>
      <c r="CE57" s="1317"/>
      <c r="CF57" s="1317">
        <v>57.2</v>
      </c>
      <c r="CG57" s="1317"/>
      <c r="CH57" s="1317"/>
      <c r="CI57" s="1317"/>
      <c r="CJ57" s="1317"/>
      <c r="CK57" s="1317"/>
      <c r="CL57" s="1317"/>
      <c r="CM57" s="1317"/>
      <c r="CN57" s="1317">
        <v>58.5</v>
      </c>
      <c r="CO57" s="1317"/>
      <c r="CP57" s="1317"/>
      <c r="CQ57" s="1317"/>
      <c r="CR57" s="1317"/>
      <c r="CS57" s="1317"/>
      <c r="CT57" s="1317"/>
      <c r="CU57" s="1317"/>
      <c r="CV57" s="1317">
        <v>59.9</v>
      </c>
      <c r="CW57" s="1317"/>
      <c r="CX57" s="1317"/>
      <c r="CY57" s="1317"/>
      <c r="CZ57" s="1317"/>
      <c r="DA57" s="1317"/>
      <c r="DB57" s="1317"/>
      <c r="DC57" s="1317"/>
      <c r="DD57" s="412"/>
      <c r="DE57" s="407"/>
    </row>
    <row r="58" spans="1:109" s="401" customFormat="1" ht="13.5" x14ac:dyDescent="0.15">
      <c r="A58" s="385"/>
      <c r="B58" s="407"/>
      <c r="G58" s="1320"/>
      <c r="H58" s="1320"/>
      <c r="I58" s="1328"/>
      <c r="J58" s="1328"/>
      <c r="K58" s="1325"/>
      <c r="L58" s="1325"/>
      <c r="M58" s="1325"/>
      <c r="N58" s="1325"/>
      <c r="AM58" s="385"/>
      <c r="AN58" s="1318"/>
      <c r="AO58" s="1318"/>
      <c r="AP58" s="1318"/>
      <c r="AQ58" s="1318"/>
      <c r="AR58" s="1318"/>
      <c r="AS58" s="1318"/>
      <c r="AT58" s="1318"/>
      <c r="AU58" s="1318"/>
      <c r="AV58" s="1318"/>
      <c r="AW58" s="1318"/>
      <c r="AX58" s="1318"/>
      <c r="AY58" s="1318"/>
      <c r="AZ58" s="1318"/>
      <c r="BA58" s="1318"/>
      <c r="BB58" s="1326"/>
      <c r="BC58" s="1326"/>
      <c r="BD58" s="1326"/>
      <c r="BE58" s="1326"/>
      <c r="BF58" s="1326"/>
      <c r="BG58" s="1326"/>
      <c r="BH58" s="1326"/>
      <c r="BI58" s="1326"/>
      <c r="BJ58" s="1326"/>
      <c r="BK58" s="1326"/>
      <c r="BL58" s="1326"/>
      <c r="BM58" s="1326"/>
      <c r="BN58" s="1326"/>
      <c r="BO58" s="1326"/>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620</v>
      </c>
    </row>
    <row r="64" spans="1:109" ht="13.5" x14ac:dyDescent="0.15">
      <c r="B64" s="386"/>
      <c r="G64" s="402"/>
      <c r="I64" s="404"/>
      <c r="J64" s="404"/>
      <c r="K64" s="404"/>
      <c r="L64" s="404"/>
      <c r="M64" s="404"/>
      <c r="N64" s="403"/>
      <c r="AM64" s="402"/>
      <c r="AN64" s="402" t="s">
        <v>619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8" t="s">
        <v>625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x14ac:dyDescent="0.15">
      <c r="B66" s="386"/>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x14ac:dyDescent="0.15">
      <c r="B67" s="386"/>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x14ac:dyDescent="0.15">
      <c r="B68" s="386"/>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x14ac:dyDescent="0.15">
      <c r="B69" s="386"/>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618</v>
      </c>
    </row>
    <row r="72" spans="2:107" ht="13.5" x14ac:dyDescent="0.15">
      <c r="B72" s="386"/>
      <c r="G72" s="1320"/>
      <c r="H72" s="1320"/>
      <c r="I72" s="1320"/>
      <c r="J72" s="1320"/>
      <c r="K72" s="395"/>
      <c r="L72" s="395"/>
      <c r="M72" s="394"/>
      <c r="N72" s="394"/>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8" t="s">
        <v>550</v>
      </c>
      <c r="BQ72" s="1318"/>
      <c r="BR72" s="1318"/>
      <c r="BS72" s="1318"/>
      <c r="BT72" s="1318"/>
      <c r="BU72" s="1318"/>
      <c r="BV72" s="1318"/>
      <c r="BW72" s="1318"/>
      <c r="BX72" s="1318" t="s">
        <v>551</v>
      </c>
      <c r="BY72" s="1318"/>
      <c r="BZ72" s="1318"/>
      <c r="CA72" s="1318"/>
      <c r="CB72" s="1318"/>
      <c r="CC72" s="1318"/>
      <c r="CD72" s="1318"/>
      <c r="CE72" s="1318"/>
      <c r="CF72" s="1318" t="s">
        <v>552</v>
      </c>
      <c r="CG72" s="1318"/>
      <c r="CH72" s="1318"/>
      <c r="CI72" s="1318"/>
      <c r="CJ72" s="1318"/>
      <c r="CK72" s="1318"/>
      <c r="CL72" s="1318"/>
      <c r="CM72" s="1318"/>
      <c r="CN72" s="1318" t="s">
        <v>553</v>
      </c>
      <c r="CO72" s="1318"/>
      <c r="CP72" s="1318"/>
      <c r="CQ72" s="1318"/>
      <c r="CR72" s="1318"/>
      <c r="CS72" s="1318"/>
      <c r="CT72" s="1318"/>
      <c r="CU72" s="1318"/>
      <c r="CV72" s="1318" t="s">
        <v>554</v>
      </c>
      <c r="CW72" s="1318"/>
      <c r="CX72" s="1318"/>
      <c r="CY72" s="1318"/>
      <c r="CZ72" s="1318"/>
      <c r="DA72" s="1318"/>
      <c r="DB72" s="1318"/>
      <c r="DC72" s="1318"/>
    </row>
    <row r="73" spans="2:107" ht="13.5" x14ac:dyDescent="0.15">
      <c r="B73" s="386"/>
      <c r="G73" s="1324"/>
      <c r="H73" s="1324"/>
      <c r="I73" s="1324"/>
      <c r="J73" s="1324"/>
      <c r="K73" s="1329"/>
      <c r="L73" s="1329"/>
      <c r="M73" s="1329"/>
      <c r="N73" s="1329"/>
      <c r="AM73" s="393"/>
      <c r="AN73" s="1326" t="s">
        <v>617</v>
      </c>
      <c r="AO73" s="1326"/>
      <c r="AP73" s="1326"/>
      <c r="AQ73" s="1326"/>
      <c r="AR73" s="1326"/>
      <c r="AS73" s="1326"/>
      <c r="AT73" s="1326"/>
      <c r="AU73" s="1326"/>
      <c r="AV73" s="1326"/>
      <c r="AW73" s="1326"/>
      <c r="AX73" s="1326"/>
      <c r="AY73" s="1326"/>
      <c r="AZ73" s="1326"/>
      <c r="BA73" s="1326"/>
      <c r="BB73" s="1326" t="s">
        <v>615</v>
      </c>
      <c r="BC73" s="1326"/>
      <c r="BD73" s="1326"/>
      <c r="BE73" s="1326"/>
      <c r="BF73" s="1326"/>
      <c r="BG73" s="1326"/>
      <c r="BH73" s="1326"/>
      <c r="BI73" s="1326"/>
      <c r="BJ73" s="1326"/>
      <c r="BK73" s="1326"/>
      <c r="BL73" s="1326"/>
      <c r="BM73" s="1326"/>
      <c r="BN73" s="1326"/>
      <c r="BO73" s="1326"/>
      <c r="BP73" s="1317">
        <v>106.8</v>
      </c>
      <c r="BQ73" s="1317"/>
      <c r="BR73" s="1317"/>
      <c r="BS73" s="1317"/>
      <c r="BT73" s="1317"/>
      <c r="BU73" s="1317"/>
      <c r="BV73" s="1317"/>
      <c r="BW73" s="1317"/>
      <c r="BX73" s="1317">
        <v>108.5</v>
      </c>
      <c r="BY73" s="1317"/>
      <c r="BZ73" s="1317"/>
      <c r="CA73" s="1317"/>
      <c r="CB73" s="1317"/>
      <c r="CC73" s="1317"/>
      <c r="CD73" s="1317"/>
      <c r="CE73" s="1317"/>
      <c r="CF73" s="1317">
        <v>63.6</v>
      </c>
      <c r="CG73" s="1317"/>
      <c r="CH73" s="1317"/>
      <c r="CI73" s="1317"/>
      <c r="CJ73" s="1317"/>
      <c r="CK73" s="1317"/>
      <c r="CL73" s="1317"/>
      <c r="CM73" s="1317"/>
      <c r="CN73" s="1317">
        <v>53.5</v>
      </c>
      <c r="CO73" s="1317"/>
      <c r="CP73" s="1317"/>
      <c r="CQ73" s="1317"/>
      <c r="CR73" s="1317"/>
      <c r="CS73" s="1317"/>
      <c r="CT73" s="1317"/>
      <c r="CU73" s="1317"/>
      <c r="CV73" s="1317">
        <v>51.1</v>
      </c>
      <c r="CW73" s="1317"/>
      <c r="CX73" s="1317"/>
      <c r="CY73" s="1317"/>
      <c r="CZ73" s="1317"/>
      <c r="DA73" s="1317"/>
      <c r="DB73" s="1317"/>
      <c r="DC73" s="1317"/>
    </row>
    <row r="74" spans="2:107" ht="13.5" x14ac:dyDescent="0.15">
      <c r="B74" s="386"/>
      <c r="G74" s="1324"/>
      <c r="H74" s="1324"/>
      <c r="I74" s="1324"/>
      <c r="J74" s="1324"/>
      <c r="K74" s="1329"/>
      <c r="L74" s="1329"/>
      <c r="M74" s="1329"/>
      <c r="N74" s="1329"/>
      <c r="AM74" s="39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5" x14ac:dyDescent="0.15">
      <c r="B75" s="386"/>
      <c r="G75" s="1324"/>
      <c r="H75" s="1324"/>
      <c r="I75" s="1320"/>
      <c r="J75" s="1320"/>
      <c r="K75" s="1325"/>
      <c r="L75" s="1325"/>
      <c r="M75" s="1325"/>
      <c r="N75" s="1325"/>
      <c r="AM75" s="393"/>
      <c r="AN75" s="1326"/>
      <c r="AO75" s="1326"/>
      <c r="AP75" s="1326"/>
      <c r="AQ75" s="1326"/>
      <c r="AR75" s="1326"/>
      <c r="AS75" s="1326"/>
      <c r="AT75" s="1326"/>
      <c r="AU75" s="1326"/>
      <c r="AV75" s="1326"/>
      <c r="AW75" s="1326"/>
      <c r="AX75" s="1326"/>
      <c r="AY75" s="1326"/>
      <c r="AZ75" s="1326"/>
      <c r="BA75" s="1326"/>
      <c r="BB75" s="1326" t="s">
        <v>614</v>
      </c>
      <c r="BC75" s="1326"/>
      <c r="BD75" s="1326"/>
      <c r="BE75" s="1326"/>
      <c r="BF75" s="1326"/>
      <c r="BG75" s="1326"/>
      <c r="BH75" s="1326"/>
      <c r="BI75" s="1326"/>
      <c r="BJ75" s="1326"/>
      <c r="BK75" s="1326"/>
      <c r="BL75" s="1326"/>
      <c r="BM75" s="1326"/>
      <c r="BN75" s="1326"/>
      <c r="BO75" s="1326"/>
      <c r="BP75" s="1317">
        <v>16.600000000000001</v>
      </c>
      <c r="BQ75" s="1317"/>
      <c r="BR75" s="1317"/>
      <c r="BS75" s="1317"/>
      <c r="BT75" s="1317"/>
      <c r="BU75" s="1317"/>
      <c r="BV75" s="1317"/>
      <c r="BW75" s="1317"/>
      <c r="BX75" s="1317">
        <v>16.100000000000001</v>
      </c>
      <c r="BY75" s="1317"/>
      <c r="BZ75" s="1317"/>
      <c r="CA75" s="1317"/>
      <c r="CB75" s="1317"/>
      <c r="CC75" s="1317"/>
      <c r="CD75" s="1317"/>
      <c r="CE75" s="1317"/>
      <c r="CF75" s="1317">
        <v>15.5</v>
      </c>
      <c r="CG75" s="1317"/>
      <c r="CH75" s="1317"/>
      <c r="CI75" s="1317"/>
      <c r="CJ75" s="1317"/>
      <c r="CK75" s="1317"/>
      <c r="CL75" s="1317"/>
      <c r="CM75" s="1317"/>
      <c r="CN75" s="1317">
        <v>15.5</v>
      </c>
      <c r="CO75" s="1317"/>
      <c r="CP75" s="1317"/>
      <c r="CQ75" s="1317"/>
      <c r="CR75" s="1317"/>
      <c r="CS75" s="1317"/>
      <c r="CT75" s="1317"/>
      <c r="CU75" s="1317"/>
      <c r="CV75" s="1317">
        <v>13.7</v>
      </c>
      <c r="CW75" s="1317"/>
      <c r="CX75" s="1317"/>
      <c r="CY75" s="1317"/>
      <c r="CZ75" s="1317"/>
      <c r="DA75" s="1317"/>
      <c r="DB75" s="1317"/>
      <c r="DC75" s="1317"/>
    </row>
    <row r="76" spans="2:107" ht="13.5" x14ac:dyDescent="0.15">
      <c r="B76" s="386"/>
      <c r="G76" s="1324"/>
      <c r="H76" s="1324"/>
      <c r="I76" s="1320"/>
      <c r="J76" s="1320"/>
      <c r="K76" s="1325"/>
      <c r="L76" s="1325"/>
      <c r="M76" s="1325"/>
      <c r="N76" s="1325"/>
      <c r="AM76" s="39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5" x14ac:dyDescent="0.15">
      <c r="B77" s="386"/>
      <c r="G77" s="1320"/>
      <c r="H77" s="1320"/>
      <c r="I77" s="1320"/>
      <c r="J77" s="1320"/>
      <c r="K77" s="1329"/>
      <c r="L77" s="1329"/>
      <c r="M77" s="1329"/>
      <c r="N77" s="1329"/>
      <c r="AN77" s="1318" t="s">
        <v>616</v>
      </c>
      <c r="AO77" s="1318"/>
      <c r="AP77" s="1318"/>
      <c r="AQ77" s="1318"/>
      <c r="AR77" s="1318"/>
      <c r="AS77" s="1318"/>
      <c r="AT77" s="1318"/>
      <c r="AU77" s="1318"/>
      <c r="AV77" s="1318"/>
      <c r="AW77" s="1318"/>
      <c r="AX77" s="1318"/>
      <c r="AY77" s="1318"/>
      <c r="AZ77" s="1318"/>
      <c r="BA77" s="1318"/>
      <c r="BB77" s="1326" t="s">
        <v>615</v>
      </c>
      <c r="BC77" s="1326"/>
      <c r="BD77" s="1326"/>
      <c r="BE77" s="1326"/>
      <c r="BF77" s="1326"/>
      <c r="BG77" s="1326"/>
      <c r="BH77" s="1326"/>
      <c r="BI77" s="1326"/>
      <c r="BJ77" s="1326"/>
      <c r="BK77" s="1326"/>
      <c r="BL77" s="1326"/>
      <c r="BM77" s="1326"/>
      <c r="BN77" s="1326"/>
      <c r="BO77" s="1326"/>
      <c r="BP77" s="1317">
        <v>45.9</v>
      </c>
      <c r="BQ77" s="1317"/>
      <c r="BR77" s="1317"/>
      <c r="BS77" s="1317"/>
      <c r="BT77" s="1317"/>
      <c r="BU77" s="1317"/>
      <c r="BV77" s="1317"/>
      <c r="BW77" s="1317"/>
      <c r="BX77" s="1317">
        <v>37.299999999999997</v>
      </c>
      <c r="BY77" s="1317"/>
      <c r="BZ77" s="1317"/>
      <c r="CA77" s="1317"/>
      <c r="CB77" s="1317"/>
      <c r="CC77" s="1317"/>
      <c r="CD77" s="1317"/>
      <c r="CE77" s="1317"/>
      <c r="CF77" s="1317">
        <v>33.1</v>
      </c>
      <c r="CG77" s="1317"/>
      <c r="CH77" s="1317"/>
      <c r="CI77" s="1317"/>
      <c r="CJ77" s="1317"/>
      <c r="CK77" s="1317"/>
      <c r="CL77" s="1317"/>
      <c r="CM77" s="1317"/>
      <c r="CN77" s="1317">
        <v>31.3</v>
      </c>
      <c r="CO77" s="1317"/>
      <c r="CP77" s="1317"/>
      <c r="CQ77" s="1317"/>
      <c r="CR77" s="1317"/>
      <c r="CS77" s="1317"/>
      <c r="CT77" s="1317"/>
      <c r="CU77" s="1317"/>
      <c r="CV77" s="1317">
        <v>25.3</v>
      </c>
      <c r="CW77" s="1317"/>
      <c r="CX77" s="1317"/>
      <c r="CY77" s="1317"/>
      <c r="CZ77" s="1317"/>
      <c r="DA77" s="1317"/>
      <c r="DB77" s="1317"/>
      <c r="DC77" s="1317"/>
    </row>
    <row r="78" spans="2:107" ht="13.5" x14ac:dyDescent="0.15">
      <c r="B78" s="386"/>
      <c r="G78" s="1320"/>
      <c r="H78" s="1320"/>
      <c r="I78" s="1320"/>
      <c r="J78" s="1320"/>
      <c r="K78" s="1329"/>
      <c r="L78" s="1329"/>
      <c r="M78" s="1329"/>
      <c r="N78" s="1329"/>
      <c r="AN78" s="1318"/>
      <c r="AO78" s="1318"/>
      <c r="AP78" s="1318"/>
      <c r="AQ78" s="1318"/>
      <c r="AR78" s="1318"/>
      <c r="AS78" s="1318"/>
      <c r="AT78" s="1318"/>
      <c r="AU78" s="1318"/>
      <c r="AV78" s="1318"/>
      <c r="AW78" s="1318"/>
      <c r="AX78" s="1318"/>
      <c r="AY78" s="1318"/>
      <c r="AZ78" s="1318"/>
      <c r="BA78" s="1318"/>
      <c r="BB78" s="1326"/>
      <c r="BC78" s="1326"/>
      <c r="BD78" s="1326"/>
      <c r="BE78" s="1326"/>
      <c r="BF78" s="1326"/>
      <c r="BG78" s="1326"/>
      <c r="BH78" s="1326"/>
      <c r="BI78" s="1326"/>
      <c r="BJ78" s="1326"/>
      <c r="BK78" s="1326"/>
      <c r="BL78" s="1326"/>
      <c r="BM78" s="1326"/>
      <c r="BN78" s="1326"/>
      <c r="BO78" s="1326"/>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5" x14ac:dyDescent="0.15">
      <c r="B79" s="386"/>
      <c r="G79" s="1320"/>
      <c r="H79" s="1320"/>
      <c r="I79" s="1328"/>
      <c r="J79" s="1328"/>
      <c r="K79" s="1330"/>
      <c r="L79" s="1330"/>
      <c r="M79" s="1330"/>
      <c r="N79" s="1330"/>
      <c r="AN79" s="1318"/>
      <c r="AO79" s="1318"/>
      <c r="AP79" s="1318"/>
      <c r="AQ79" s="1318"/>
      <c r="AR79" s="1318"/>
      <c r="AS79" s="1318"/>
      <c r="AT79" s="1318"/>
      <c r="AU79" s="1318"/>
      <c r="AV79" s="1318"/>
      <c r="AW79" s="1318"/>
      <c r="AX79" s="1318"/>
      <c r="AY79" s="1318"/>
      <c r="AZ79" s="1318"/>
      <c r="BA79" s="1318"/>
      <c r="BB79" s="1326" t="s">
        <v>614</v>
      </c>
      <c r="BC79" s="1326"/>
      <c r="BD79" s="1326"/>
      <c r="BE79" s="1326"/>
      <c r="BF79" s="1326"/>
      <c r="BG79" s="1326"/>
      <c r="BH79" s="1326"/>
      <c r="BI79" s="1326"/>
      <c r="BJ79" s="1326"/>
      <c r="BK79" s="1326"/>
      <c r="BL79" s="1326"/>
      <c r="BM79" s="1326"/>
      <c r="BN79" s="1326"/>
      <c r="BO79" s="1326"/>
      <c r="BP79" s="1317">
        <v>8.8000000000000007</v>
      </c>
      <c r="BQ79" s="1317"/>
      <c r="BR79" s="1317"/>
      <c r="BS79" s="1317"/>
      <c r="BT79" s="1317"/>
      <c r="BU79" s="1317"/>
      <c r="BV79" s="1317"/>
      <c r="BW79" s="1317"/>
      <c r="BX79" s="1317">
        <v>7.8</v>
      </c>
      <c r="BY79" s="1317"/>
      <c r="BZ79" s="1317"/>
      <c r="CA79" s="1317"/>
      <c r="CB79" s="1317"/>
      <c r="CC79" s="1317"/>
      <c r="CD79" s="1317"/>
      <c r="CE79" s="1317"/>
      <c r="CF79" s="1317">
        <v>7.5</v>
      </c>
      <c r="CG79" s="1317"/>
      <c r="CH79" s="1317"/>
      <c r="CI79" s="1317"/>
      <c r="CJ79" s="1317"/>
      <c r="CK79" s="1317"/>
      <c r="CL79" s="1317"/>
      <c r="CM79" s="1317"/>
      <c r="CN79" s="1317">
        <v>7.2</v>
      </c>
      <c r="CO79" s="1317"/>
      <c r="CP79" s="1317"/>
      <c r="CQ79" s="1317"/>
      <c r="CR79" s="1317"/>
      <c r="CS79" s="1317"/>
      <c r="CT79" s="1317"/>
      <c r="CU79" s="1317"/>
      <c r="CV79" s="1317">
        <v>6.9</v>
      </c>
      <c r="CW79" s="1317"/>
      <c r="CX79" s="1317"/>
      <c r="CY79" s="1317"/>
      <c r="CZ79" s="1317"/>
      <c r="DA79" s="1317"/>
      <c r="DB79" s="1317"/>
      <c r="DC79" s="1317"/>
    </row>
    <row r="80" spans="2:107" ht="13.5" x14ac:dyDescent="0.15">
      <c r="B80" s="386"/>
      <c r="G80" s="1320"/>
      <c r="H80" s="1320"/>
      <c r="I80" s="1328"/>
      <c r="J80" s="1328"/>
      <c r="K80" s="1330"/>
      <c r="L80" s="1330"/>
      <c r="M80" s="1330"/>
      <c r="N80" s="1330"/>
      <c r="AN80" s="1318"/>
      <c r="AO80" s="1318"/>
      <c r="AP80" s="1318"/>
      <c r="AQ80" s="1318"/>
      <c r="AR80" s="1318"/>
      <c r="AS80" s="1318"/>
      <c r="AT80" s="1318"/>
      <c r="AU80" s="1318"/>
      <c r="AV80" s="1318"/>
      <c r="AW80" s="1318"/>
      <c r="AX80" s="1318"/>
      <c r="AY80" s="1318"/>
      <c r="AZ80" s="1318"/>
      <c r="BA80" s="1318"/>
      <c r="BB80" s="1326"/>
      <c r="BC80" s="1326"/>
      <c r="BD80" s="1326"/>
      <c r="BE80" s="1326"/>
      <c r="BF80" s="1326"/>
      <c r="BG80" s="1326"/>
      <c r="BH80" s="1326"/>
      <c r="BI80" s="1326"/>
      <c r="BJ80" s="1326"/>
      <c r="BK80" s="1326"/>
      <c r="BL80" s="1326"/>
      <c r="BM80" s="1326"/>
      <c r="BN80" s="1326"/>
      <c r="BO80" s="1326"/>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FId8MxUBhiZH0nJ/ee+SpNwyUW4E/19dhwwRYjaqM/X2Iyay7zs43EdSKGDAtST9EmAT16vUkzwJa0J9SPAiA==" saltValue="wFHA0KOEcSKZmG0DqyGZO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BhujsCnkaD8Z2lAEd1oG4JARRZtEaNJZXdh8baGo3A0Ea581Q2NfTi4ykWWadFPK+tRG+evjy5dK9pzcy04+g==" saltValue="yOxgXms3ybcXokJkx3en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EHQOg4uMNg0c/2jdpGEgc3tTmTRMpvarxDVv/HJHkhv3jOy2kuX0WytAdthCvrf5gz37ljGSy2a3GYI7ftzmQ==" saltValue="AWJSkF7CsIOwQw6UpI9t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42335</v>
      </c>
      <c r="E3" s="161"/>
      <c r="F3" s="162">
        <v>66255</v>
      </c>
      <c r="G3" s="163"/>
      <c r="H3" s="164"/>
    </row>
    <row r="4" spans="1:8" x14ac:dyDescent="0.15">
      <c r="A4" s="165"/>
      <c r="B4" s="166"/>
      <c r="C4" s="167"/>
      <c r="D4" s="168">
        <v>16181</v>
      </c>
      <c r="E4" s="169"/>
      <c r="F4" s="170">
        <v>31822</v>
      </c>
      <c r="G4" s="171"/>
      <c r="H4" s="172"/>
    </row>
    <row r="5" spans="1:8" x14ac:dyDescent="0.15">
      <c r="A5" s="153" t="s">
        <v>542</v>
      </c>
      <c r="B5" s="158"/>
      <c r="C5" s="159"/>
      <c r="D5" s="160">
        <v>34172</v>
      </c>
      <c r="E5" s="161"/>
      <c r="F5" s="162">
        <v>54227</v>
      </c>
      <c r="G5" s="163"/>
      <c r="H5" s="164"/>
    </row>
    <row r="6" spans="1:8" x14ac:dyDescent="0.15">
      <c r="A6" s="165"/>
      <c r="B6" s="166"/>
      <c r="C6" s="167"/>
      <c r="D6" s="168">
        <v>8862</v>
      </c>
      <c r="E6" s="169"/>
      <c r="F6" s="170">
        <v>29694</v>
      </c>
      <c r="G6" s="171"/>
      <c r="H6" s="172"/>
    </row>
    <row r="7" spans="1:8" x14ac:dyDescent="0.15">
      <c r="A7" s="153" t="s">
        <v>543</v>
      </c>
      <c r="B7" s="158"/>
      <c r="C7" s="159"/>
      <c r="D7" s="160">
        <v>33160</v>
      </c>
      <c r="E7" s="161"/>
      <c r="F7" s="162">
        <v>57295</v>
      </c>
      <c r="G7" s="163"/>
      <c r="H7" s="164"/>
    </row>
    <row r="8" spans="1:8" x14ac:dyDescent="0.15">
      <c r="A8" s="165"/>
      <c r="B8" s="166"/>
      <c r="C8" s="167"/>
      <c r="D8" s="168">
        <v>13770</v>
      </c>
      <c r="E8" s="169"/>
      <c r="F8" s="170">
        <v>32771</v>
      </c>
      <c r="G8" s="171"/>
      <c r="H8" s="172"/>
    </row>
    <row r="9" spans="1:8" x14ac:dyDescent="0.15">
      <c r="A9" s="153" t="s">
        <v>544</v>
      </c>
      <c r="B9" s="158"/>
      <c r="C9" s="159"/>
      <c r="D9" s="160">
        <v>48158</v>
      </c>
      <c r="E9" s="161"/>
      <c r="F9" s="162">
        <v>54110</v>
      </c>
      <c r="G9" s="163"/>
      <c r="H9" s="164"/>
    </row>
    <row r="10" spans="1:8" x14ac:dyDescent="0.15">
      <c r="A10" s="165"/>
      <c r="B10" s="166"/>
      <c r="C10" s="167"/>
      <c r="D10" s="168">
        <v>16120</v>
      </c>
      <c r="E10" s="169"/>
      <c r="F10" s="170">
        <v>30620</v>
      </c>
      <c r="G10" s="171"/>
      <c r="H10" s="172"/>
    </row>
    <row r="11" spans="1:8" x14ac:dyDescent="0.15">
      <c r="A11" s="153" t="s">
        <v>545</v>
      </c>
      <c r="B11" s="158"/>
      <c r="C11" s="159"/>
      <c r="D11" s="160">
        <v>56183</v>
      </c>
      <c r="E11" s="161"/>
      <c r="F11" s="162">
        <v>54684</v>
      </c>
      <c r="G11" s="163"/>
      <c r="H11" s="164"/>
    </row>
    <row r="12" spans="1:8" x14ac:dyDescent="0.15">
      <c r="A12" s="165"/>
      <c r="B12" s="166"/>
      <c r="C12" s="173"/>
      <c r="D12" s="168">
        <v>25236</v>
      </c>
      <c r="E12" s="169"/>
      <c r="F12" s="170">
        <v>32829</v>
      </c>
      <c r="G12" s="171"/>
      <c r="H12" s="172"/>
    </row>
    <row r="13" spans="1:8" x14ac:dyDescent="0.15">
      <c r="A13" s="153"/>
      <c r="B13" s="158"/>
      <c r="C13" s="174"/>
      <c r="D13" s="175">
        <v>42802</v>
      </c>
      <c r="E13" s="176"/>
      <c r="F13" s="177">
        <v>57314</v>
      </c>
      <c r="G13" s="178"/>
      <c r="H13" s="164"/>
    </row>
    <row r="14" spans="1:8" x14ac:dyDescent="0.15">
      <c r="A14" s="165"/>
      <c r="B14" s="166"/>
      <c r="C14" s="167"/>
      <c r="D14" s="168">
        <v>16034</v>
      </c>
      <c r="E14" s="169"/>
      <c r="F14" s="170">
        <v>31547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2.92</v>
      </c>
      <c r="C19" s="179">
        <f>ROUND(VALUE(SUBSTITUTE(実質収支比率等に係る経年分析!G$48,"▲","-")),2)</f>
        <v>1.65</v>
      </c>
      <c r="D19" s="179">
        <f>ROUND(VALUE(SUBSTITUTE(実質収支比率等に係る経年分析!H$48,"▲","-")),2)</f>
        <v>1.41</v>
      </c>
      <c r="E19" s="179">
        <f>ROUND(VALUE(SUBSTITUTE(実質収支比率等に係る経年分析!I$48,"▲","-")),2)</f>
        <v>1.77</v>
      </c>
      <c r="F19" s="179">
        <f>ROUND(VALUE(SUBSTITUTE(実質収支比率等に係る経年分析!J$48,"▲","-")),2)</f>
        <v>2.34</v>
      </c>
    </row>
    <row r="20" spans="1:11" x14ac:dyDescent="0.15">
      <c r="A20" s="179" t="s">
        <v>54</v>
      </c>
      <c r="B20" s="179">
        <f>ROUND(VALUE(SUBSTITUTE(実質収支比率等に係る経年分析!F$47,"▲","-")),2)</f>
        <v>4.1399999999999997</v>
      </c>
      <c r="C20" s="179">
        <f>ROUND(VALUE(SUBSTITUTE(実質収支比率等に係る経年分析!G$47,"▲","-")),2)</f>
        <v>4.09</v>
      </c>
      <c r="D20" s="179">
        <f>ROUND(VALUE(SUBSTITUTE(実質収支比率等に係る経年分析!H$47,"▲","-")),2)</f>
        <v>4.0599999999999996</v>
      </c>
      <c r="E20" s="179">
        <f>ROUND(VALUE(SUBSTITUTE(実質収支比率等に係る経年分析!I$47,"▲","-")),2)</f>
        <v>4.09</v>
      </c>
      <c r="F20" s="179">
        <f>ROUND(VALUE(SUBSTITUTE(実質収支比率等に係る経年分析!J$47,"▲","-")),2)</f>
        <v>4.1100000000000003</v>
      </c>
    </row>
    <row r="21" spans="1:11" x14ac:dyDescent="0.15">
      <c r="A21" s="179" t="s">
        <v>55</v>
      </c>
      <c r="B21" s="179">
        <f>IF(ISNUMBER(VALUE(SUBSTITUTE(実質収支比率等に係る経年分析!F$49,"▲","-"))),ROUND(VALUE(SUBSTITUTE(実質収支比率等に係る経年分析!F$49,"▲","-")),2),NA())</f>
        <v>9.6999999999999993</v>
      </c>
      <c r="C21" s="179">
        <f>IF(ISNUMBER(VALUE(SUBSTITUTE(実質収支比率等に係る経年分析!G$49,"▲","-"))),ROUND(VALUE(SUBSTITUTE(実質収支比率等に係る経年分析!G$49,"▲","-")),2),NA())</f>
        <v>1.87</v>
      </c>
      <c r="D21" s="179">
        <f>IF(ISNUMBER(VALUE(SUBSTITUTE(実質収支比率等に係る経年分析!H$49,"▲","-"))),ROUND(VALUE(SUBSTITUTE(実質収支比率等に係る経年分析!H$49,"▲","-")),2),NA())</f>
        <v>-7.0000000000000007E-2</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0.56999999999999995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駐車場事業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電気事業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宅地造成事業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x14ac:dyDescent="0.15">
      <c r="A34" s="180" t="str">
        <f>IF(連結実質赤字比率に係る赤字・黒字の構成分析!C$36="",NA(),連結実質赤字比率に係る赤字・黒字の構成分析!C$36)</f>
        <v>工業団地事業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2.34</v>
      </c>
    </row>
    <row r="36" spans="1:16" x14ac:dyDescent="0.15">
      <c r="A36" s="180" t="str">
        <f>IF(連結実質赤字比率に係る赤字・黒字の構成分析!C$34="",NA(),連結実質赤字比率に係る赤字・黒字の構成分析!C$34)</f>
        <v>下水道事業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3657</v>
      </c>
      <c r="E42" s="181"/>
      <c r="F42" s="181"/>
      <c r="G42" s="181">
        <f>'実質公債費比率（分子）の構造'!L$52</f>
        <v>3522</v>
      </c>
      <c r="H42" s="181"/>
      <c r="I42" s="181"/>
      <c r="J42" s="181">
        <f>'実質公債費比率（分子）の構造'!M$52</f>
        <v>3533</v>
      </c>
      <c r="K42" s="181"/>
      <c r="L42" s="181"/>
      <c r="M42" s="181">
        <f>'実質公債費比率（分子）の構造'!N$52</f>
        <v>3481</v>
      </c>
      <c r="N42" s="181"/>
      <c r="O42" s="181"/>
      <c r="P42" s="181">
        <f>'実質公債費比率（分子）の構造'!O$52</f>
        <v>3215</v>
      </c>
    </row>
    <row r="43" spans="1:16" x14ac:dyDescent="0.15">
      <c r="A43" s="181" t="s">
        <v>63</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1</v>
      </c>
      <c r="L43" s="181"/>
      <c r="M43" s="181"/>
      <c r="N43" s="181" t="str">
        <f>'実質公債費比率（分子）の構造'!O$51</f>
        <v>-</v>
      </c>
      <c r="O43" s="181"/>
      <c r="P43" s="181"/>
    </row>
    <row r="44" spans="1:16" x14ac:dyDescent="0.15">
      <c r="A44" s="181" t="s">
        <v>64</v>
      </c>
      <c r="B44" s="181">
        <f>'実質公債費比率（分子）の構造'!K$50</f>
        <v>80</v>
      </c>
      <c r="C44" s="181"/>
      <c r="D44" s="181"/>
      <c r="E44" s="181">
        <f>'実質公債費比率（分子）の構造'!L$50</f>
        <v>65</v>
      </c>
      <c r="F44" s="181"/>
      <c r="G44" s="181"/>
      <c r="H44" s="181">
        <f>'実質公債費比率（分子）の構造'!M$50</f>
        <v>59</v>
      </c>
      <c r="I44" s="181"/>
      <c r="J44" s="181"/>
      <c r="K44" s="181">
        <f>'実質公債費比率（分子）の構造'!N$50</f>
        <v>649</v>
      </c>
      <c r="L44" s="181"/>
      <c r="M44" s="181"/>
      <c r="N44" s="181">
        <f>'実質公債費比率（分子）の構造'!O$50</f>
        <v>57</v>
      </c>
      <c r="O44" s="181"/>
      <c r="P44" s="181"/>
    </row>
    <row r="45" spans="1:16" x14ac:dyDescent="0.15">
      <c r="A45" s="181" t="s">
        <v>65</v>
      </c>
      <c r="B45" s="181">
        <f>'実質公債費比率（分子）の構造'!K$49</f>
        <v>70</v>
      </c>
      <c r="C45" s="181"/>
      <c r="D45" s="181"/>
      <c r="E45" s="181">
        <f>'実質公債費比率（分子）の構造'!L$49</f>
        <v>62</v>
      </c>
      <c r="F45" s="181"/>
      <c r="G45" s="181"/>
      <c r="H45" s="181">
        <f>'実質公債費比率（分子）の構造'!M$49</f>
        <v>50</v>
      </c>
      <c r="I45" s="181"/>
      <c r="J45" s="181"/>
      <c r="K45" s="181">
        <f>'実質公債費比率（分子）の構造'!N$49</f>
        <v>104</v>
      </c>
      <c r="L45" s="181"/>
      <c r="M45" s="181"/>
      <c r="N45" s="181">
        <f>'実質公債費比率（分子）の構造'!O$49</f>
        <v>113</v>
      </c>
      <c r="O45" s="181"/>
      <c r="P45" s="181"/>
    </row>
    <row r="46" spans="1:16" x14ac:dyDescent="0.15">
      <c r="A46" s="181" t="s">
        <v>66</v>
      </c>
      <c r="B46" s="181">
        <f>'実質公債費比率（分子）の構造'!K$48</f>
        <v>1824</v>
      </c>
      <c r="C46" s="181"/>
      <c r="D46" s="181"/>
      <c r="E46" s="181">
        <f>'実質公債費比率（分子）の構造'!L$48</f>
        <v>1742</v>
      </c>
      <c r="F46" s="181"/>
      <c r="G46" s="181"/>
      <c r="H46" s="181">
        <f>'実質公債費比率（分子）の構造'!M$48</f>
        <v>1681</v>
      </c>
      <c r="I46" s="181"/>
      <c r="J46" s="181"/>
      <c r="K46" s="181">
        <f>'実質公債費比率（分子）の構造'!N$48</f>
        <v>1283</v>
      </c>
      <c r="L46" s="181"/>
      <c r="M46" s="181"/>
      <c r="N46" s="181">
        <f>'実質公債費比率（分子）の構造'!O$48</f>
        <v>1379</v>
      </c>
      <c r="O46" s="181"/>
      <c r="P46" s="181"/>
    </row>
    <row r="47" spans="1:16" x14ac:dyDescent="0.15">
      <c r="A47" s="181" t="s">
        <v>67</v>
      </c>
      <c r="B47" s="181">
        <f>'実質公債費比率（分子）の構造'!K$47</f>
        <v>10</v>
      </c>
      <c r="C47" s="181"/>
      <c r="D47" s="181"/>
      <c r="E47" s="181">
        <f>'実質公債費比率（分子）の構造'!L$47</f>
        <v>5</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4538</v>
      </c>
      <c r="C49" s="181"/>
      <c r="D49" s="181"/>
      <c r="E49" s="181">
        <f>'実質公債費比率（分子）の構造'!L$45</f>
        <v>4590</v>
      </c>
      <c r="F49" s="181"/>
      <c r="G49" s="181"/>
      <c r="H49" s="181">
        <f>'実質公債費比率（分子）の構造'!M$45</f>
        <v>4560</v>
      </c>
      <c r="I49" s="181"/>
      <c r="J49" s="181"/>
      <c r="K49" s="181">
        <f>'実質公債費比率（分子）の構造'!N$45</f>
        <v>4381</v>
      </c>
      <c r="L49" s="181"/>
      <c r="M49" s="181"/>
      <c r="N49" s="181">
        <f>'実質公債費比率（分子）の構造'!O$45</f>
        <v>3593</v>
      </c>
      <c r="O49" s="181"/>
      <c r="P49" s="181"/>
    </row>
    <row r="50" spans="1:16" x14ac:dyDescent="0.15">
      <c r="A50" s="181" t="s">
        <v>70</v>
      </c>
      <c r="B50" s="181" t="e">
        <f>NA()</f>
        <v>#N/A</v>
      </c>
      <c r="C50" s="181">
        <f>IF(ISNUMBER('実質公債費比率（分子）の構造'!K$53),'実質公債費比率（分子）の構造'!K$53,NA())</f>
        <v>2865</v>
      </c>
      <c r="D50" s="181" t="e">
        <f>NA()</f>
        <v>#N/A</v>
      </c>
      <c r="E50" s="181" t="e">
        <f>NA()</f>
        <v>#N/A</v>
      </c>
      <c r="F50" s="181">
        <f>IF(ISNUMBER('実質公債費比率（分子）の構造'!L$53),'実質公債費比率（分子）の構造'!L$53,NA())</f>
        <v>2942</v>
      </c>
      <c r="G50" s="181" t="e">
        <f>NA()</f>
        <v>#N/A</v>
      </c>
      <c r="H50" s="181" t="e">
        <f>NA()</f>
        <v>#N/A</v>
      </c>
      <c r="I50" s="181">
        <f>IF(ISNUMBER('実質公債費比率（分子）の構造'!M$53),'実質公債費比率（分子）の構造'!M$53,NA())</f>
        <v>2817</v>
      </c>
      <c r="J50" s="181" t="e">
        <f>NA()</f>
        <v>#N/A</v>
      </c>
      <c r="K50" s="181" t="e">
        <f>NA()</f>
        <v>#N/A</v>
      </c>
      <c r="L50" s="181">
        <f>IF(ISNUMBER('実質公債費比率（分子）の構造'!N$53),'実質公債費比率（分子）の構造'!N$53,NA())</f>
        <v>2937</v>
      </c>
      <c r="M50" s="181" t="e">
        <f>NA()</f>
        <v>#N/A</v>
      </c>
      <c r="N50" s="181" t="e">
        <f>NA()</f>
        <v>#N/A</v>
      </c>
      <c r="O50" s="181">
        <f>IF(ISNUMBER('実質公債費比率（分子）の構造'!O$53),'実質公債費比率（分子）の構造'!O$53,NA())</f>
        <v>1927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39320</v>
      </c>
      <c r="E56" s="180"/>
      <c r="F56" s="180"/>
      <c r="G56" s="180">
        <f>'将来負担比率（分子）の構造'!J$52</f>
        <v>38775</v>
      </c>
      <c r="H56" s="180"/>
      <c r="I56" s="180"/>
      <c r="J56" s="180">
        <f>'将来負担比率（分子）の構造'!K$52</f>
        <v>37715</v>
      </c>
      <c r="K56" s="180"/>
      <c r="L56" s="180"/>
      <c r="M56" s="180">
        <f>'将来負担比率（分子）の構造'!L$52</f>
        <v>36687</v>
      </c>
      <c r="N56" s="180"/>
      <c r="O56" s="180"/>
      <c r="P56" s="180">
        <f>'将来負担比率（分子）の構造'!M$52</f>
        <v>36503</v>
      </c>
    </row>
    <row r="57" spans="1:16" x14ac:dyDescent="0.15">
      <c r="A57" s="180" t="s">
        <v>41</v>
      </c>
      <c r="B57" s="180"/>
      <c r="C57" s="180"/>
      <c r="D57" s="180">
        <f>'将来負担比率（分子）の構造'!I$51</f>
        <v>1063</v>
      </c>
      <c r="E57" s="180"/>
      <c r="F57" s="180"/>
      <c r="G57" s="180">
        <f>'将来負担比率（分子）の構造'!J$51</f>
        <v>1001</v>
      </c>
      <c r="H57" s="180"/>
      <c r="I57" s="180"/>
      <c r="J57" s="180">
        <f>'将来負担比率（分子）の構造'!K$51</f>
        <v>947</v>
      </c>
      <c r="K57" s="180"/>
      <c r="L57" s="180"/>
      <c r="M57" s="180">
        <f>'将来負担比率（分子）の構造'!L$51</f>
        <v>840</v>
      </c>
      <c r="N57" s="180"/>
      <c r="O57" s="180"/>
      <c r="P57" s="180">
        <f>'将来負担比率（分子）の構造'!M$51</f>
        <v>786</v>
      </c>
    </row>
    <row r="58" spans="1:16" x14ac:dyDescent="0.15">
      <c r="A58" s="180" t="s">
        <v>40</v>
      </c>
      <c r="B58" s="180"/>
      <c r="C58" s="180"/>
      <c r="D58" s="180">
        <f>'将来負担比率（分子）の構造'!I$50</f>
        <v>7391</v>
      </c>
      <c r="E58" s="180"/>
      <c r="F58" s="180"/>
      <c r="G58" s="180">
        <f>'将来負担比率（分子）の構造'!J$50</f>
        <v>4447</v>
      </c>
      <c r="H58" s="180"/>
      <c r="I58" s="180"/>
      <c r="J58" s="180">
        <f>'将来負担比率（分子）の構造'!K$50</f>
        <v>8293</v>
      </c>
      <c r="K58" s="180"/>
      <c r="L58" s="180"/>
      <c r="M58" s="180">
        <f>'将来負担比率（分子）の構造'!L$50</f>
        <v>8356</v>
      </c>
      <c r="N58" s="180"/>
      <c r="O58" s="180"/>
      <c r="P58" s="180">
        <f>'将来負担比率（分子）の構造'!M$50</f>
        <v>9607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3989</v>
      </c>
      <c r="C62" s="180"/>
      <c r="D62" s="180"/>
      <c r="E62" s="180">
        <f>'将来負担比率（分子）の構造'!J$45</f>
        <v>3765</v>
      </c>
      <c r="F62" s="180"/>
      <c r="G62" s="180"/>
      <c r="H62" s="180">
        <f>'将来負担比率（分子）の構造'!K$45</f>
        <v>3737</v>
      </c>
      <c r="I62" s="180"/>
      <c r="J62" s="180"/>
      <c r="K62" s="180">
        <f>'将来負担比率（分子）の構造'!L$45</f>
        <v>3728</v>
      </c>
      <c r="L62" s="180"/>
      <c r="M62" s="180"/>
      <c r="N62" s="180">
        <f>'将来負担比率（分子）の構造'!M$45</f>
        <v>4360</v>
      </c>
      <c r="O62" s="180"/>
      <c r="P62" s="180"/>
    </row>
    <row r="63" spans="1:16" x14ac:dyDescent="0.15">
      <c r="A63" s="180" t="s">
        <v>33</v>
      </c>
      <c r="B63" s="180">
        <f>'将来負担比率（分子）の構造'!I$44</f>
        <v>725</v>
      </c>
      <c r="C63" s="180"/>
      <c r="D63" s="180"/>
      <c r="E63" s="180">
        <f>'将来負担比率（分子）の構造'!J$44</f>
        <v>1090</v>
      </c>
      <c r="F63" s="180"/>
      <c r="G63" s="180"/>
      <c r="H63" s="180">
        <f>'将来負担比率（分子）の構造'!K$44</f>
        <v>618</v>
      </c>
      <c r="I63" s="180"/>
      <c r="J63" s="180"/>
      <c r="K63" s="180">
        <f>'将来負担比率（分子）の構造'!L$44</f>
        <v>561</v>
      </c>
      <c r="L63" s="180"/>
      <c r="M63" s="180"/>
      <c r="N63" s="180">
        <f>'将来負担比率（分子）の構造'!M$44</f>
        <v>985</v>
      </c>
      <c r="O63" s="180"/>
      <c r="P63" s="180"/>
    </row>
    <row r="64" spans="1:16" x14ac:dyDescent="0.15">
      <c r="A64" s="180" t="s">
        <v>32</v>
      </c>
      <c r="B64" s="180">
        <f>'将来負担比率（分子）の構造'!I$43</f>
        <v>22390</v>
      </c>
      <c r="C64" s="180"/>
      <c r="D64" s="180"/>
      <c r="E64" s="180">
        <f>'将来負担比率（分子）の構造'!J$43</f>
        <v>21774</v>
      </c>
      <c r="F64" s="180"/>
      <c r="G64" s="180"/>
      <c r="H64" s="180">
        <f>'将来負担比率（分子）の構造'!K$43</f>
        <v>18681</v>
      </c>
      <c r="I64" s="180"/>
      <c r="J64" s="180"/>
      <c r="K64" s="180">
        <f>'将来負担比率（分子）の構造'!L$43</f>
        <v>16790</v>
      </c>
      <c r="L64" s="180"/>
      <c r="M64" s="180"/>
      <c r="N64" s="180">
        <f>'将来負担比率（分子）の構造'!M$43</f>
        <v>15724</v>
      </c>
      <c r="O64" s="180"/>
      <c r="P64" s="180"/>
    </row>
    <row r="65" spans="1:16" x14ac:dyDescent="0.15">
      <c r="A65" s="180" t="s">
        <v>31</v>
      </c>
      <c r="B65" s="180">
        <f>'将来負担比率（分子）の構造'!I$42</f>
        <v>370</v>
      </c>
      <c r="C65" s="180"/>
      <c r="D65" s="180"/>
      <c r="E65" s="180">
        <f>'将来負担比率（分子）の構造'!J$42</f>
        <v>312</v>
      </c>
      <c r="F65" s="180"/>
      <c r="G65" s="180"/>
      <c r="H65" s="180">
        <f>'将来負担比率（分子）の構造'!K$42</f>
        <v>258</v>
      </c>
      <c r="I65" s="180"/>
      <c r="J65" s="180"/>
      <c r="K65" s="180">
        <f>'将来負担比率（分子）の構造'!L$42</f>
        <v>205</v>
      </c>
      <c r="L65" s="180"/>
      <c r="M65" s="180"/>
      <c r="N65" s="180">
        <f>'将来負担比率（分子）の構造'!M$42</f>
        <v>151</v>
      </c>
      <c r="O65" s="180"/>
      <c r="P65" s="180"/>
    </row>
    <row r="66" spans="1:16" x14ac:dyDescent="0.15">
      <c r="A66" s="180" t="s">
        <v>30</v>
      </c>
      <c r="B66" s="180">
        <f>'将来負担比率（分子）の構造'!I$41</f>
        <v>39674</v>
      </c>
      <c r="C66" s="180"/>
      <c r="D66" s="180"/>
      <c r="E66" s="180">
        <f>'将来負担比率（分子）の構造'!J$41</f>
        <v>37416</v>
      </c>
      <c r="F66" s="180"/>
      <c r="G66" s="180"/>
      <c r="H66" s="180">
        <f>'将来負担比率（分子）の構造'!K$41</f>
        <v>35557</v>
      </c>
      <c r="I66" s="180"/>
      <c r="J66" s="180"/>
      <c r="K66" s="180">
        <f>'将来負担比率（分子）の構造'!L$41</f>
        <v>34556</v>
      </c>
      <c r="L66" s="180"/>
      <c r="M66" s="180"/>
      <c r="N66" s="180">
        <f>'将来負担比率（分子）の構造'!M$41</f>
        <v>35287</v>
      </c>
      <c r="O66" s="180"/>
      <c r="P66" s="180"/>
    </row>
    <row r="67" spans="1:16" x14ac:dyDescent="0.15">
      <c r="A67" s="180" t="s">
        <v>74</v>
      </c>
      <c r="B67" s="180" t="e">
        <f>NA()</f>
        <v>#N/A</v>
      </c>
      <c r="C67" s="180">
        <f>IF(ISNUMBER('将来負担比率（分子）の構造'!I$53), IF('将来負担比率（分子）の構造'!I$53 &lt; 0, 0, '将来負担比率（分子）の構造'!I$53), NA())</f>
        <v>19373</v>
      </c>
      <c r="D67" s="180" t="e">
        <f>NA()</f>
        <v>#N/A</v>
      </c>
      <c r="E67" s="180" t="e">
        <f>NA()</f>
        <v>#N/A</v>
      </c>
      <c r="F67" s="180">
        <f>IF(ISNUMBER('将来負担比率（分子）の構造'!J$53), IF('将来負担比率（分子）の構造'!J$53 &lt; 0, 0, '将来負担比率（分子）の構造'!J$53), NA())</f>
        <v>20133</v>
      </c>
      <c r="G67" s="180" t="e">
        <f>NA()</f>
        <v>#N/A</v>
      </c>
      <c r="H67" s="180" t="e">
        <f>NA()</f>
        <v>#N/A</v>
      </c>
      <c r="I67" s="180">
        <f>IF(ISNUMBER('将来負担比率（分子）の構造'!K$53), IF('将来負担比率（分子）の構造'!K$53 &lt; 0, 0, '将来負担比率（分子）の構造'!K$53), NA())</f>
        <v>11896</v>
      </c>
      <c r="J67" s="180" t="e">
        <f>NA()</f>
        <v>#N/A</v>
      </c>
      <c r="K67" s="180" t="e">
        <f>NA()</f>
        <v>#N/A</v>
      </c>
      <c r="L67" s="180">
        <f>IF(ISNUMBER('将来負担比率（分子）の構造'!L$53), IF('将来負担比率（分子）の構造'!L$53 &lt; 0, 0, '将来負担比率（分子）の構造'!L$53), NA())</f>
        <v>9958</v>
      </c>
      <c r="M67" s="180" t="e">
        <f>NA()</f>
        <v>#N/A</v>
      </c>
      <c r="N67" s="180" t="e">
        <f>NA()</f>
        <v>#N/A</v>
      </c>
      <c r="O67" s="180">
        <f>IF(ISNUMBER('将来負担比率（分子）の構造'!M$53), IF('将来負担比率（分子）の構造'!M$53 &lt; 0, 0, '将来負担比率（分子）の構造'!M$53), NA())</f>
        <v>9612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899</v>
      </c>
      <c r="C72" s="184">
        <f>基金残高に係る経年分析!G55</f>
        <v>900</v>
      </c>
      <c r="D72" s="184">
        <f>基金残高に係る経年分析!H55</f>
        <v>901</v>
      </c>
    </row>
    <row r="73" spans="1:16" x14ac:dyDescent="0.15">
      <c r="A73" s="183" t="s">
        <v>77</v>
      </c>
      <c r="B73" s="184">
        <f>基金残高に係る経年分析!F56</f>
        <v>4020</v>
      </c>
      <c r="C73" s="184">
        <f>基金残高に係る経年分析!G56</f>
        <v>3747</v>
      </c>
      <c r="D73" s="184">
        <f>基金残高に係る経年分析!H56</f>
        <v>5095</v>
      </c>
    </row>
    <row r="74" spans="1:16" x14ac:dyDescent="0.15">
      <c r="A74" s="183" t="s">
        <v>78</v>
      </c>
      <c r="B74" s="184">
        <f>基金残高に係る経年分析!F57</f>
        <v>1821</v>
      </c>
      <c r="C74" s="184">
        <f>基金残高に係る経年分析!G57</f>
        <v>2158</v>
      </c>
      <c r="D74" s="184">
        <f>基金残高に係る経年分析!H57</f>
        <v>1948</v>
      </c>
    </row>
  </sheetData>
  <sheetProtection algorithmName="SHA-512" hashValue="f859kmlieUEG+ho7QMVGFiOHxMzVYuAigAon5AAgpT9ZTd0skYLECl7JACjpgqvY2uM9g0q0Rioh3zHDfjhiPw==" saltValue="weG/cIAt+fu9Hms1c893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2023-11-07T07:56:19Z</dcterms:modified>
</cp:coreProperties>
</file>