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720\Desktop\HP公開用\"/>
    </mc:Choice>
  </mc:AlternateContent>
  <bookViews>
    <workbookView xWindow="0" yWindow="0" windowWidth="19365" windowHeight="83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<sst xmlns="http://schemas.openxmlformats.org/spreadsheetml/2006/main" count="1088" uniqueCount="621">
  <si>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</si>
  <si>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</si>
  <si>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</si>
  <si>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</si>
  <si>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</si>
  <si>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</si>
  <si>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</si>
  <si>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</si>
  <si>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</si>
  <si>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</si>
  <si>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</si>
  <si>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</si>
  <si>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</si>
  <si>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</si>
  <si>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</si>
  <si>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</si>
  <si>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</si>
  <si>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</si>
  <si>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</si>
  <si>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</si>
  <si>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</si>
  <si>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</si>
  <si>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</si>
  <si>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</si>
  <si>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</si>
  <si>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</si>
  <si>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</si>
  <si>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</si>
  <si>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</si>
  <si>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</si>
  <si>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</si>
  <si>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</si>
  <si>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</si>
  <si>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</si>
  <si>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</si>
  <si>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</si>
  <si>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</si>
  <si>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</si>
  <si>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</si>
  <si>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</si>
  <si>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</si>
  <si>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</si>
  <si>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</si>
  <si>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</si>
  <si>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</si>
  <si>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</si>
  <si>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</si>
  <si>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</si>
  <si>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</si>
  <si>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</si>
  <si>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</si>
  <si>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</si>
  <si>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</si>
  <si>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</si>
  <si>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</si>
  <si>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</si>
  <si>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</si>
  <si>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</si>
  <si>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</si>
  <si>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</si>
  <si>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</si>
  <si>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</si>
  <si>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</si>
  <si>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</si>
  <si>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</si>
  <si>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</si>
  <si>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</si>
  <si>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</si>
  <si>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</si>
  <si>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</si>
  <si>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</si>
  <si>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</si>
  <si>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</si>
  <si>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</si>
  <si>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</si>
  <si>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</si>
  <si>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</si>
  <si>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</si>
  <si>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</si>
  <si>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</si>
  <si>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</si>
  <si>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</si>
  <si>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</si>
  <si>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</si>
  <si>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</si>
  <si>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</si>
  <si>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</si>
  <si>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</si>
  <si>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</si>
  <si>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</si>
  <si>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</si>
  <si>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</si>
  <si>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</si>
  <si>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</si>
  <si>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</si>
  <si>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</si>
  <si>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</si>
  <si>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</si>
  <si>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北上市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</si>
  <si>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</si>
  <si>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</si>
  <si>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</si>
  <si>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</si>
  <si>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</si>
  <si>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</si>
  <si>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</si>
  <si>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</si>
  <si>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</si>
  <si>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</si>
  <si>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</si>
  <si>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</si>
  <si>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</si>
  <si>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</si>
  <si>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</si>
  <si>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</si>
  <si>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</si>
  <si>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</si>
  <si>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</si>
  <si>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</si>
  <si>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</si>
  <si>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</si>
  <si>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</si>
  <si>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</si>
  <si>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</si>
  <si>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</si>
  <si>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</si>
  <si>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</si>
  <si>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</si>
  <si>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</si>
  <si>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</si>
  <si>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</si>
  <si>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</si>
  <si>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</si>
  <si>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</si>
  <si>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</si>
  <si>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</si>
  <si>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</si>
  <si>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</si>
  <si>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</si>
  <si>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</si>
  <si>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</si>
  <si>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</si>
  <si>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</si>
  <si>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</si>
  <si>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</si>
  <si>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</si>
  <si>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</si>
  <si>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</si>
  <si>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</si>
  <si>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</si>
  <si>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</si>
  <si>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</si>
  <si>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</si>
  <si>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</si>
  <si>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</si>
  <si>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</si>
  <si>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</si>
  <si>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</si>
  <si>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</si>
  <si>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</si>
  <si>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</si>
  <si>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</si>
  <si>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</si>
  <si>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</si>
  <si>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</si>
  <si>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</si>
  <si>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</si>
  <si>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</si>
  <si>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</si>
  <si>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</si>
  <si>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</si>
  <si>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</si>
  <si>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</si>
  <si>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</si>
  <si>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</si>
  <si>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</si>
  <si>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</si>
  <si>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</si>
  <si>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</si>
  <si>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</si>
  <si>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</si>
  <si>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</si>
  <si>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</si>
  <si>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</si>
  <si>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</si>
  <si>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</si>
  <si>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</si>
  <si>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</si>
  <si>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</si>
  <si>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</si>
  <si>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</si>
  <si>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</si>
  <si>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</si>
  <si>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</si>
  <si>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</si>
  <si>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</si>
  <si>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</si>
  <si>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</si>
  <si>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</si>
  <si>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</si>
  <si>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</si>
  <si>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</si>
  <si>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</si>
  <si>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</si>
  <si>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</si>
  <si>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</si>
  <si>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</si>
  <si>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</si>
  <si>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</si>
  <si>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</si>
  <si>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岩手県北上市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</si>
  <si>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</si>
  <si>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</si>
  <si>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</si>
  <si>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</si>
  <si>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</si>
  <si>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</si>
  <si>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</si>
  <si>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</si>
  <si>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</si>
  <si>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</si>
  <si>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</si>
  <si>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</si>
  <si>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</si>
  <si>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</si>
  <si>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</si>
  <si>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</si>
  <si>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</si>
  <si>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</si>
  <si>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</si>
  <si>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</si>
  <si>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</si>
  <si>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</si>
  <si>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</si>
  <si>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</si>
  <si>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</si>
  <si>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</si>
  <si>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</si>
  <si>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</si>
  <si>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</si>
  <si>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</si>
  <si>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</si>
  <si>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</si>
  <si>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</si>
  <si>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</si>
  <si>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</si>
  <si>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</si>
  <si>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</si>
  <si>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</si>
  <si>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</si>
  <si>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</si>
  <si>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</si>
  <si>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</si>
  <si>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</si>
  <si>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</si>
  <si>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</si>
  <si>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</si>
  <si>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</si>
  <si>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</si>
  <si>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</si>
  <si>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</si>
  <si>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</si>
  <si>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</si>
  <si>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</si>
  <si>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</si>
  <si>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</si>
  <si>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</si>
  <si>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</si>
  <si>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</si>
  <si>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</si>
  <si>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</si>
  <si>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</si>
  <si>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</si>
  <si>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</si>
  <si>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</si>
  <si>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</si>
  <si>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</si>
  <si>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</si>
  <si>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</si>
  <si>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</si>
  <si>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</si>
  <si>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</si>
  <si>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</si>
  <si>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</si>
  <si>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</si>
  <si>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</si>
  <si>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</si>
  <si>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</si>
  <si>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</si>
  <si>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</si>
  <si>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</si>
  <si>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</si>
  <si>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</si>
  <si>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</si>
  <si>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</si>
  <si>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</si>
  <si>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</si>
  <si>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</si>
  <si>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</si>
  <si>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</si>
  <si>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</si>
  <si>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</si>
  <si>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</si>
  <si>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</si>
  <si>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</si>
  <si>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</si>
  <si>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</si>
  <si>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</si>
  <si>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</si>
  <si>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</si>
  <si>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</si>
  <si>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</si>
  <si>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</si>
  <si>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</si>
  <si>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</si>
  <si>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</si>
  <si>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</si>
  <si>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</si>
  <si>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</si>
  <si>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</si>
  <si>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</si>
  <si>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</si>
  <si>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</si>
  <si>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</si>
  <si>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</si>
  <si>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</si>
  <si>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</si>
  <si>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</si>
  <si>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</si>
  <si>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</si>
  <si>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</si>
  <si>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</si>
  <si>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</si>
  <si>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</si>
  <si>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</si>
  <si>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</si>
  <si>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</si>
  <si>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</si>
  <si>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</si>
  <si>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</si>
  <si>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</si>
  <si>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</si>
  <si>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</si>
  <si>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</si>
  <si>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</si>
  <si>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</si>
  <si>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</si>
  <si>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</si>
  <si>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</si>
  <si>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</si>
  <si>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</si>
  <si>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</si>
  <si>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</si>
  <si>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</si>
  <si>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</si>
  <si>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</si>
  <si>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</si>
  <si>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</si>
  <si>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</si>
  <si>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</si>
  <si>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</si>
  <si>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</si>
  <si>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</si>
  <si>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</si>
  <si>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岩手県北上市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</si>
  <si>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</si>
  <si>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</si>
  <si>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</si>
  <si>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</si>
  <si>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</si>
  <si>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</si>
  <si>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</si>
  <si>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</si>
  <si>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</si>
  <si>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</si>
  <si>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</si>
  <si>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</si>
  <si>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</si>
  <si>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</si>
  <si>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</si>
  <si>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</si>
  <si>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</si>
  <si>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</si>
  <si>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</si>
  <si>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</si>
  <si>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</si>
  <si>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</si>
  <si>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</si>
  <si>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</si>
  <si>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</si>
  <si>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</si>
  <si>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</si>
  <si>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</si>
  <si>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</si>
  <si>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</si>
  <si>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</si>
  <si>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</si>
  <si>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</si>
  <si>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</si>
  <si>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</si>
  <si>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</si>
  <si>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</si>
  <si>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後期高齢者医療</t>
    <phoneticPr fontId="5"/>
  </si>
  <si>
    <t>介護保険</t>
    <phoneticPr fontId="5"/>
  </si>
  <si>
    <t>駐車場事業</t>
    <phoneticPr fontId="5"/>
  </si>
  <si>
    <t>下水道事業</t>
    <phoneticPr fontId="5"/>
  </si>
  <si>
    <t>法適用企業</t>
    <phoneticPr fontId="5"/>
  </si>
  <si>
    <t>農業集落排水事業</t>
    <phoneticPr fontId="5"/>
  </si>
  <si>
    <t>-</t>
    <phoneticPr fontId="5"/>
  </si>
  <si>
    <t>法非適用企業</t>
    <phoneticPr fontId="5"/>
  </si>
  <si>
    <t>電気事業</t>
    <phoneticPr fontId="5"/>
  </si>
  <si>
    <t>法非適用企業</t>
    <phoneticPr fontId="5"/>
  </si>
  <si>
    <t>工業団地事業</t>
    <phoneticPr fontId="5"/>
  </si>
  <si>
    <t>法非適用企業</t>
    <phoneticPr fontId="5"/>
  </si>
  <si>
    <t>宅地造成事業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</si>
  <si>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</si>
  <si>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</si>
  <si>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</si>
  <si>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</si>
  <si>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</si>
  <si>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</si>
  <si>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</si>
  <si>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</si>
  <si>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</si>
  <si>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</si>
  <si>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</si>
  <si>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</si>
  <si>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</si>
  <si>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</si>
  <si>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</si>
  <si>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</si>
  <si>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</si>
  <si>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</si>
  <si>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</si>
  <si>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</si>
  <si>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</si>
  <si>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</si>
  <si>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</si>
  <si>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</si>
  <si>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</si>
  <si>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</si>
  <si>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</si>
  <si>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</si>
  <si>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</si>
  <si>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</si>
  <si>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</si>
  <si>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</si>
  <si>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</si>
  <si>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</si>
  <si>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</si>
  <si>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</si>
  <si>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</si>
  <si>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</si>
  <si>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</si>
  <si>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</si>
  <si>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</si>
  <si>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</si>
  <si>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</si>
  <si>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</si>
  <si>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</si>
  <si>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</si>
  <si>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</si>
  <si>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</si>
  <si>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</si>
  <si>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</si>
  <si>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</si>
  <si>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</si>
  <si>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</si>
  <si>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</si>
  <si>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</si>
  <si>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</si>
  <si>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</si>
  <si>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</si>
  <si>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</si>
  <si>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</si>
  <si>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</si>
  <si>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</si>
  <si>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</si>
  <si>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</si>
  <si>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</si>
  <si>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</si>
  <si>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工業団地事業</t>
    <phoneticPr fontId="5"/>
  </si>
  <si>
    <t>(Ｆ)</t>
    <phoneticPr fontId="5"/>
  </si>
  <si>
    <t>介護保険</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</si>
  <si>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</si>
  <si>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</si>
  <si>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</si>
  <si>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</si>
  <si>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</si>
  <si>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</si>
  <si>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</si>
  <si>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</si>
  <si>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</si>
  <si>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</si>
  <si>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</si>
  <si>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</si>
  <si>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</si>
  <si>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</si>
  <si>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</si>
  <si>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</si>
  <si>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</si>
  <si>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</si>
  <si>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</si>
  <si>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</si>
  <si>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</si>
  <si>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</si>
  <si>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</si>
  <si>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</si>
  <si>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</si>
  <si>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</si>
  <si>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</si>
  <si>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</si>
  <si>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</si>
  <si>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</si>
  <si>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</si>
  <si>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</si>
  <si>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</si>
  <si>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</si>
  <si>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</si>
  <si>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</si>
  <si>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</si>
  <si>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</si>
  <si>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</si>
  <si>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</si>
  <si>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</si>
  <si>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</si>
  <si>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</si>
  <si>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</si>
  <si>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</si>
  <si>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</si>
  <si>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</si>
  <si>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</si>
  <si>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</si>
  <si>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</si>
  <si>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</si>
  <si>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</si>
  <si>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</si>
  <si>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</si>
  <si>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</si>
  <si>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</si>
  <si>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</si>
  <si>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</si>
  <si>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</si>
  <si>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</si>
  <si>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</si>
  <si>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</si>
  <si>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</si>
  <si>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</si>
  <si>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</si>
  <si>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</si>
  <si>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</si>
  <si>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</si>
  <si>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</si>
  <si>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</si>
  <si>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</si>
  <si>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</si>
  <si>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</si>
  <si>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</si>
  <si>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</si>
  <si>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</si>
  <si>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</si>
  <si>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</si>
  <si>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</si>
  <si>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</si>
  <si>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</si>
  <si>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</si>
  <si>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</si>
  <si>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</si>
  <si>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</si>
  <si>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0.07</t>
  </si>
  <si>
    <t>▲ 0.05</t>
  </si>
  <si>
    <t>下水道事業</t>
  </si>
  <si>
    <t>一般会計</t>
  </si>
  <si>
    <t>宅地造成事業</t>
  </si>
  <si>
    <t>介護保険</t>
  </si>
  <si>
    <t>電気事業</t>
  </si>
  <si>
    <t>国民健康保険</t>
  </si>
  <si>
    <t>後期高齢者医療</t>
  </si>
  <si>
    <t>駐車場事業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</si>
  <si>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</si>
  <si>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</si>
  <si>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</si>
  <si>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</si>
  <si>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</si>
  <si>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</si>
  <si>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</si>
  <si>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</si>
  <si>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北上地区消防組合</t>
    <rPh sb="0" eb="2">
      <t>キタカミ</t>
    </rPh>
    <rPh sb="2" eb="4">
      <t>チク</t>
    </rPh>
    <rPh sb="4" eb="6">
      <t>ショウボウ</t>
    </rPh>
    <rPh sb="6" eb="8">
      <t>クミアイ</t>
    </rPh>
    <phoneticPr fontId="18"/>
  </si>
  <si>
    <t>北上地区広域行政組合</t>
    <rPh sb="0" eb="2">
      <t>キタカミ</t>
    </rPh>
    <rPh sb="2" eb="4">
      <t>チク</t>
    </rPh>
    <rPh sb="4" eb="6">
      <t>コウイキ</t>
    </rPh>
    <rPh sb="6" eb="8">
      <t>ギョウセイ</t>
    </rPh>
    <rPh sb="8" eb="10">
      <t>クミアイ</t>
    </rPh>
    <phoneticPr fontId="18"/>
  </si>
  <si>
    <t>岩手中部広域行政組合</t>
    <rPh sb="0" eb="2">
      <t>イワテ</t>
    </rPh>
    <rPh sb="2" eb="4">
      <t>チュウブ</t>
    </rPh>
    <rPh sb="4" eb="6">
      <t>コウイキ</t>
    </rPh>
    <rPh sb="6" eb="8">
      <t>ギョウセイ</t>
    </rPh>
    <rPh sb="8" eb="10">
      <t>クミアイ</t>
    </rPh>
    <phoneticPr fontId="18"/>
  </si>
  <si>
    <t>岩手中部広域水道企業団</t>
    <rPh sb="0" eb="2">
      <t>イワテ</t>
    </rPh>
    <rPh sb="2" eb="4">
      <t>チュウブ</t>
    </rPh>
    <rPh sb="4" eb="6">
      <t>コウイキ</t>
    </rPh>
    <rPh sb="6" eb="8">
      <t>スイドウ</t>
    </rPh>
    <rPh sb="8" eb="10">
      <t>キギョウ</t>
    </rPh>
    <rPh sb="10" eb="11">
      <t>ダン</t>
    </rPh>
    <phoneticPr fontId="18"/>
  </si>
  <si>
    <t>岩手県後期高齢者医療広域行政組合(一般会計)</t>
    <rPh sb="0" eb="3">
      <t>イワテケン</t>
    </rPh>
    <rPh sb="3" eb="5">
      <t>コウキ</t>
    </rPh>
    <rPh sb="5" eb="7">
      <t>コウレイ</t>
    </rPh>
    <rPh sb="7" eb="8">
      <t>シャ</t>
    </rPh>
    <rPh sb="8" eb="10">
      <t>イリョウ</t>
    </rPh>
    <rPh sb="10" eb="12">
      <t>コウイキ</t>
    </rPh>
    <rPh sb="12" eb="14">
      <t>ギョウセイ</t>
    </rPh>
    <rPh sb="14" eb="16">
      <t>クミアイ</t>
    </rPh>
    <rPh sb="17" eb="19">
      <t>イッパン</t>
    </rPh>
    <rPh sb="19" eb="21">
      <t>カイケイ</t>
    </rPh>
    <phoneticPr fontId="18"/>
  </si>
  <si>
    <t>岩手県後期高齢者医療広域行政組合(特別会計)</t>
    <rPh sb="0" eb="3">
      <t>イワテケン</t>
    </rPh>
    <rPh sb="3" eb="5">
      <t>コウキ</t>
    </rPh>
    <rPh sb="5" eb="7">
      <t>コウレイ</t>
    </rPh>
    <rPh sb="7" eb="8">
      <t>シャ</t>
    </rPh>
    <rPh sb="8" eb="10">
      <t>イリョウ</t>
    </rPh>
    <rPh sb="10" eb="12">
      <t>コウイキ</t>
    </rPh>
    <rPh sb="12" eb="14">
      <t>ギョウセイ</t>
    </rPh>
    <rPh sb="14" eb="16">
      <t>クミアイ</t>
    </rPh>
    <rPh sb="17" eb="19">
      <t>トクベツ</t>
    </rPh>
    <rPh sb="19" eb="21">
      <t>カイケイ</t>
    </rPh>
    <phoneticPr fontId="18"/>
  </si>
  <si>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18"/>
  </si>
  <si>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18"/>
  </si>
  <si>
    <t>-</t>
    <phoneticPr fontId="2"/>
  </si>
  <si>
    <t>庁舎建設基金</t>
    <rPh sb="0" eb="2">
      <t>チョウシャ</t>
    </rPh>
    <rPh sb="2" eb="4">
      <t>ケンセツ</t>
    </rPh>
    <rPh sb="4" eb="6">
      <t>キキン</t>
    </rPh>
    <phoneticPr fontId="19"/>
  </si>
  <si>
    <t>地域振興基金</t>
    <rPh sb="0" eb="2">
      <t>チイキ</t>
    </rPh>
    <rPh sb="2" eb="4">
      <t>シンコウ</t>
    </rPh>
    <rPh sb="4" eb="6">
      <t>キキン</t>
    </rPh>
    <phoneticPr fontId="18"/>
  </si>
  <si>
    <t>日本現代詩歌文学館基金</t>
    <rPh sb="0" eb="2">
      <t>ニホン</t>
    </rPh>
    <rPh sb="2" eb="4">
      <t>ゲンダイ</t>
    </rPh>
    <rPh sb="4" eb="6">
      <t>シイカ</t>
    </rPh>
    <rPh sb="6" eb="9">
      <t>ブンガクカン</t>
    </rPh>
    <rPh sb="9" eb="11">
      <t>キキン</t>
    </rPh>
    <phoneticPr fontId="19"/>
  </si>
  <si>
    <t>がん対策金</t>
    <rPh sb="2" eb="4">
      <t>タイサク</t>
    </rPh>
    <rPh sb="4" eb="5">
      <t>キン</t>
    </rPh>
    <phoneticPr fontId="19"/>
  </si>
  <si>
    <t>教育施設設備整備基金</t>
    <rPh sb="0" eb="2">
      <t>キョウイク</t>
    </rPh>
    <rPh sb="2" eb="4">
      <t>シセツ</t>
    </rPh>
    <rPh sb="4" eb="6">
      <t>セツビ</t>
    </rPh>
    <rPh sb="6" eb="8">
      <t>セイビ</t>
    </rPh>
    <rPh sb="8" eb="10">
      <t>キキン</t>
    </rPh>
    <phoneticPr fontId="19"/>
  </si>
  <si>
    <t>(一財)きたかみ地域振興財団</t>
    <rPh sb="1" eb="2">
      <t>イチ</t>
    </rPh>
    <rPh sb="2" eb="3">
      <t>ザイ</t>
    </rPh>
    <rPh sb="8" eb="10">
      <t>チイキ</t>
    </rPh>
    <rPh sb="10" eb="12">
      <t>シンコウ</t>
    </rPh>
    <rPh sb="12" eb="14">
      <t>ザイダン</t>
    </rPh>
    <phoneticPr fontId="3"/>
  </si>
  <si>
    <t>(公財)和賀町福祉等基金</t>
    <rPh sb="1" eb="2">
      <t>コウ</t>
    </rPh>
    <rPh sb="2" eb="3">
      <t>ザイ</t>
    </rPh>
    <rPh sb="4" eb="6">
      <t>ワガ</t>
    </rPh>
    <rPh sb="6" eb="7">
      <t>チョウ</t>
    </rPh>
    <rPh sb="7" eb="9">
      <t>フクシ</t>
    </rPh>
    <rPh sb="9" eb="10">
      <t>トウ</t>
    </rPh>
    <rPh sb="10" eb="12">
      <t>キキン</t>
    </rPh>
    <phoneticPr fontId="3"/>
  </si>
  <si>
    <t>(公財)北上市体育協会</t>
    <rPh sb="4" eb="7">
      <t>キタカミシ</t>
    </rPh>
    <rPh sb="7" eb="9">
      <t>タイイク</t>
    </rPh>
    <rPh sb="9" eb="11">
      <t>キョウカイ</t>
    </rPh>
    <phoneticPr fontId="3"/>
  </si>
  <si>
    <t>(公財)江釣子福祉基金</t>
    <rPh sb="4" eb="7">
      <t>エヅリコ</t>
    </rPh>
    <rPh sb="7" eb="9">
      <t>フクシ</t>
    </rPh>
    <rPh sb="9" eb="11">
      <t>キキン</t>
    </rPh>
    <phoneticPr fontId="3"/>
  </si>
  <si>
    <t>(一財)日本現代詩歌文学館運営協会</t>
    <rPh sb="1" eb="2">
      <t>イチ</t>
    </rPh>
    <rPh sb="2" eb="3">
      <t>ザイ</t>
    </rPh>
    <rPh sb="4" eb="6">
      <t>ニホン</t>
    </rPh>
    <rPh sb="6" eb="8">
      <t>ゲンダイ</t>
    </rPh>
    <rPh sb="8" eb="10">
      <t>シイカ</t>
    </rPh>
    <rPh sb="10" eb="13">
      <t>ブンガクカン</t>
    </rPh>
    <rPh sb="13" eb="15">
      <t>ウンエイ</t>
    </rPh>
    <rPh sb="15" eb="17">
      <t>キョウカイ</t>
    </rPh>
    <phoneticPr fontId="3"/>
  </si>
  <si>
    <t>北上開発ビル管理(株)</t>
    <rPh sb="0" eb="2">
      <t>キタカミ</t>
    </rPh>
    <rPh sb="2" eb="4">
      <t>カイハツ</t>
    </rPh>
    <rPh sb="6" eb="8">
      <t>カンリ</t>
    </rPh>
    <rPh sb="8" eb="11">
      <t>カブ</t>
    </rPh>
    <phoneticPr fontId="3"/>
  </si>
  <si>
    <t>(株)北上ケーブルテレビ</t>
    <rPh sb="0" eb="3">
      <t>カブ</t>
    </rPh>
    <rPh sb="3" eb="5">
      <t>キタカミ</t>
    </rPh>
    <phoneticPr fontId="3"/>
  </si>
  <si>
    <t>(一財)北上市文化創造</t>
    <rPh sb="1" eb="2">
      <t>イチ</t>
    </rPh>
    <rPh sb="4" eb="6">
      <t>キタカミ</t>
    </rPh>
    <rPh sb="6" eb="7">
      <t>シ</t>
    </rPh>
    <rPh sb="7" eb="9">
      <t>ブンカ</t>
    </rPh>
    <rPh sb="9" eb="11">
      <t>ソウゾウ</t>
    </rPh>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</si>
  <si>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</si>
  <si>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</si>
  <si>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</si>
  <si>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改善傾向であったが、Ｈ28年度と同程度まで再び上昇した。要因は企業誘致に伴うインフラ整備等普通建設事業費の増に伴う地方債残高の増、債務負担行為に基づく支出予定額の増等である。有形固定資産減価償却率についても類似団体と比較して高く、特に高い施設は保健センターである。Ｒ３年度に施設を統合新設し、面積も従来施設の約３倍となることで、今後の償却率は減少する見込みである。建築物最適化計画等に基づき、施設の維持管理を適正に行い、今後も老朽化対策に取り組んでいく。</t>
    <rPh sb="0" eb="2">
      <t>ショウライ</t>
    </rPh>
    <rPh sb="2" eb="4">
      <t>フタン</t>
    </rPh>
    <rPh sb="4" eb="6">
      <t>ヒリツ</t>
    </rPh>
    <rPh sb="7" eb="9">
      <t>カイゼン</t>
    </rPh>
    <rPh sb="9" eb="11">
      <t>ケイコウ</t>
    </rPh>
    <rPh sb="20" eb="22">
      <t>ネンド</t>
    </rPh>
    <rPh sb="23" eb="26">
      <t>ドウテイド</t>
    </rPh>
    <rPh sb="28" eb="29">
      <t>フタタ</t>
    </rPh>
    <rPh sb="30" eb="32">
      <t>ジョウショウ</t>
    </rPh>
    <rPh sb="35" eb="37">
      <t>ヨウイン</t>
    </rPh>
    <rPh sb="38" eb="40">
      <t>キギョウ</t>
    </rPh>
    <rPh sb="40" eb="42">
      <t>ユウチ</t>
    </rPh>
    <rPh sb="43" eb="44">
      <t>トモナ</t>
    </rPh>
    <rPh sb="49" eb="51">
      <t>セイビ</t>
    </rPh>
    <rPh sb="51" eb="52">
      <t>トウ</t>
    </rPh>
    <rPh sb="52" eb="54">
      <t>フツウ</t>
    </rPh>
    <rPh sb="54" eb="56">
      <t>ケンセツ</t>
    </rPh>
    <rPh sb="56" eb="58">
      <t>ジギョウ</t>
    </rPh>
    <rPh sb="58" eb="59">
      <t>ヒ</t>
    </rPh>
    <rPh sb="60" eb="61">
      <t>ゾウ</t>
    </rPh>
    <rPh sb="62" eb="63">
      <t>トモナ</t>
    </rPh>
    <rPh sb="64" eb="66">
      <t>チホウ</t>
    </rPh>
    <rPh sb="66" eb="67">
      <t>サイ</t>
    </rPh>
    <rPh sb="67" eb="69">
      <t>ザンダカ</t>
    </rPh>
    <rPh sb="70" eb="71">
      <t>ゾウ</t>
    </rPh>
    <rPh sb="72" eb="74">
      <t>サイム</t>
    </rPh>
    <rPh sb="74" eb="76">
      <t>フタン</t>
    </rPh>
    <rPh sb="76" eb="78">
      <t>コウイ</t>
    </rPh>
    <rPh sb="79" eb="80">
      <t>モト</t>
    </rPh>
    <rPh sb="82" eb="84">
      <t>シシュツ</t>
    </rPh>
    <rPh sb="84" eb="86">
      <t>ヨテイ</t>
    </rPh>
    <rPh sb="86" eb="87">
      <t>ガク</t>
    </rPh>
    <rPh sb="88" eb="89">
      <t>ゾウ</t>
    </rPh>
    <rPh sb="89" eb="90">
      <t>ナド</t>
    </rPh>
    <rPh sb="94" eb="96">
      <t>ユウケイ</t>
    </rPh>
    <rPh sb="96" eb="98">
      <t>コテイ</t>
    </rPh>
    <rPh sb="98" eb="100">
      <t>シサン</t>
    </rPh>
    <rPh sb="100" eb="102">
      <t>ゲンカ</t>
    </rPh>
    <rPh sb="102" eb="104">
      <t>ショウキャク</t>
    </rPh>
    <rPh sb="104" eb="105">
      <t>リツ</t>
    </rPh>
    <rPh sb="110" eb="112">
      <t>ルイジ</t>
    </rPh>
    <rPh sb="112" eb="114">
      <t>ダンタイ</t>
    </rPh>
    <rPh sb="115" eb="117">
      <t>ヒカク</t>
    </rPh>
    <rPh sb="119" eb="120">
      <t>タカ</t>
    </rPh>
    <rPh sb="122" eb="123">
      <t>トク</t>
    </rPh>
    <rPh sb="124" eb="125">
      <t>タカ</t>
    </rPh>
    <rPh sb="126" eb="128">
      <t>シセツ</t>
    </rPh>
    <rPh sb="141" eb="142">
      <t>ネン</t>
    </rPh>
    <rPh sb="142" eb="143">
      <t>ド</t>
    </rPh>
    <rPh sb="182" eb="184">
      <t>ミコ</t>
    </rPh>
    <rPh sb="189" eb="192">
      <t>ケンチクブツ</t>
    </rPh>
    <rPh sb="192" eb="195">
      <t>サイテキカ</t>
    </rPh>
    <rPh sb="195" eb="197">
      <t>ケイカク</t>
    </rPh>
    <rPh sb="197" eb="198">
      <t>トウ</t>
    </rPh>
    <rPh sb="199" eb="200">
      <t>モト</t>
    </rPh>
    <rPh sb="203" eb="205">
      <t>シセツ</t>
    </rPh>
    <rPh sb="206" eb="208">
      <t>イジ</t>
    </rPh>
    <rPh sb="208" eb="210">
      <t>カンリ</t>
    </rPh>
    <rPh sb="211" eb="213">
      <t>テキセイ</t>
    </rPh>
    <rPh sb="214" eb="215">
      <t>オコナ</t>
    </rPh>
    <rPh sb="217" eb="219">
      <t>コンゴ</t>
    </rPh>
    <rPh sb="220" eb="223">
      <t>ロウキュウカ</t>
    </rPh>
    <rPh sb="223" eb="225">
      <t>タイサク</t>
    </rPh>
    <rPh sb="226" eb="227">
      <t>ト</t>
    </rPh>
    <rPh sb="228" eb="229">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</si>
  <si>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</si>
  <si>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</si>
  <si>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</si>
  <si>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</si>
  <si>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</si>
  <si>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</si>
  <si>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改善傾向であったが、Ｈ28年度と同程度まで再び上昇した。要因は企業誘致に伴うインフラ整備等普通建設事業費の増に伴う地方債残高の増、債務負担行為に基づく支出予定額の増等である。実質公債費比率についても、地方債発行を抑制してきた結果、減少傾向ではあるが、類似団体と比較して高い状況が続いている。新たな普通建設事業が複数予定されているが、地方債の発行に際しては計画的に行っていくよう努める。</t>
    <rPh sb="94" eb="96">
      <t>ジッシツ</t>
    </rPh>
    <rPh sb="96" eb="99">
      <t>コウサイヒ</t>
    </rPh>
    <rPh sb="99" eb="101">
      <t>ヒリツ</t>
    </rPh>
    <rPh sb="107" eb="109">
      <t>チホウ</t>
    </rPh>
    <rPh sb="109" eb="110">
      <t>サイ</t>
    </rPh>
    <rPh sb="110" eb="112">
      <t>ハッコウ</t>
    </rPh>
    <rPh sb="113" eb="115">
      <t>ヨクセイ</t>
    </rPh>
    <rPh sb="119" eb="121">
      <t>ケッカ</t>
    </rPh>
    <rPh sb="122" eb="124">
      <t>ゲンショウ</t>
    </rPh>
    <rPh sb="124" eb="126">
      <t>ケイコウ</t>
    </rPh>
    <rPh sb="132" eb="134">
      <t>ルイジ</t>
    </rPh>
    <rPh sb="134" eb="136">
      <t>ダンタイ</t>
    </rPh>
    <rPh sb="137" eb="139">
      <t>ヒカク</t>
    </rPh>
    <rPh sb="141" eb="142">
      <t>タカ</t>
    </rPh>
    <rPh sb="143" eb="145">
      <t>ジョウキョウ</t>
    </rPh>
    <rPh sb="146" eb="147">
      <t>ツヅ</t>
    </rPh>
    <rPh sb="152" eb="153">
      <t>アラ</t>
    </rPh>
    <rPh sb="155" eb="157">
      <t>フツウ</t>
    </rPh>
    <rPh sb="157" eb="159">
      <t>ケンセツ</t>
    </rPh>
    <rPh sb="159" eb="161">
      <t>ジギョウ</t>
    </rPh>
    <rPh sb="162" eb="164">
      <t>フクスウ</t>
    </rPh>
    <rPh sb="164" eb="166">
      <t>ヨテイ</t>
    </rPh>
    <rPh sb="173" eb="175">
      <t>チホウ</t>
    </rPh>
    <rPh sb="175" eb="176">
      <t>サイ</t>
    </rPh>
    <rPh sb="177" eb="179">
      <t>ハッコウ</t>
    </rPh>
    <rPh sb="180" eb="181">
      <t>サイ</t>
    </rPh>
    <rPh sb="184" eb="187">
      <t>ケイカクテキ</t>
    </rPh>
    <rPh sb="188" eb="189">
      <t>オコナ</t>
    </rPh>
    <rPh sb="195" eb="196">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</si>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</sst>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E94B-4505-8A8A-77221AA088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34172</c:v>
                </c:pt>
                <c:pt idx="1">
                  <c:v>33160</c:v>
                </c:pt>
                <c:pt idx="2">
                  <c:v>48158</c:v>
                </c:pt>
                <c:pt idx="3">
                  <c:v>56183</c:v>
                </c:pt>
                <c:pt idx="4">
                  <c:v>90847</c:v>
                </c:pt>
              </c:numCache>
            </c:numRef>
          </c:val>
          <c:smooth val="0"/>
          <c:extLst>
            <c:ext xmlns:c16="http://schemas.microsoft.com/office/drawing/2014/chart" uri="{C3380CC4-5D6E-409C-BE32-E72D297353CC}">
              <c16:uniqueId val="{00000001-E94B-4505-8A8A-77221AA088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1.65</c:v>
                </c:pt>
                <c:pt idx="1">
                  <c:v>1.41</c:v>
                </c:pt>
                <c:pt idx="2">
                  <c:v>1.77</c:v>
                </c:pt>
                <c:pt idx="3">
                  <c:v>2.34</c:v>
                </c:pt>
                <c:pt idx="4">
                  <c:v>1.73</c:v>
                </c:pt>
              </c:numCache>
            </c:numRef>
          </c:val>
          <c:extLst>
            <c:ext xmlns:c16="http://schemas.microsoft.com/office/drawing/2014/chart" uri="{C3380CC4-5D6E-409C-BE32-E72D297353CC}">
              <c16:uniqueId val="{00000000-823C-4785-8F10-3F46D76CBE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4.09</c:v>
                </c:pt>
                <c:pt idx="1">
                  <c:v>4.0599999999999996</c:v>
                </c:pt>
                <c:pt idx="2">
                  <c:v>4.09</c:v>
                </c:pt>
                <c:pt idx="3">
                  <c:v>4.1100000000000003</c:v>
                </c:pt>
                <c:pt idx="4">
                  <c:v>4.16</c:v>
                </c:pt>
              </c:numCache>
            </c:numRef>
          </c:val>
          <c:extLst>
            <c:ext xmlns:c16="http://schemas.microsoft.com/office/drawing/2014/chart" uri="{C3380CC4-5D6E-409C-BE32-E72D297353CC}">
              <c16:uniqueId val="{00000001-823C-4785-8F10-3F46D76CBE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1.87</c:v>
                </c:pt>
                <c:pt idx="1">
                  <c:v>-7.0000000000000007E-2</c:v>
                </c:pt>
                <c:pt idx="2">
                  <c:v>0.36</c:v>
                </c:pt>
                <c:pt idx="3">
                  <c:v>0.56999999999999995</c:v>
                </c:pt>
                <c:pt idx="4">
                  <c:v>-0.05</c:v>
                </c:pt>
              </c:numCache>
            </c:numRef>
          </c:val>
          <c:smooth val="0"/>
          <c:extLst>
            <c:ext xmlns:c16="http://schemas.microsoft.com/office/drawing/2014/chart" uri="{C3380CC4-5D6E-409C-BE32-E72D297353CC}">
              <c16:uniqueId val="{00000002-823C-4785-8F10-3F46D76CBE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6.01</c:v>
                </c:pt>
                <c:pt idx="2">
                  <c:v>#N/A</c:v>
                </c:pt>
                <c:pt idx="3">
                  <c:v>6.65</c:v>
                </c:pt>
                <c:pt idx="4">
                  <c:v>#N/A</c:v>
                </c:pt>
                <c:pt idx="5">
                  <c:v>7.03</c:v>
                </c:pt>
                <c:pt idx="6">
                  <c:v>#N/A</c:v>
                </c:pt>
                <c:pt idx="7">
                  <c:v>2.29</c:v>
                </c:pt>
                <c:pt idx="8">
                  <c:v>#N/A</c:v>
                </c:pt>
                <c:pt idx="9">
                  <c:v>0</c:v>
                </c:pt>
              </c:numCache>
            </c:numRef>
          </c:val>
          <c:extLst>
            <c:ext xmlns:c16="http://schemas.microsoft.com/office/drawing/2014/chart" uri="{C3380CC4-5D6E-409C-BE32-E72D297353CC}">
              <c16:uniqueId val="{00000000-E1DD-487F-A99E-9A459F58E5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DD-487F-A99E-9A459F58E532}"/>
            </c:ext>
          </c:extLst>
        </c:ser>
        <c:ser>
          <c:idx val="2"/>
          <c:order val="2"/>
          <c:tx>
            <c:strRef>
              <c:f>データシート!$A$29</c:f>
              <c:strCache>
                <c:ptCount val="1"/>
                <c:pt idx="0">
                  <c:v>駐車場事業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E1DD-487F-A99E-9A459F58E532}"/>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E1DD-487F-A99E-9A459F58E532}"/>
            </c:ext>
          </c:extLst>
        </c:ser>
        <c:ser>
          <c:idx val="4"/>
          <c:order val="4"/>
          <c:tx>
            <c:strRef>
              <c:f>データシート!$A$31</c:f>
              <c:strCache>
                <c:ptCount val="1"/>
                <c:pt idx="0">
                  <c:v>国民健康保険</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0.23</c:v>
                </c:pt>
                <c:pt idx="2">
                  <c:v>#N/A</c:v>
                </c:pt>
                <c:pt idx="3">
                  <c:v>0.03</c:v>
                </c:pt>
                <c:pt idx="4">
                  <c:v>#N/A</c:v>
                </c:pt>
                <c:pt idx="5">
                  <c:v>0.42</c:v>
                </c:pt>
                <c:pt idx="6">
                  <c:v>#N/A</c:v>
                </c:pt>
                <c:pt idx="7">
                  <c:v>0.01</c:v>
                </c:pt>
                <c:pt idx="8">
                  <c:v>#N/A</c:v>
                </c:pt>
                <c:pt idx="9">
                  <c:v>0.04</c:v>
                </c:pt>
              </c:numCache>
            </c:numRef>
          </c:val>
          <c:extLst>
            <c:ext xmlns:c16="http://schemas.microsoft.com/office/drawing/2014/chart" uri="{C3380CC4-5D6E-409C-BE32-E72D297353CC}">
              <c16:uniqueId val="{00000004-E1DD-487F-A99E-9A459F58E532}"/>
            </c:ext>
          </c:extLst>
        </c:ser>
        <c:ser>
          <c:idx val="5"/>
          <c:order val="5"/>
          <c:tx>
            <c:strRef>
              <c:f>データシート!$A$32</c:f>
              <c:strCache>
                <c:ptCount val="1"/>
                <c:pt idx="0">
                  <c:v>電気事業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c:v>
                </c:pt>
                <c:pt idx="2">
                  <c:v>#N/A</c:v>
                </c:pt>
                <c:pt idx="3">
                  <c:v>0.15</c:v>
                </c:pt>
                <c:pt idx="4">
                  <c:v>#N/A</c:v>
                </c:pt>
                <c:pt idx="5">
                  <c:v>0.1</c:v>
                </c:pt>
                <c:pt idx="6">
                  <c:v>#N/A</c:v>
                </c:pt>
                <c:pt idx="7">
                  <c:v>0.17</c:v>
                </c:pt>
                <c:pt idx="8">
                  <c:v>#N/A</c:v>
                </c:pt>
                <c:pt idx="9">
                  <c:v>0.1</c:v>
                </c:pt>
              </c:numCache>
            </c:numRef>
          </c:val>
          <c:extLst>
            <c:ext xmlns:c16="http://schemas.microsoft.com/office/drawing/2014/chart" uri="{C3380CC4-5D6E-409C-BE32-E72D297353CC}">
              <c16:uniqueId val="{00000005-E1DD-487F-A99E-9A459F58E532}"/>
            </c:ext>
          </c:extLst>
        </c:ser>
        <c:ser>
          <c:idx val="6"/>
          <c:order val="6"/>
          <c:tx>
            <c:strRef>
              <c:f>データシート!$A$33</c:f>
              <c:strCache>
                <c:ptCount val="1"/>
                <c:pt idx="0">
                  <c:v>介護保険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0.01</c:v>
                </c:pt>
                <c:pt idx="8">
                  <c:v>#N/A</c:v>
                </c:pt>
                <c:pt idx="9">
                  <c:v>0.63</c:v>
                </c:pt>
              </c:numCache>
            </c:numRef>
          </c:val>
          <c:extLst>
            <c:ext xmlns:c16="http://schemas.microsoft.com/office/drawing/2014/chart" uri="{C3380CC4-5D6E-409C-BE32-E72D297353CC}">
              <c16:uniqueId val="{00000006-E1DD-487F-A99E-9A459F58E532}"/>
            </c:ext>
          </c:extLst>
        </c:ser>
        <c:ser>
          <c:idx val="7"/>
          <c:order val="7"/>
          <c:tx>
            <c:strRef>
              <c:f>データシート!$A$34</c:f>
              <c:strCache>
                <c:ptCount val="1"/>
                <c:pt idx="0">
                  <c:v>宅地造成事業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1.21</c:v>
                </c:pt>
                <c:pt idx="2">
                  <c:v>#N/A</c:v>
                </c:pt>
                <c:pt idx="3">
                  <c:v>1.07</c:v>
                </c:pt>
                <c:pt idx="4">
                  <c:v>#N/A</c:v>
                </c:pt>
                <c:pt idx="5">
                  <c:v>0.91</c:v>
                </c:pt>
                <c:pt idx="6">
                  <c:v>#N/A</c:v>
                </c:pt>
                <c:pt idx="7">
                  <c:v>1.1000000000000001</c:v>
                </c:pt>
                <c:pt idx="8">
                  <c:v>#N/A</c:v>
                </c:pt>
                <c:pt idx="9">
                  <c:v>0.93</c:v>
                </c:pt>
              </c:numCache>
            </c:numRef>
          </c:val>
          <c:extLst>
            <c:ext xmlns:c16="http://schemas.microsoft.com/office/drawing/2014/chart" uri="{C3380CC4-5D6E-409C-BE32-E72D297353CC}">
              <c16:uniqueId val="{00000007-E1DD-487F-A99E-9A459F58E53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1.65</c:v>
                </c:pt>
                <c:pt idx="2">
                  <c:v>#N/A</c:v>
                </c:pt>
                <c:pt idx="3">
                  <c:v>1.41</c:v>
                </c:pt>
                <c:pt idx="4">
                  <c:v>#N/A</c:v>
                </c:pt>
                <c:pt idx="5">
                  <c:v>1.77</c:v>
                </c:pt>
                <c:pt idx="6">
                  <c:v>#N/A</c:v>
                </c:pt>
                <c:pt idx="7">
                  <c:v>2.34</c:v>
                </c:pt>
                <c:pt idx="8">
                  <c:v>#N/A</c:v>
                </c:pt>
                <c:pt idx="9">
                  <c:v>1.72</c:v>
                </c:pt>
              </c:numCache>
            </c:numRef>
          </c:val>
          <c:extLst>
            <c:ext xmlns:c16="http://schemas.microsoft.com/office/drawing/2014/chart" uri="{C3380CC4-5D6E-409C-BE32-E72D297353CC}">
              <c16:uniqueId val="{00000008-E1DD-487F-A99E-9A459F58E532}"/>
            </c:ext>
          </c:extLst>
        </c:ser>
        <c:ser>
          <c:idx val="9"/>
          <c:order val="9"/>
          <c:tx>
            <c:strRef>
              <c:f>データシート!$A$36</c:f>
              <c:strCache>
                <c:ptCount val="1"/>
                <c:pt idx="0">
                  <c:v>下水道事業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1.84</c:v>
                </c:pt>
                <c:pt idx="2">
                  <c:v>#N/A</c:v>
                </c:pt>
                <c:pt idx="3">
                  <c:v>3.05</c:v>
                </c:pt>
                <c:pt idx="4">
                  <c:v>#N/A</c:v>
                </c:pt>
                <c:pt idx="5">
                  <c:v>2.91</c:v>
                </c:pt>
                <c:pt idx="6">
                  <c:v>#N/A</c:v>
                </c:pt>
                <c:pt idx="7">
                  <c:v>4.32</c:v>
                </c:pt>
                <c:pt idx="8">
                  <c:v>#N/A</c:v>
                </c:pt>
                <c:pt idx="9">
                  <c:v>3.97</c:v>
                </c:pt>
              </c:numCache>
            </c:numRef>
          </c:val>
          <c:extLst>
            <c:ext xmlns:c16="http://schemas.microsoft.com/office/drawing/2014/chart" uri="{C3380CC4-5D6E-409C-BE32-E72D297353CC}">
              <c16:uniqueId val="{00000009-E1DD-487F-A99E-9A459F58E5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3522</c:v>
                </c:pt>
                <c:pt idx="5">
                  <c:v>3533</c:v>
                </c:pt>
                <c:pt idx="8">
                  <c:v>3481</c:v>
                </c:pt>
                <c:pt idx="11">
                  <c:v>3215</c:v>
                </c:pt>
                <c:pt idx="14">
                  <c:v>3087</c:v>
                </c:pt>
              </c:numCache>
            </c:numRef>
          </c:val>
          <c:extLst>
            <c:ext xmlns:c16="http://schemas.microsoft.com/office/drawing/2014/chart" uri="{C3380CC4-5D6E-409C-BE32-E72D297353CC}">
              <c16:uniqueId val="{00000000-70BD-4A39-96D7-85BA669E29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70BD-4A39-96D7-85BA669E29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65</c:v>
                </c:pt>
                <c:pt idx="3">
                  <c:v>59</c:v>
                </c:pt>
                <c:pt idx="6">
                  <c:v>649</c:v>
                </c:pt>
                <c:pt idx="9">
                  <c:v>57</c:v>
                </c:pt>
                <c:pt idx="12">
                  <c:v>56</c:v>
                </c:pt>
              </c:numCache>
            </c:numRef>
          </c:val>
          <c:extLst>
            <c:ext xmlns:c16="http://schemas.microsoft.com/office/drawing/2014/chart" uri="{C3380CC4-5D6E-409C-BE32-E72D297353CC}">
              <c16:uniqueId val="{00000002-70BD-4A39-96D7-85BA669E29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62</c:v>
                </c:pt>
                <c:pt idx="3">
                  <c:v>50</c:v>
                </c:pt>
                <c:pt idx="6">
                  <c:v>104</c:v>
                </c:pt>
                <c:pt idx="9">
                  <c:v>113</c:v>
                </c:pt>
                <c:pt idx="12">
                  <c:v>128</c:v>
                </c:pt>
              </c:numCache>
            </c:numRef>
          </c:val>
          <c:extLst>
            <c:ext xmlns:c16="http://schemas.microsoft.com/office/drawing/2014/chart" uri="{C3380CC4-5D6E-409C-BE32-E72D297353CC}">
              <c16:uniqueId val="{00000003-70BD-4A39-96D7-85BA669E29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1742</c:v>
                </c:pt>
                <c:pt idx="3">
                  <c:v>1681</c:v>
                </c:pt>
                <c:pt idx="6">
                  <c:v>1283</c:v>
                </c:pt>
                <c:pt idx="9">
                  <c:v>1379</c:v>
                </c:pt>
                <c:pt idx="12">
                  <c:v>1203</c:v>
                </c:pt>
              </c:numCache>
            </c:numRef>
          </c:val>
          <c:extLst>
            <c:ext xmlns:c16="http://schemas.microsoft.com/office/drawing/2014/chart" uri="{C3380CC4-5D6E-409C-BE32-E72D297353CC}">
              <c16:uniqueId val="{00000004-70BD-4A39-96D7-85BA669E29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5-70BD-4A39-96D7-85BA669E29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BD-4A39-96D7-85BA669E29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4590</c:v>
                </c:pt>
                <c:pt idx="3">
                  <c:v>4560</c:v>
                </c:pt>
                <c:pt idx="6">
                  <c:v>4381</c:v>
                </c:pt>
                <c:pt idx="9">
                  <c:v>3593</c:v>
                </c:pt>
                <c:pt idx="12">
                  <c:v>3029</c:v>
                </c:pt>
              </c:numCache>
            </c:numRef>
          </c:val>
          <c:extLst>
            <c:ext xmlns:c16="http://schemas.microsoft.com/office/drawing/2014/chart" uri="{C3380CC4-5D6E-409C-BE32-E72D297353CC}">
              <c16:uniqueId val="{00000007-70BD-4A39-96D7-85BA669E29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2942</c:v>
                </c:pt>
                <c:pt idx="2">
                  <c:v>#N/A</c:v>
                </c:pt>
                <c:pt idx="3">
                  <c:v>#N/A</c:v>
                </c:pt>
                <c:pt idx="4">
                  <c:v>2817</c:v>
                </c:pt>
                <c:pt idx="5">
                  <c:v>#N/A</c:v>
                </c:pt>
                <c:pt idx="6">
                  <c:v>#N/A</c:v>
                </c:pt>
                <c:pt idx="7">
                  <c:v>2937</c:v>
                </c:pt>
                <c:pt idx="8">
                  <c:v>#N/A</c:v>
                </c:pt>
                <c:pt idx="9">
                  <c:v>#N/A</c:v>
                </c:pt>
                <c:pt idx="10">
                  <c:v>1927</c:v>
                </c:pt>
                <c:pt idx="11">
                  <c:v>#N/A</c:v>
                </c:pt>
                <c:pt idx="12">
                  <c:v>#N/A</c:v>
                </c:pt>
                <c:pt idx="13">
                  <c:v>1329</c:v>
                </c:pt>
                <c:pt idx="14">
                  <c:v>#N/A</c:v>
                </c:pt>
              </c:numCache>
            </c:numRef>
          </c:val>
          <c:smooth val="0"/>
          <c:extLst>
            <c:ext xmlns:c16="http://schemas.microsoft.com/office/drawing/2014/chart" uri="{C3380CC4-5D6E-409C-BE32-E72D297353CC}">
              <c16:uniqueId val="{00000008-70BD-4A39-96D7-85BA669E29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38775</c:v>
                </c:pt>
                <c:pt idx="5">
                  <c:v>37715</c:v>
                </c:pt>
                <c:pt idx="8">
                  <c:v>36687</c:v>
                </c:pt>
                <c:pt idx="11">
                  <c:v>36503</c:v>
                </c:pt>
                <c:pt idx="14">
                  <c:v>36775</c:v>
                </c:pt>
              </c:numCache>
            </c:numRef>
          </c:val>
          <c:extLst>
            <c:ext xmlns:c16="http://schemas.microsoft.com/office/drawing/2014/chart" uri="{C3380CC4-5D6E-409C-BE32-E72D297353CC}">
              <c16:uniqueId val="{00000000-28AB-40C0-ACD6-923C57EF17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1001</c:v>
                </c:pt>
                <c:pt idx="5">
                  <c:v>947</c:v>
                </c:pt>
                <c:pt idx="8">
                  <c:v>840</c:v>
                </c:pt>
                <c:pt idx="11">
                  <c:v>786</c:v>
                </c:pt>
                <c:pt idx="14">
                  <c:v>671</c:v>
                </c:pt>
              </c:numCache>
            </c:numRef>
          </c:val>
          <c:extLst>
            <c:ext xmlns:c16="http://schemas.microsoft.com/office/drawing/2014/chart" uri="{C3380CC4-5D6E-409C-BE32-E72D297353CC}">
              <c16:uniqueId val="{00000001-28AB-40C0-ACD6-923C57EF17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4447</c:v>
                </c:pt>
                <c:pt idx="5">
                  <c:v>8293</c:v>
                </c:pt>
                <c:pt idx="8">
                  <c:v>8356</c:v>
                </c:pt>
                <c:pt idx="11">
                  <c:v>9607</c:v>
                </c:pt>
                <c:pt idx="14">
                  <c:v>10554</c:v>
                </c:pt>
              </c:numCache>
            </c:numRef>
          </c:val>
          <c:extLst>
            <c:ext xmlns:c16="http://schemas.microsoft.com/office/drawing/2014/chart" uri="{C3380CC4-5D6E-409C-BE32-E72D297353CC}">
              <c16:uniqueId val="{00000002-28AB-40C0-ACD6-923C57EF17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AB-40C0-ACD6-923C57EF17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AB-40C0-ACD6-923C57EF17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AB-40C0-ACD6-923C57EF17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3765</c:v>
                </c:pt>
                <c:pt idx="3">
                  <c:v>3737</c:v>
                </c:pt>
                <c:pt idx="6">
                  <c:v>3728</c:v>
                </c:pt>
                <c:pt idx="9">
                  <c:v>4360</c:v>
                </c:pt>
                <c:pt idx="12">
                  <c:v>4127</c:v>
                </c:pt>
              </c:numCache>
            </c:numRef>
          </c:val>
          <c:extLst>
            <c:ext xmlns:c16="http://schemas.microsoft.com/office/drawing/2014/chart" uri="{C3380CC4-5D6E-409C-BE32-E72D297353CC}">
              <c16:uniqueId val="{00000006-28AB-40C0-ACD6-923C57EF17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1090</c:v>
                </c:pt>
                <c:pt idx="3">
                  <c:v>618</c:v>
                </c:pt>
                <c:pt idx="6">
                  <c:v>561</c:v>
                </c:pt>
                <c:pt idx="9">
                  <c:v>985</c:v>
                </c:pt>
                <c:pt idx="12">
                  <c:v>1164</c:v>
                </c:pt>
              </c:numCache>
            </c:numRef>
          </c:val>
          <c:extLst>
            <c:ext xmlns:c16="http://schemas.microsoft.com/office/drawing/2014/chart" uri="{C3380CC4-5D6E-409C-BE32-E72D297353CC}">
              <c16:uniqueId val="{00000007-28AB-40C0-ACD6-923C57EF17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21774</c:v>
                </c:pt>
                <c:pt idx="3">
                  <c:v>18681</c:v>
                </c:pt>
                <c:pt idx="6">
                  <c:v>16790</c:v>
                </c:pt>
                <c:pt idx="9">
                  <c:v>15724</c:v>
                </c:pt>
                <c:pt idx="12">
                  <c:v>15321</c:v>
                </c:pt>
              </c:numCache>
            </c:numRef>
          </c:val>
          <c:extLst>
            <c:ext xmlns:c16="http://schemas.microsoft.com/office/drawing/2014/chart" uri="{C3380CC4-5D6E-409C-BE32-E72D297353CC}">
              <c16:uniqueId val="{00000008-28AB-40C0-ACD6-923C57EF17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312</c:v>
                </c:pt>
                <c:pt idx="3">
                  <c:v>258</c:v>
                </c:pt>
                <c:pt idx="6">
                  <c:v>205</c:v>
                </c:pt>
                <c:pt idx="9">
                  <c:v>151</c:v>
                </c:pt>
                <c:pt idx="12">
                  <c:v>1810</c:v>
                </c:pt>
              </c:numCache>
            </c:numRef>
          </c:val>
          <c:extLst>
            <c:ext xmlns:c16="http://schemas.microsoft.com/office/drawing/2014/chart" uri="{C3380CC4-5D6E-409C-BE32-E72D297353CC}">
              <c16:uniqueId val="{00000009-28AB-40C0-ACD6-923C57EF17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37416</c:v>
                </c:pt>
                <c:pt idx="3">
                  <c:v>35557</c:v>
                </c:pt>
                <c:pt idx="6">
                  <c:v>34556</c:v>
                </c:pt>
                <c:pt idx="9">
                  <c:v>35287</c:v>
                </c:pt>
                <c:pt idx="12">
                  <c:v>37916</c:v>
                </c:pt>
              </c:numCache>
            </c:numRef>
          </c:val>
          <c:extLst>
            <c:ext xmlns:c16="http://schemas.microsoft.com/office/drawing/2014/chart" uri="{C3380CC4-5D6E-409C-BE32-E72D297353CC}">
              <c16:uniqueId val="{0000000A-28AB-40C0-ACD6-923C57EF17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20133</c:v>
                </c:pt>
                <c:pt idx="2">
                  <c:v>#N/A</c:v>
                </c:pt>
                <c:pt idx="3">
                  <c:v>#N/A</c:v>
                </c:pt>
                <c:pt idx="4">
                  <c:v>11896</c:v>
                </c:pt>
                <c:pt idx="5">
                  <c:v>#N/A</c:v>
                </c:pt>
                <c:pt idx="6">
                  <c:v>#N/A</c:v>
                </c:pt>
                <c:pt idx="7">
                  <c:v>9958</c:v>
                </c:pt>
                <c:pt idx="8">
                  <c:v>#N/A</c:v>
                </c:pt>
                <c:pt idx="9">
                  <c:v>#N/A</c:v>
                </c:pt>
                <c:pt idx="10">
                  <c:v>9612</c:v>
                </c:pt>
                <c:pt idx="11">
                  <c:v>#N/A</c:v>
                </c:pt>
                <c:pt idx="12">
                  <c:v>#N/A</c:v>
                </c:pt>
                <c:pt idx="13">
                  <c:v>12338</c:v>
                </c:pt>
                <c:pt idx="14">
                  <c:v>#N/A</c:v>
                </c:pt>
              </c:numCache>
            </c:numRef>
          </c:val>
          <c:smooth val="0"/>
          <c:extLst>
            <c:ext xmlns:c16="http://schemas.microsoft.com/office/drawing/2014/chart" uri="{C3380CC4-5D6E-409C-BE32-E72D297353CC}">
              <c16:uniqueId val="{0000000B-28AB-40C0-ACD6-923C57EF17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900</c:v>
                </c:pt>
                <c:pt idx="1">
                  <c:v>901</c:v>
                </c:pt>
                <c:pt idx="2">
                  <c:v>904</c:v>
                </c:pt>
              </c:numCache>
            </c:numRef>
          </c:val>
          <c:extLst>
            <c:ext xmlns:c16="http://schemas.microsoft.com/office/drawing/2014/chart" uri="{C3380CC4-5D6E-409C-BE32-E72D297353CC}">
              <c16:uniqueId val="{00000000-3BA7-4C4B-85AE-0D3AA20144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3747</c:v>
                </c:pt>
                <c:pt idx="1">
                  <c:v>5095</c:v>
                </c:pt>
                <c:pt idx="2">
                  <c:v>5327</c:v>
                </c:pt>
              </c:numCache>
            </c:numRef>
          </c:val>
          <c:extLst>
            <c:ext xmlns:c16="http://schemas.microsoft.com/office/drawing/2014/chart" uri="{C3380CC4-5D6E-409C-BE32-E72D297353CC}">
              <c16:uniqueId val="{00000001-3BA7-4C4B-85AE-0D3AA20144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2158</c:v>
                </c:pt>
                <c:pt idx="1">
                  <c:v>1951</c:v>
                </c:pt>
                <c:pt idx="2">
                  <c:v>2575</c:v>
                </c:pt>
              </c:numCache>
            </c:numRef>
          </c:val>
          <c:extLst>
            <c:ext xmlns:c16="http://schemas.microsoft.com/office/drawing/2014/chart" uri="{C3380CC4-5D6E-409C-BE32-E72D297353CC}">
              <c16:uniqueId val="{00000002-3BA7-4C4B-85AE-0D3AA20144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{2959D7BF-4FF1-4544-AB91-2FF1E67D1F49}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0CB-4EB5-9B08-95DD3A0D00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{EBFF72AC-6E91-456B-8315-4E76F6674C1A}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CB-4EB5-9B08-95DD3A0D00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{7E5190CD-1DBE-4FC5-B14F-E82916EF813D}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CB-4EB5-9B08-95DD3A0D00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{0D295BBE-79C9-43BE-B9FB-8BC4105493FE}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CB-4EB5-9B08-95DD3A0D00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{F684EAAF-E096-443C-830B-7EB700C0DE91}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CB-4EB5-9B08-95DD3A0D008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{E6804FF5-B7A1-46FA-8BF2-558E5EBB1271}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0CB-4EB5-9B08-95DD3A0D008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{E164BAC4-7BC0-49A3-A750-1DD94260477B}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0CB-4EB5-9B08-95DD3A0D008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{2EA03002-74F4-48C8-B868-19D7FC1C1D9E}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0CB-4EB5-9B08-95DD3A0D008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{A7D2A953-4962-40B8-ADFE-048B7CE6D960}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0CB-4EB5-9B08-95DD3A0D00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62.4</c:v>
                </c:pt>
                <c:pt idx="8">
                  <c:v>61</c:v>
                </c:pt>
                <c:pt idx="16">
                  <c:v>62.3</c:v>
                </c:pt>
                <c:pt idx="24">
                  <c:v>63.3</c:v>
                </c:pt>
                <c:pt idx="32">
                  <c:v>64.2</c:v>
                </c:pt>
              </c:numCache>
            </c:numRef>
          </c:xVal>
          <c:yVal>
            <c:numRef>
              <c:f>公会計指標分析・財政指標組合せ分析表!$BP$51:$DC$51</c:f>
              <c:numCache>
                <c:formatCode>#,##0.0;"▲ "#,##0.0</c:formatCode>
                <c:ptCount val="40"/>
                <c:pt idx="0">
                  <c:v>108.5</c:v>
                </c:pt>
                <c:pt idx="8">
                  <c:v>63.6</c:v>
                </c:pt>
                <c:pt idx="16">
                  <c:v>53.5</c:v>
                </c:pt>
                <c:pt idx="24">
                  <c:v>51.1</c:v>
                </c:pt>
                <c:pt idx="32">
                  <c:v>65.8</c:v>
                </c:pt>
              </c:numCache>
            </c:numRef>
          </c:yVal>
          <c:smooth val="0"/>
          <c:extLst>
            <c:ext xmlns:c16="http://schemas.microsoft.com/office/drawing/2014/chart" uri="{C3380CC4-5D6E-409C-BE32-E72D297353CC}">
              <c16:uniqueId val="{00000009-00CB-4EB5-9B08-95DD3A0D00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{18248EBF-93D6-4282-B514-CB6DA6C2FA29}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0CB-4EB5-9B08-95DD3A0D00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{69098DAE-1FFC-47FD-8DB6-73BDEFF4743E}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CB-4EB5-9B08-95DD3A0D00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{D79C601A-A207-4ED0-948A-E5E61355A110}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CB-4EB5-9B08-95DD3A0D00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{1CDB4DE2-3115-4DF0-A85C-2C70BF3B1774}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CB-4EB5-9B08-95DD3A0D00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{0B746BAD-8201-481A-82FD-6F25CB2B2EC1}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CB-4EB5-9B08-95DD3A0D008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{DF43B31C-A10B-49AF-928C-C0EC08E34A9D}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0CB-4EB5-9B08-95DD3A0D008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{1A679982-9664-409F-8B95-78A2E014E2F1}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0CB-4EB5-9B08-95DD3A0D008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{DFEE6AE7-2A74-4BFC-B4DB-190EAADABDD6}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0CB-4EB5-9B08-95DD3A0D008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{D3B616C5-E54B-4009-B946-EA8D9763BFB2}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0CB-4EB5-9B08-95DD3A0D00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00CB-4EB5-9B08-95DD3A0D0083}"/>
            </c:ext>
          </c:extLst>
        </c:ser>
        <c:dLbls>
          <c:showLegendKey val="0"/>
          <c:showVal val="1"/>
          <c:showCatName val="0"/>
          <c:showSerName val="0"/>
          <c:showPercent val="0"/>
          <c:showBubbleSize val="0"/>
        </c:dLbls>
        <c:axId val="46179840"/>
        <c:axId val="46181760"/>
      </c:scatterChart>
      <c:valAx>
        <c:axId val="46179840"/>
        <c:scaling>
          <c:orientation val="minMax"/>
          <c:max val="65"/>
          <c:min val="5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3"/>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{F2778819-B761-4821-A313-B436EBCCCDCD}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A54-4ACA-88DF-58321D4A3E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{4CADDE93-369D-4C3D-B8FF-CED39A57E1A2}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54-4ACA-88DF-58321D4A3E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{CF20CADB-8B78-4F96-8AF4-8BDE8BFC676F}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54-4ACA-88DF-58321D4A3E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{6BC218EA-6C38-44A4-93B4-D7F109F86192}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54-4ACA-88DF-58321D4A3E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{77B23700-2DBF-4564-9D77-369C67BC5DC4}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54-4ACA-88DF-58321D4A3ED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{5184A16C-A4FC-4EB0-B1F8-D3915AE2274F}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A54-4ACA-88DF-58321D4A3ED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{81990A71-80ED-4F20-94A6-400FE65B5440}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A54-4ACA-88DF-58321D4A3ED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{5B4DF21B-1D40-4CA8-A655-F9AF03C5025C}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A54-4ACA-88DF-58321D4A3ED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{F0C4B360-A3BA-4ECF-AECF-A31B0AF8E957}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A54-4ACA-88DF-58321D4A3E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16.100000000000001</c:v>
                </c:pt>
                <c:pt idx="8">
                  <c:v>15.5</c:v>
                </c:pt>
                <c:pt idx="16">
                  <c:v>15.5</c:v>
                </c:pt>
                <c:pt idx="24">
                  <c:v>13.7</c:v>
                </c:pt>
                <c:pt idx="32">
                  <c:v>11</c:v>
                </c:pt>
              </c:numCache>
            </c:numRef>
          </c:xVal>
          <c:yVal>
            <c:numRef>
              <c:f>公会計指標分析・財政指標組合せ分析表!$BP$73:$DC$73</c:f>
              <c:numCache>
                <c:formatCode>#,##0.0;"▲ "#,##0.0</c:formatCode>
                <c:ptCount val="40"/>
                <c:pt idx="0">
                  <c:v>108.5</c:v>
                </c:pt>
                <c:pt idx="8">
                  <c:v>63.6</c:v>
                </c:pt>
                <c:pt idx="16">
                  <c:v>53.5</c:v>
                </c:pt>
                <c:pt idx="24">
                  <c:v>51.1</c:v>
                </c:pt>
                <c:pt idx="32">
                  <c:v>65.8</c:v>
                </c:pt>
              </c:numCache>
            </c:numRef>
          </c:yVal>
          <c:smooth val="0"/>
          <c:extLst>
            <c:ext xmlns:c16="http://schemas.microsoft.com/office/drawing/2014/chart" uri="{C3380CC4-5D6E-409C-BE32-E72D297353CC}">
              <c16:uniqueId val="{00000009-3A54-4ACA-88DF-58321D4A3E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989898937685518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{F4D97EFA-8E41-432D-81A1-D279742476EB}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A54-4ACA-88DF-58321D4A3E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{F4B6168E-8341-4D0E-ACBA-D073DEAD5E7D}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54-4ACA-88DF-58321D4A3E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{A2CE3BD8-70B4-439B-B426-6B4AFDA7BF57}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54-4ACA-88DF-58321D4A3E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{EC756978-A942-4EA1-B41C-072F0C4157D4}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54-4ACA-88DF-58321D4A3E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{764A8333-02D3-42F6-ABEC-B16BCC48EE9C}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54-4ACA-88DF-58321D4A3EDB}"/>
                </c:ext>
              </c:extLst>
            </c:dLbl>
            <c:dLbl>
              <c:idx val="8"/>
              <c:layout>
                <c:manualLayout>
                  <c:x val="-3.349699386136612E-2"/>
                  <c:y val="-7.65904951479786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{CE9007A0-CCEA-46CB-A1C6-40F928CD8700}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A54-4ACA-88DF-58321D4A3EDB}"/>
                </c:ext>
              </c:extLst>
            </c:dLbl>
            <c:dLbl>
              <c:idx val="16"/>
              <c:layout>
                <c:manualLayout>
                  <c:x val="-3.1697991619110633E-2"/>
                  <c:y val="-5.173480228535105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{3401C955-674A-49BA-B7F0-D66F5C252061}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A54-4ACA-88DF-58321D4A3EDB}"/>
                </c:ext>
              </c:extLst>
            </c:dLbl>
            <c:dLbl>
              <c:idx val="24"/>
              <c:layout>
                <c:manualLayout>
                  <c:x val="-3.1697991619110633E-2"/>
                  <c:y val="-4.247154099541972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{944010AD-1DA3-4FDB-95F6-16A0805A9DA5}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A54-4ACA-88DF-58321D4A3EDB}"/>
                </c:ext>
              </c:extLst>
            </c:dLbl>
            <c:dLbl>
              <c:idx val="32"/>
              <c:layout>
                <c:manualLayout>
                  <c:x val="-3.1570342725075584E-2"/>
                  <c:y val="-7.88700924099960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{3A09FCC8-FEBA-4D52-957A-16F400E7CD0C}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A54-4ACA-88DF-58321D4A3E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3A54-4ACA-88DF-58321D4A3EDB}"/>
            </c:ext>
          </c:extLst>
        </c:ser>
        <c:dLbls>
          <c:showLegendKey val="0"/>
          <c:showVal val="1"/>
          <c:showCatName val="0"/>
          <c:showSerName val="0"/>
          <c:showPercent val="0"/>
          <c:showBubbleSize val="0"/>
        </c:dLbls>
        <c:axId val="84219776"/>
        <c:axId val="84234240"/>
      </c:scatterChart>
      <c:valAx>
        <c:axId val="84219776"/>
        <c:scaling>
          <c:orientation val="minMax"/>
          <c:max val="16.900000000000002"/>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3"/>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92,546
91,797
437.55
42,594,170
41,810,416
375,604
21,721,997
37,915,951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ポイント増となった。</a:t>
          </a:r>
          <a:endParaRPr lang="ja-JP" altLang="ja-JP" sz="1400">
            <a:effectLst/>
          </a:endParaRPr>
        </a:p>
        <a:p>
          <a:r>
            <a:rPr kumimoji="1" lang="ja-JP" altLang="ja-JP" sz="1100">
              <a:solidFill>
                <a:schemeClr val="dk1"/>
              </a:solidFill>
              <a:effectLst/>
              <a:latin typeface="+mn-lt"/>
              <a:ea typeface="+mn-ea"/>
              <a:cs typeface="+mn-cs"/>
            </a:rPr>
            <a:t>　企業の業績が好調を維持していることにより法人市民税均等割及び法人税割が増加していること、また、景気回復により個人市民税所得割も増加しており、基準財政収入額が前年度に比べて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千万円程増加した。</a:t>
          </a:r>
          <a:endParaRPr lang="ja-JP" altLang="ja-JP" sz="1400">
            <a:effectLst/>
          </a:endParaRPr>
        </a:p>
        <a:p>
          <a:r>
            <a:rPr kumimoji="1" lang="ja-JP" altLang="ja-JP" sz="1100">
              <a:solidFill>
                <a:schemeClr val="dk1"/>
              </a:solidFill>
              <a:effectLst/>
              <a:latin typeface="+mn-lt"/>
              <a:ea typeface="+mn-ea"/>
              <a:cs typeface="+mn-cs"/>
            </a:rPr>
            <a:t>　今後も、安定した税収の確保と更なる基盤強化に努める。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38805</xdr:rowOff>
    </xdr:to>
    <xdr:cxnSp macro="">
      <xdr:nvCxnSpPr>
        <xdr:cNvPr id="69" name="直線コネクタ 68"/>
        <xdr:cNvCxnSpPr/>
      </xdr:nvCxnSpPr>
      <xdr:spPr>
        <a:xfrm flipV="1">
          <a:off x="4114800" y="722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65617</xdr:rowOff>
    </xdr:to>
    <xdr:cxnSp macro="">
      <xdr:nvCxnSpPr>
        <xdr:cNvPr id="72" name="直線コネクタ 71"/>
        <xdr:cNvCxnSpPr/>
      </xdr:nvCxnSpPr>
      <xdr:spPr>
        <a:xfrm flipV="1">
          <a:off x="3225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92428</xdr:rowOff>
    </xdr:to>
    <xdr:cxnSp macro="">
      <xdr:nvCxnSpPr>
        <xdr:cNvPr id="75" name="直線コネクタ 74"/>
        <xdr:cNvCxnSpPr/>
      </xdr:nvCxnSpPr>
      <xdr:spPr>
        <a:xfrm flipV="1">
          <a:off x="2336800" y="72665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92428</xdr:rowOff>
    </xdr:to>
    <xdr:cxnSp macro="">
      <xdr:nvCxnSpPr>
        <xdr:cNvPr id="78" name="直線コネクタ 77"/>
        <xdr:cNvCxnSpPr/>
      </xdr:nvCxnSpPr>
      <xdr:spPr>
        <a:xfrm>
          <a:off x="1447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91" name="テキスト ボックス 90"/>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95" name="テキスト ボックス 94"/>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97" name="テキスト ボックス 96"/>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歳出に係る経常経費充当一般財源は</a:t>
          </a:r>
          <a:r>
            <a:rPr kumimoji="1" lang="en-US" altLang="ja-JP" sz="1100">
              <a:solidFill>
                <a:schemeClr val="dk1"/>
              </a:solidFill>
              <a:effectLst/>
              <a:latin typeface="+mn-lt"/>
              <a:ea typeface="+mn-ea"/>
              <a:cs typeface="+mn-cs"/>
            </a:rPr>
            <a:t>54,185</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、歳入に係る経常一般財源が前年度比</a:t>
          </a:r>
          <a:r>
            <a:rPr kumimoji="1" lang="en-US" altLang="ja-JP" sz="1100">
              <a:solidFill>
                <a:schemeClr val="dk1"/>
              </a:solidFill>
              <a:effectLst/>
              <a:latin typeface="+mn-lt"/>
              <a:ea typeface="+mn-ea"/>
              <a:cs typeface="+mn-cs"/>
            </a:rPr>
            <a:t>587,564</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となり、経常収支比率は</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歳</a:t>
          </a:r>
          <a:r>
            <a:rPr kumimoji="1" lang="ja-JP" altLang="en-US" sz="1100">
              <a:solidFill>
                <a:schemeClr val="dk1"/>
              </a:solidFill>
              <a:effectLst/>
              <a:latin typeface="+mn-lt"/>
              <a:ea typeface="+mn-ea"/>
              <a:cs typeface="+mn-cs"/>
            </a:rPr>
            <a:t>入</a:t>
          </a:r>
          <a:r>
            <a:rPr kumimoji="1" lang="ja-JP" altLang="ja-JP" sz="1100">
              <a:solidFill>
                <a:schemeClr val="dk1"/>
              </a:solidFill>
              <a:effectLst/>
              <a:latin typeface="+mn-lt"/>
              <a:ea typeface="+mn-ea"/>
              <a:cs typeface="+mn-cs"/>
            </a:rPr>
            <a:t>に係る経常一般財源の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の要因は、</a:t>
          </a:r>
          <a:r>
            <a:rPr kumimoji="1" lang="ja-JP" altLang="en-US" sz="1100">
              <a:solidFill>
                <a:schemeClr val="dk1"/>
              </a:solidFill>
              <a:effectLst/>
              <a:latin typeface="+mn-lt"/>
              <a:ea typeface="+mn-ea"/>
              <a:cs typeface="+mn-cs"/>
            </a:rPr>
            <a:t>固定資産税の超過税率適用が平成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年度で終了したこと</a:t>
          </a:r>
          <a:r>
            <a:rPr kumimoji="1"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　比率は類似団体の平均を下回っているが、公債費は増加の傾向にあり、安定した財源の確保と義務的経費の削減に努める。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157056</xdr:rowOff>
    </xdr:to>
    <xdr:cxnSp macro="">
      <xdr:nvCxnSpPr>
        <xdr:cNvPr id="132" name="直線コネクタ 131"/>
        <xdr:cNvCxnSpPr/>
      </xdr:nvCxnSpPr>
      <xdr:spPr>
        <a:xfrm>
          <a:off x="4114800" y="10650220"/>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104775</xdr:rowOff>
    </xdr:to>
    <xdr:cxnSp macro="">
      <xdr:nvCxnSpPr>
        <xdr:cNvPr id="135" name="直線コネクタ 134"/>
        <xdr:cNvCxnSpPr/>
      </xdr:nvCxnSpPr>
      <xdr:spPr>
        <a:xfrm flipV="1">
          <a:off x="3225800" y="1065022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104775</xdr:rowOff>
    </xdr:from>
    <xdr:to>
      <xdr:col>15</xdr:col>
      <xdr:colOff>82550</xdr:colOff>
      <xdr:row>62</xdr:row>
      <xdr:rowOff>153035</xdr:rowOff>
    </xdr:to>
    <xdr:cxnSp macro="">
      <xdr:nvCxnSpPr>
        <xdr:cNvPr id="138" name="直線コネクタ 137"/>
        <xdr:cNvCxnSpPr/>
      </xdr:nvCxnSpPr>
      <xdr:spPr>
        <a:xfrm flipV="1">
          <a:off x="2336800" y="107346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144992</xdr:rowOff>
    </xdr:from>
    <xdr:to>
      <xdr:col>11</xdr:col>
      <xdr:colOff>31750</xdr:colOff>
      <xdr:row>62</xdr:row>
      <xdr:rowOff>153035</xdr:rowOff>
    </xdr:to>
    <xdr:cxnSp macro="">
      <xdr:nvCxnSpPr>
        <xdr:cNvPr id="141" name="直線コネクタ 140"/>
        <xdr:cNvCxnSpPr/>
      </xdr:nvCxnSpPr>
      <xdr:spPr>
        <a:xfrm>
          <a:off x="1447800" y="1077489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1" name="楕円 150"/>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122783</xdr:rowOff>
    </xdr:from>
    <xdr:ext cx="762000" cy="259045"/>
    <xdr:sp macro="" textlink="">
      <xdr:nvSpPr>
        <xdr:cNvPr id="152"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3" name="楕円 152"/>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4" name="テキスト ボックス 153"/>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53975</xdr:rowOff>
    </xdr:from>
    <xdr:to>
      <xdr:col>15</xdr:col>
      <xdr:colOff>133350</xdr:colOff>
      <xdr:row>62</xdr:row>
      <xdr:rowOff>155575</xdr:rowOff>
    </xdr:to>
    <xdr:sp macro="" textlink="">
      <xdr:nvSpPr>
        <xdr:cNvPr id="155" name="楕円 154"/>
        <xdr:cNvSpPr/>
      </xdr:nvSpPr>
      <xdr:spPr>
        <a:xfrm>
          <a:off x="3175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165752</xdr:rowOff>
    </xdr:from>
    <xdr:ext cx="762000" cy="259045"/>
    <xdr:sp macro="" textlink="">
      <xdr:nvSpPr>
        <xdr:cNvPr id="156" name="テキスト ボックス 155"/>
        <xdr:cNvSpPr txBox="1"/>
      </xdr:nvSpPr>
      <xdr:spPr>
        <a:xfrm>
          <a:off x="2844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102235</xdr:rowOff>
    </xdr:from>
    <xdr:to>
      <xdr:col>11</xdr:col>
      <xdr:colOff>82550</xdr:colOff>
      <xdr:row>63</xdr:row>
      <xdr:rowOff>32385</xdr:rowOff>
    </xdr:to>
    <xdr:sp macro="" textlink="">
      <xdr:nvSpPr>
        <xdr:cNvPr id="157" name="楕円 156"/>
        <xdr:cNvSpPr/>
      </xdr:nvSpPr>
      <xdr:spPr>
        <a:xfrm>
          <a:off x="2286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58" name="テキスト ボックス 157"/>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94192</xdr:rowOff>
    </xdr:from>
    <xdr:to>
      <xdr:col>7</xdr:col>
      <xdr:colOff>31750</xdr:colOff>
      <xdr:row>63</xdr:row>
      <xdr:rowOff>24342</xdr:rowOff>
    </xdr:to>
    <xdr:sp macro="" textlink="">
      <xdr:nvSpPr>
        <xdr:cNvPr id="159" name="楕円 158"/>
        <xdr:cNvSpPr/>
      </xdr:nvSpPr>
      <xdr:spPr>
        <a:xfrm>
          <a:off x="1397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9119</xdr:rowOff>
    </xdr:from>
    <xdr:ext cx="762000" cy="259045"/>
    <xdr:sp macro="" textlink="">
      <xdr:nvSpPr>
        <xdr:cNvPr id="160" name="テキスト ボックス 159"/>
        <xdr:cNvSpPr txBox="1"/>
      </xdr:nvSpPr>
      <xdr:spPr>
        <a:xfrm>
          <a:off x="1066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人件費は前年度比</a:t>
          </a:r>
          <a:r>
            <a:rPr kumimoji="1" lang="en-US" altLang="ja-JP" sz="1100">
              <a:solidFill>
                <a:schemeClr val="dk1"/>
              </a:solidFill>
              <a:effectLst/>
              <a:latin typeface="+mn-lt"/>
              <a:ea typeface="+mn-ea"/>
              <a:cs typeface="+mn-cs"/>
            </a:rPr>
            <a:t>+59,002</a:t>
          </a:r>
          <a:r>
            <a:rPr kumimoji="1" lang="ja-JP" altLang="ja-JP" sz="1100">
              <a:solidFill>
                <a:schemeClr val="dk1"/>
              </a:solidFill>
              <a:effectLst/>
              <a:latin typeface="+mn-lt"/>
              <a:ea typeface="+mn-ea"/>
              <a:cs typeface="+mn-cs"/>
            </a:rPr>
            <a:t>千円、物件費は前年度比＋</a:t>
          </a:r>
          <a:r>
            <a:rPr kumimoji="1" lang="en-US" altLang="ja-JP" sz="1100">
              <a:solidFill>
                <a:schemeClr val="dk1"/>
              </a:solidFill>
              <a:effectLst/>
              <a:latin typeface="+mn-lt"/>
              <a:ea typeface="+mn-ea"/>
              <a:cs typeface="+mn-cs"/>
            </a:rPr>
            <a:t>600,090</a:t>
          </a:r>
          <a:r>
            <a:rPr kumimoji="1" lang="ja-JP" altLang="ja-JP" sz="1100">
              <a:solidFill>
                <a:schemeClr val="dk1"/>
              </a:solidFill>
              <a:effectLst/>
              <a:latin typeface="+mn-lt"/>
              <a:ea typeface="+mn-ea"/>
              <a:cs typeface="+mn-cs"/>
            </a:rPr>
            <a:t>千円、維持補修費は前年度比▲</a:t>
          </a:r>
          <a:r>
            <a:rPr kumimoji="1" lang="en-US" altLang="ja-JP" sz="1100">
              <a:solidFill>
                <a:schemeClr val="dk1"/>
              </a:solidFill>
              <a:effectLst/>
              <a:latin typeface="+mn-lt"/>
              <a:ea typeface="+mn-ea"/>
              <a:cs typeface="+mn-cs"/>
            </a:rPr>
            <a:t>139,480</a:t>
          </a:r>
          <a:r>
            <a:rPr kumimoji="1" lang="ja-JP" altLang="ja-JP" sz="1100">
              <a:solidFill>
                <a:schemeClr val="dk1"/>
              </a:solidFill>
              <a:effectLst/>
              <a:latin typeface="+mn-lt"/>
              <a:ea typeface="+mn-ea"/>
              <a:cs typeface="+mn-cs"/>
            </a:rPr>
            <a:t>千円となり、合計で</a:t>
          </a:r>
          <a:r>
            <a:rPr kumimoji="1" lang="en-US" altLang="ja-JP" sz="1100">
              <a:solidFill>
                <a:schemeClr val="dk1"/>
              </a:solidFill>
              <a:effectLst/>
              <a:latin typeface="+mn-lt"/>
              <a:ea typeface="+mn-ea"/>
              <a:cs typeface="+mn-cs"/>
            </a:rPr>
            <a:t>519,612</a:t>
          </a:r>
          <a:r>
            <a:rPr kumimoji="1" lang="ja-JP" altLang="ja-JP" sz="1100">
              <a:solidFill>
                <a:schemeClr val="dk1"/>
              </a:solidFill>
              <a:effectLst/>
              <a:latin typeface="+mn-lt"/>
              <a:ea typeface="+mn-ea"/>
              <a:cs typeface="+mn-cs"/>
            </a:rPr>
            <a:t>千円の増となった。その結果、人口１人当たりの人件費・物件費等決算額は</a:t>
          </a:r>
          <a:r>
            <a:rPr kumimoji="1" lang="en-US" altLang="ja-JP" sz="1100">
              <a:solidFill>
                <a:schemeClr val="dk1"/>
              </a:solidFill>
              <a:effectLst/>
              <a:latin typeface="+mn-lt"/>
              <a:ea typeface="+mn-ea"/>
              <a:cs typeface="+mn-cs"/>
            </a:rPr>
            <a:t>6,184</a:t>
          </a:r>
          <a:r>
            <a:rPr kumimoji="1" lang="ja-JP" altLang="ja-JP" sz="1100">
              <a:solidFill>
                <a:schemeClr val="dk1"/>
              </a:solidFill>
              <a:effectLst/>
              <a:latin typeface="+mn-lt"/>
              <a:ea typeface="+mn-ea"/>
              <a:cs typeface="+mn-cs"/>
            </a:rPr>
            <a:t>円の増となった。</a:t>
          </a:r>
          <a:endParaRPr lang="ja-JP" altLang="ja-JP" sz="1400">
            <a:effectLst/>
          </a:endParaRPr>
        </a:p>
        <a:p>
          <a:r>
            <a:rPr kumimoji="1" lang="ja-JP" altLang="ja-JP" sz="1100">
              <a:solidFill>
                <a:schemeClr val="dk1"/>
              </a:solidFill>
              <a:effectLst/>
              <a:latin typeface="+mn-lt"/>
              <a:ea typeface="+mn-ea"/>
              <a:cs typeface="+mn-cs"/>
            </a:rPr>
            <a:t>　前年度比増となった主な要因は、物件費において、</a:t>
          </a:r>
          <a:r>
            <a:rPr kumimoji="1" lang="ja-JP" altLang="en-US" sz="1100">
              <a:solidFill>
                <a:schemeClr val="dk1"/>
              </a:solidFill>
              <a:effectLst/>
              <a:latin typeface="+mn-lt"/>
              <a:ea typeface="+mn-ea"/>
              <a:cs typeface="+mn-cs"/>
            </a:rPr>
            <a:t>ふるさと納税</a:t>
          </a:r>
          <a:r>
            <a:rPr kumimoji="1" lang="ja-JP" altLang="ja-JP" sz="1100">
              <a:solidFill>
                <a:schemeClr val="dk1"/>
              </a:solidFill>
              <a:effectLst/>
              <a:latin typeface="+mn-lt"/>
              <a:ea typeface="+mn-ea"/>
              <a:cs typeface="+mn-cs"/>
            </a:rPr>
            <a:t>に係る</a:t>
          </a:r>
          <a:r>
            <a:rPr kumimoji="1" lang="ja-JP" altLang="en-US" sz="1100">
              <a:solidFill>
                <a:schemeClr val="dk1"/>
              </a:solidFill>
              <a:effectLst/>
              <a:latin typeface="+mn-lt"/>
              <a:ea typeface="+mn-ea"/>
              <a:cs typeface="+mn-cs"/>
            </a:rPr>
            <a:t>返礼品の調達及び発送に係る経費が増加</a:t>
          </a:r>
          <a:r>
            <a:rPr kumimoji="1" lang="ja-JP" altLang="ja-JP" sz="1100">
              <a:solidFill>
                <a:schemeClr val="dk1"/>
              </a:solidFill>
              <a:effectLst/>
              <a:latin typeface="+mn-lt"/>
              <a:ea typeface="+mn-ea"/>
              <a:cs typeface="+mn-cs"/>
            </a:rPr>
            <a:t>したこと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が挙げられる。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42421</xdr:rowOff>
    </xdr:from>
    <xdr:to>
      <xdr:col>23</xdr:col>
      <xdr:colOff>133350</xdr:colOff>
      <xdr:row>82</xdr:row>
      <xdr:rowOff>102108</xdr:rowOff>
    </xdr:to>
    <xdr:cxnSp macro="">
      <xdr:nvCxnSpPr>
        <xdr:cNvPr id="193" name="直線コネクタ 192"/>
        <xdr:cNvCxnSpPr/>
      </xdr:nvCxnSpPr>
      <xdr:spPr>
        <a:xfrm>
          <a:off x="4114800" y="14101321"/>
          <a:ext cx="838200" cy="5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31581</xdr:rowOff>
    </xdr:from>
    <xdr:to>
      <xdr:col>19</xdr:col>
      <xdr:colOff>133350</xdr:colOff>
      <xdr:row>82</xdr:row>
      <xdr:rowOff>42421</xdr:rowOff>
    </xdr:to>
    <xdr:cxnSp macro="">
      <xdr:nvCxnSpPr>
        <xdr:cNvPr id="196" name="直線コネクタ 195"/>
        <xdr:cNvCxnSpPr/>
      </xdr:nvCxnSpPr>
      <xdr:spPr>
        <a:xfrm>
          <a:off x="3225800" y="14090481"/>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167762</xdr:rowOff>
    </xdr:from>
    <xdr:to>
      <xdr:col>15</xdr:col>
      <xdr:colOff>82550</xdr:colOff>
      <xdr:row>82</xdr:row>
      <xdr:rowOff>31581</xdr:rowOff>
    </xdr:to>
    <xdr:cxnSp macro="">
      <xdr:nvCxnSpPr>
        <xdr:cNvPr id="199" name="直線コネクタ 198"/>
        <xdr:cNvCxnSpPr/>
      </xdr:nvCxnSpPr>
      <xdr:spPr>
        <a:xfrm>
          <a:off x="2336800" y="14055212"/>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140466</xdr:rowOff>
    </xdr:from>
    <xdr:to>
      <xdr:col>11</xdr:col>
      <xdr:colOff>31750</xdr:colOff>
      <xdr:row>81</xdr:row>
      <xdr:rowOff>167762</xdr:rowOff>
    </xdr:to>
    <xdr:cxnSp macro="">
      <xdr:nvCxnSpPr>
        <xdr:cNvPr id="202" name="直線コネクタ 201"/>
        <xdr:cNvCxnSpPr/>
      </xdr:nvCxnSpPr>
      <xdr:spPr>
        <a:xfrm>
          <a:off x="1447800" y="14027916"/>
          <a:ext cx="8890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51308</xdr:rowOff>
    </xdr:from>
    <xdr:to>
      <xdr:col>23</xdr:col>
      <xdr:colOff>184150</xdr:colOff>
      <xdr:row>82</xdr:row>
      <xdr:rowOff>152908</xdr:rowOff>
    </xdr:to>
    <xdr:sp macro="" textlink="">
      <xdr:nvSpPr>
        <xdr:cNvPr id="212" name="楕円 211"/>
        <xdr:cNvSpPr/>
      </xdr:nvSpPr>
      <xdr:spPr>
        <a:xfrm>
          <a:off x="49022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23385</xdr:rowOff>
    </xdr:from>
    <xdr:ext cx="762000" cy="259045"/>
    <xdr:sp macro="" textlink="">
      <xdr:nvSpPr>
        <xdr:cNvPr id="213" name="人件費・物件費等の状況該当値テキスト"/>
        <xdr:cNvSpPr txBox="1"/>
      </xdr:nvSpPr>
      <xdr:spPr>
        <a:xfrm>
          <a:off x="5041900" y="1408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163071</xdr:rowOff>
    </xdr:from>
    <xdr:to>
      <xdr:col>19</xdr:col>
      <xdr:colOff>184150</xdr:colOff>
      <xdr:row>82</xdr:row>
      <xdr:rowOff>93221</xdr:rowOff>
    </xdr:to>
    <xdr:sp macro="" textlink="">
      <xdr:nvSpPr>
        <xdr:cNvPr id="214" name="楕円 213"/>
        <xdr:cNvSpPr/>
      </xdr:nvSpPr>
      <xdr:spPr>
        <a:xfrm>
          <a:off x="4064000" y="1405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103398</xdr:rowOff>
    </xdr:from>
    <xdr:ext cx="736600" cy="259045"/>
    <xdr:sp macro="" textlink="">
      <xdr:nvSpPr>
        <xdr:cNvPr id="215" name="テキスト ボックス 214"/>
        <xdr:cNvSpPr txBox="1"/>
      </xdr:nvSpPr>
      <xdr:spPr>
        <a:xfrm>
          <a:off x="3733800" y="13819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152231</xdr:rowOff>
    </xdr:from>
    <xdr:to>
      <xdr:col>15</xdr:col>
      <xdr:colOff>133350</xdr:colOff>
      <xdr:row>82</xdr:row>
      <xdr:rowOff>82381</xdr:rowOff>
    </xdr:to>
    <xdr:sp macro="" textlink="">
      <xdr:nvSpPr>
        <xdr:cNvPr id="216" name="楕円 215"/>
        <xdr:cNvSpPr/>
      </xdr:nvSpPr>
      <xdr:spPr>
        <a:xfrm>
          <a:off x="3175000" y="140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92558</xdr:rowOff>
    </xdr:from>
    <xdr:ext cx="762000" cy="259045"/>
    <xdr:sp macro="" textlink="">
      <xdr:nvSpPr>
        <xdr:cNvPr id="217" name="テキスト ボックス 216"/>
        <xdr:cNvSpPr txBox="1"/>
      </xdr:nvSpPr>
      <xdr:spPr>
        <a:xfrm>
          <a:off x="2844800" y="1380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116962</xdr:rowOff>
    </xdr:from>
    <xdr:to>
      <xdr:col>11</xdr:col>
      <xdr:colOff>82550</xdr:colOff>
      <xdr:row>82</xdr:row>
      <xdr:rowOff>47112</xdr:rowOff>
    </xdr:to>
    <xdr:sp macro="" textlink="">
      <xdr:nvSpPr>
        <xdr:cNvPr id="218" name="楕円 217"/>
        <xdr:cNvSpPr/>
      </xdr:nvSpPr>
      <xdr:spPr>
        <a:xfrm>
          <a:off x="2286000" y="1400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57289</xdr:rowOff>
    </xdr:from>
    <xdr:ext cx="762000" cy="259045"/>
    <xdr:sp macro="" textlink="">
      <xdr:nvSpPr>
        <xdr:cNvPr id="219" name="テキスト ボックス 218"/>
        <xdr:cNvSpPr txBox="1"/>
      </xdr:nvSpPr>
      <xdr:spPr>
        <a:xfrm>
          <a:off x="1955800" y="1377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89666</xdr:rowOff>
    </xdr:from>
    <xdr:to>
      <xdr:col>7</xdr:col>
      <xdr:colOff>31750</xdr:colOff>
      <xdr:row>82</xdr:row>
      <xdr:rowOff>19816</xdr:rowOff>
    </xdr:to>
    <xdr:sp macro="" textlink="">
      <xdr:nvSpPr>
        <xdr:cNvPr id="220" name="楕円 219"/>
        <xdr:cNvSpPr/>
      </xdr:nvSpPr>
      <xdr:spPr>
        <a:xfrm>
          <a:off x="1397000" y="1397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29993</xdr:rowOff>
    </xdr:from>
    <xdr:ext cx="762000" cy="259045"/>
    <xdr:sp macro="" textlink="">
      <xdr:nvSpPr>
        <xdr:cNvPr id="221" name="テキスト ボックス 220"/>
        <xdr:cNvSpPr txBox="1"/>
      </xdr:nvSpPr>
      <xdr:spPr>
        <a:xfrm>
          <a:off x="1066800" y="1374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当市では岩手県に準拠した給与改定を行っている。</a:t>
          </a:r>
          <a:endParaRPr lang="ja-JP" altLang="ja-JP" sz="1400">
            <a:effectLst/>
          </a:endParaRPr>
        </a:p>
        <a:p>
          <a:r>
            <a:rPr kumimoji="1" lang="ja-JP" altLang="ja-JP" sz="1100">
              <a:solidFill>
                <a:schemeClr val="dk1"/>
              </a:solidFill>
              <a:effectLst/>
              <a:latin typeface="+mn-lt"/>
              <a:ea typeface="+mn-ea"/>
              <a:cs typeface="+mn-cs"/>
            </a:rPr>
            <a:t>　ラスパイレス指数については、類似団体平均を</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上回り、全国市平均も</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上回っている。今後も地域の民間給与の状況を踏まえながら住民サービスを低下させることなく、給与の適正化に努めていく。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136071</xdr:rowOff>
    </xdr:to>
    <xdr:cxnSp macro="">
      <xdr:nvCxnSpPr>
        <xdr:cNvPr id="257" name="直線コネクタ 256"/>
        <xdr:cNvCxnSpPr/>
      </xdr:nvCxnSpPr>
      <xdr:spPr>
        <a:xfrm flipV="1">
          <a:off x="16179800" y="148463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86</xdr:row>
      <xdr:rowOff>136071</xdr:rowOff>
    </xdr:to>
    <xdr:cxnSp macro="">
      <xdr:nvCxnSpPr>
        <xdr:cNvPr id="260" name="直線コネクタ 259"/>
        <xdr:cNvCxnSpPr/>
      </xdr:nvCxnSpPr>
      <xdr:spPr>
        <a:xfrm>
          <a:off x="15290800" y="148233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55638</xdr:rowOff>
    </xdr:from>
    <xdr:to>
      <xdr:col>72</xdr:col>
      <xdr:colOff>203200</xdr:colOff>
      <xdr:row>86</xdr:row>
      <xdr:rowOff>78618</xdr:rowOff>
    </xdr:to>
    <xdr:cxnSp macro="">
      <xdr:nvCxnSpPr>
        <xdr:cNvPr id="263" name="直線コネクタ 262"/>
        <xdr:cNvCxnSpPr/>
      </xdr:nvCxnSpPr>
      <xdr:spPr>
        <a:xfrm>
          <a:off x="14401800" y="148003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158145</xdr:rowOff>
    </xdr:from>
    <xdr:to>
      <xdr:col>68</xdr:col>
      <xdr:colOff>152400</xdr:colOff>
      <xdr:row>86</xdr:row>
      <xdr:rowOff>55638</xdr:rowOff>
    </xdr:to>
    <xdr:cxnSp macro="">
      <xdr:nvCxnSpPr>
        <xdr:cNvPr id="266" name="直線コネクタ 265"/>
        <xdr:cNvCxnSpPr/>
      </xdr:nvCxnSpPr>
      <xdr:spPr>
        <a:xfrm>
          <a:off x="13512800" y="147313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8" name="楕円 277"/>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9" name="テキスト ボックス 278"/>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80" name="楕円 279"/>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81" name="テキスト ボックス 280"/>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4838</xdr:rowOff>
    </xdr:from>
    <xdr:to>
      <xdr:col>68</xdr:col>
      <xdr:colOff>203200</xdr:colOff>
      <xdr:row>86</xdr:row>
      <xdr:rowOff>106438</xdr:rowOff>
    </xdr:to>
    <xdr:sp macro="" textlink="">
      <xdr:nvSpPr>
        <xdr:cNvPr id="282" name="楕円 281"/>
        <xdr:cNvSpPr/>
      </xdr:nvSpPr>
      <xdr:spPr>
        <a:xfrm>
          <a:off x="14351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83" name="テキスト ボックス 282"/>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107345</xdr:rowOff>
    </xdr:from>
    <xdr:to>
      <xdr:col>64</xdr:col>
      <xdr:colOff>152400</xdr:colOff>
      <xdr:row>86</xdr:row>
      <xdr:rowOff>37495</xdr:rowOff>
    </xdr:to>
    <xdr:sp macro="" textlink="">
      <xdr:nvSpPr>
        <xdr:cNvPr id="284" name="楕円 283"/>
        <xdr:cNvSpPr/>
      </xdr:nvSpPr>
      <xdr:spPr>
        <a:xfrm>
          <a:off x="13462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22272</xdr:rowOff>
    </xdr:from>
    <xdr:ext cx="762000" cy="259045"/>
    <xdr:sp macro="" textlink="">
      <xdr:nvSpPr>
        <xdr:cNvPr id="285" name="テキスト ボックス 284"/>
        <xdr:cNvSpPr txBox="1"/>
      </xdr:nvSpPr>
      <xdr:spPr>
        <a:xfrm>
          <a:off x="13131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令和元年度の数値は</a:t>
          </a:r>
          <a:r>
            <a:rPr kumimoji="1" lang="en-US" altLang="ja-JP" sz="1100">
              <a:solidFill>
                <a:schemeClr val="dk1"/>
              </a:solidFill>
              <a:effectLst/>
              <a:latin typeface="+mn-lt"/>
              <a:ea typeface="+mn-ea"/>
              <a:cs typeface="+mn-cs"/>
            </a:rPr>
            <a:t>6.63</a:t>
          </a:r>
          <a:r>
            <a:rPr kumimoji="1" lang="ja-JP" altLang="en-US" sz="1100">
              <a:solidFill>
                <a:schemeClr val="dk1"/>
              </a:solidFill>
              <a:effectLst/>
              <a:latin typeface="+mn-lt"/>
              <a:ea typeface="+mn-ea"/>
              <a:cs typeface="+mn-cs"/>
            </a:rPr>
            <a:t>人と横ばいとなった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類似団体比較、全国平均及び岩手県平均のいずれと比較しても下回っており、適正な定員管理を実施している。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61066</xdr:rowOff>
    </xdr:from>
    <xdr:to>
      <xdr:col>81</xdr:col>
      <xdr:colOff>44450</xdr:colOff>
      <xdr:row>61</xdr:row>
      <xdr:rowOff>61066</xdr:rowOff>
    </xdr:to>
    <xdr:cxnSp macro="">
      <xdr:nvCxnSpPr>
        <xdr:cNvPr id="320" name="直線コネクタ 319"/>
        <xdr:cNvCxnSpPr/>
      </xdr:nvCxnSpPr>
      <xdr:spPr>
        <a:xfrm>
          <a:off x="16179800" y="10519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42969</xdr:rowOff>
    </xdr:from>
    <xdr:to>
      <xdr:col>77</xdr:col>
      <xdr:colOff>44450</xdr:colOff>
      <xdr:row>61</xdr:row>
      <xdr:rowOff>61066</xdr:rowOff>
    </xdr:to>
    <xdr:cxnSp macro="">
      <xdr:nvCxnSpPr>
        <xdr:cNvPr id="323" name="直線コネクタ 322"/>
        <xdr:cNvCxnSpPr/>
      </xdr:nvCxnSpPr>
      <xdr:spPr>
        <a:xfrm>
          <a:off x="15290800" y="1050141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10795</xdr:rowOff>
    </xdr:from>
    <xdr:to>
      <xdr:col>72</xdr:col>
      <xdr:colOff>203200</xdr:colOff>
      <xdr:row>61</xdr:row>
      <xdr:rowOff>42969</xdr:rowOff>
    </xdr:to>
    <xdr:cxnSp macro="">
      <xdr:nvCxnSpPr>
        <xdr:cNvPr id="326" name="直線コネクタ 325"/>
        <xdr:cNvCxnSpPr/>
      </xdr:nvCxnSpPr>
      <xdr:spPr>
        <a:xfrm>
          <a:off x="14401800" y="1046924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10795</xdr:rowOff>
    </xdr:from>
    <xdr:to>
      <xdr:col>68</xdr:col>
      <xdr:colOff>152400</xdr:colOff>
      <xdr:row>61</xdr:row>
      <xdr:rowOff>40957</xdr:rowOff>
    </xdr:to>
    <xdr:cxnSp macro="">
      <xdr:nvCxnSpPr>
        <xdr:cNvPr id="329" name="直線コネクタ 328"/>
        <xdr:cNvCxnSpPr/>
      </xdr:nvCxnSpPr>
      <xdr:spPr>
        <a:xfrm flipV="1">
          <a:off x="13512800" y="104692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10266</xdr:rowOff>
    </xdr:from>
    <xdr:to>
      <xdr:col>81</xdr:col>
      <xdr:colOff>95250</xdr:colOff>
      <xdr:row>61</xdr:row>
      <xdr:rowOff>111866</xdr:rowOff>
    </xdr:to>
    <xdr:sp macro="" textlink="">
      <xdr:nvSpPr>
        <xdr:cNvPr id="339" name="楕円 338"/>
        <xdr:cNvSpPr/>
      </xdr:nvSpPr>
      <xdr:spPr>
        <a:xfrm>
          <a:off x="169672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26793</xdr:rowOff>
    </xdr:from>
    <xdr:ext cx="762000" cy="259045"/>
    <xdr:sp macro="" textlink="">
      <xdr:nvSpPr>
        <xdr:cNvPr id="340" name="定員管理の状況該当値テキスト"/>
        <xdr:cNvSpPr txBox="1"/>
      </xdr:nvSpPr>
      <xdr:spPr>
        <a:xfrm>
          <a:off x="17106900" y="1031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10266</xdr:rowOff>
    </xdr:from>
    <xdr:to>
      <xdr:col>77</xdr:col>
      <xdr:colOff>95250</xdr:colOff>
      <xdr:row>61</xdr:row>
      <xdr:rowOff>111866</xdr:rowOff>
    </xdr:to>
    <xdr:sp macro="" textlink="">
      <xdr:nvSpPr>
        <xdr:cNvPr id="341" name="楕円 340"/>
        <xdr:cNvSpPr/>
      </xdr:nvSpPr>
      <xdr:spPr>
        <a:xfrm>
          <a:off x="16129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122043</xdr:rowOff>
    </xdr:from>
    <xdr:ext cx="736600" cy="259045"/>
    <xdr:sp macro="" textlink="">
      <xdr:nvSpPr>
        <xdr:cNvPr id="342" name="テキスト ボックス 341"/>
        <xdr:cNvSpPr txBox="1"/>
      </xdr:nvSpPr>
      <xdr:spPr>
        <a:xfrm>
          <a:off x="15798800" y="1023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163619</xdr:rowOff>
    </xdr:from>
    <xdr:to>
      <xdr:col>73</xdr:col>
      <xdr:colOff>44450</xdr:colOff>
      <xdr:row>61</xdr:row>
      <xdr:rowOff>93769</xdr:rowOff>
    </xdr:to>
    <xdr:sp macro="" textlink="">
      <xdr:nvSpPr>
        <xdr:cNvPr id="343" name="楕円 342"/>
        <xdr:cNvSpPr/>
      </xdr:nvSpPr>
      <xdr:spPr>
        <a:xfrm>
          <a:off x="15240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103946</xdr:rowOff>
    </xdr:from>
    <xdr:ext cx="762000" cy="259045"/>
    <xdr:sp macro="" textlink="">
      <xdr:nvSpPr>
        <xdr:cNvPr id="344" name="テキスト ボックス 343"/>
        <xdr:cNvSpPr txBox="1"/>
      </xdr:nvSpPr>
      <xdr:spPr>
        <a:xfrm>
          <a:off x="14909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131445</xdr:rowOff>
    </xdr:from>
    <xdr:to>
      <xdr:col>68</xdr:col>
      <xdr:colOff>203200</xdr:colOff>
      <xdr:row>61</xdr:row>
      <xdr:rowOff>61595</xdr:rowOff>
    </xdr:to>
    <xdr:sp macro="" textlink="">
      <xdr:nvSpPr>
        <xdr:cNvPr id="345" name="楕円 344"/>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46" name="テキスト ボックス 345"/>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161607</xdr:rowOff>
    </xdr:from>
    <xdr:to>
      <xdr:col>64</xdr:col>
      <xdr:colOff>152400</xdr:colOff>
      <xdr:row>61</xdr:row>
      <xdr:rowOff>91757</xdr:rowOff>
    </xdr:to>
    <xdr:sp macro="" textlink="">
      <xdr:nvSpPr>
        <xdr:cNvPr id="347" name="楕円 346"/>
        <xdr:cNvSpPr/>
      </xdr:nvSpPr>
      <xdr:spPr>
        <a:xfrm>
          <a:off x="13462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101934</xdr:rowOff>
    </xdr:from>
    <xdr:ext cx="762000" cy="259045"/>
    <xdr:sp macro="" textlink="">
      <xdr:nvSpPr>
        <xdr:cNvPr id="348" name="テキスト ボックス 347"/>
        <xdr:cNvSpPr txBox="1"/>
      </xdr:nvSpPr>
      <xdr:spPr>
        <a:xfrm>
          <a:off x="13131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ポイント改善した。主な要因は、過去に発行した建設事業債の償還額が減少していることが挙げられる。しかし、類似団体平均を上回っている状況である。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大規模な建設事業借入れによる地方債発行額の増加が見込まれるが計画的な借入れに努める。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44</xdr:row>
      <xdr:rowOff>140970</xdr:rowOff>
    </xdr:to>
    <xdr:cxnSp macro="">
      <xdr:nvCxnSpPr>
        <xdr:cNvPr id="381" name="直線コネクタ 380"/>
        <xdr:cNvCxnSpPr/>
      </xdr:nvCxnSpPr>
      <xdr:spPr>
        <a:xfrm flipV="1">
          <a:off x="16179800" y="746760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140970</xdr:rowOff>
    </xdr:from>
    <xdr:to>
      <xdr:col>77</xdr:col>
      <xdr:colOff>44450</xdr:colOff>
      <xdr:row>45</xdr:row>
      <xdr:rowOff>114300</xdr:rowOff>
    </xdr:to>
    <xdr:cxnSp macro="">
      <xdr:nvCxnSpPr>
        <xdr:cNvPr id="384" name="直線コネクタ 383"/>
        <xdr:cNvCxnSpPr/>
      </xdr:nvCxnSpPr>
      <xdr:spPr>
        <a:xfrm flipV="1">
          <a:off x="15290800" y="76847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114300</xdr:rowOff>
    </xdr:from>
    <xdr:to>
      <xdr:col>72</xdr:col>
      <xdr:colOff>203200</xdr:colOff>
      <xdr:row>45</xdr:row>
      <xdr:rowOff>114300</xdr:rowOff>
    </xdr:to>
    <xdr:cxnSp macro="">
      <xdr:nvCxnSpPr>
        <xdr:cNvPr id="387" name="直線コネクタ 386"/>
        <xdr:cNvCxnSpPr/>
      </xdr:nvCxnSpPr>
      <xdr:spPr>
        <a:xfrm>
          <a:off x="14401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114300</xdr:rowOff>
    </xdr:from>
    <xdr:to>
      <xdr:col>68</xdr:col>
      <xdr:colOff>152400</xdr:colOff>
      <xdr:row>45</xdr:row>
      <xdr:rowOff>162560</xdr:rowOff>
    </xdr:to>
    <xdr:cxnSp macro="">
      <xdr:nvCxnSpPr>
        <xdr:cNvPr id="390" name="直線コネクタ 389"/>
        <xdr:cNvCxnSpPr/>
      </xdr:nvCxnSpPr>
      <xdr:spPr>
        <a:xfrm flipV="1">
          <a:off x="13512800" y="78295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400" name="楕円 399"/>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1"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90170</xdr:rowOff>
    </xdr:from>
    <xdr:to>
      <xdr:col>77</xdr:col>
      <xdr:colOff>95250</xdr:colOff>
      <xdr:row>45</xdr:row>
      <xdr:rowOff>20320</xdr:rowOff>
    </xdr:to>
    <xdr:sp macro="" textlink="">
      <xdr:nvSpPr>
        <xdr:cNvPr id="402" name="楕円 401"/>
        <xdr:cNvSpPr/>
      </xdr:nvSpPr>
      <xdr:spPr>
        <a:xfrm>
          <a:off x="16129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5097</xdr:rowOff>
    </xdr:from>
    <xdr:ext cx="736600" cy="259045"/>
    <xdr:sp macro="" textlink="">
      <xdr:nvSpPr>
        <xdr:cNvPr id="403" name="テキスト ボックス 402"/>
        <xdr:cNvSpPr txBox="1"/>
      </xdr:nvSpPr>
      <xdr:spPr>
        <a:xfrm>
          <a:off x="15798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63500</xdr:rowOff>
    </xdr:from>
    <xdr:to>
      <xdr:col>73</xdr:col>
      <xdr:colOff>44450</xdr:colOff>
      <xdr:row>45</xdr:row>
      <xdr:rowOff>165100</xdr:rowOff>
    </xdr:to>
    <xdr:sp macro="" textlink="">
      <xdr:nvSpPr>
        <xdr:cNvPr id="404" name="楕円 403"/>
        <xdr:cNvSpPr/>
      </xdr:nvSpPr>
      <xdr:spPr>
        <a:xfrm>
          <a:off x="15240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149877</xdr:rowOff>
    </xdr:from>
    <xdr:ext cx="762000" cy="259045"/>
    <xdr:sp macro="" textlink="">
      <xdr:nvSpPr>
        <xdr:cNvPr id="405" name="テキスト ボックス 404"/>
        <xdr:cNvSpPr txBox="1"/>
      </xdr:nvSpPr>
      <xdr:spPr>
        <a:xfrm>
          <a:off x="14909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63500</xdr:rowOff>
    </xdr:from>
    <xdr:to>
      <xdr:col>68</xdr:col>
      <xdr:colOff>203200</xdr:colOff>
      <xdr:row>45</xdr:row>
      <xdr:rowOff>165100</xdr:rowOff>
    </xdr:to>
    <xdr:sp macro="" textlink="">
      <xdr:nvSpPr>
        <xdr:cNvPr id="406" name="楕円 405"/>
        <xdr:cNvSpPr/>
      </xdr:nvSpPr>
      <xdr:spPr>
        <a:xfrm>
          <a:off x="14351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149877</xdr:rowOff>
    </xdr:from>
    <xdr:ext cx="762000" cy="259045"/>
    <xdr:sp macro="" textlink="">
      <xdr:nvSpPr>
        <xdr:cNvPr id="407" name="テキスト ボックス 406"/>
        <xdr:cNvSpPr txBox="1"/>
      </xdr:nvSpPr>
      <xdr:spPr>
        <a:xfrm>
          <a:off x="14020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111760</xdr:rowOff>
    </xdr:from>
    <xdr:to>
      <xdr:col>64</xdr:col>
      <xdr:colOff>152400</xdr:colOff>
      <xdr:row>46</xdr:row>
      <xdr:rowOff>41910</xdr:rowOff>
    </xdr:to>
    <xdr:sp macro="" textlink="">
      <xdr:nvSpPr>
        <xdr:cNvPr id="408" name="楕円 407"/>
        <xdr:cNvSpPr/>
      </xdr:nvSpPr>
      <xdr:spPr>
        <a:xfrm>
          <a:off x="13462000" y="78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46</xdr:row>
      <xdr:rowOff>26687</xdr:rowOff>
    </xdr:from>
    <xdr:ext cx="762000" cy="259045"/>
    <xdr:sp macro="" textlink="">
      <xdr:nvSpPr>
        <xdr:cNvPr id="409" name="テキスト ボックス 408"/>
        <xdr:cNvSpPr txBox="1"/>
      </xdr:nvSpPr>
      <xdr:spPr>
        <a:xfrm>
          <a:off x="13131800" y="791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将来負担比率が前年比</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小中学校空調設備設置事業、健康管理センター等整備事業及び北上済生会病院新病院建設支援事業等に係る</a:t>
          </a:r>
          <a:r>
            <a:rPr kumimoji="1" lang="ja-JP" altLang="ja-JP" sz="1100">
              <a:solidFill>
                <a:schemeClr val="dk1"/>
              </a:solidFill>
              <a:effectLst/>
              <a:latin typeface="+mn-lt"/>
              <a:ea typeface="+mn-ea"/>
              <a:cs typeface="+mn-cs"/>
            </a:rPr>
            <a:t>地方債発行</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よる地方債残高</a:t>
          </a:r>
          <a:r>
            <a:rPr kumimoji="1" lang="ja-JP" altLang="en-US" sz="1100">
              <a:solidFill>
                <a:schemeClr val="dk1"/>
              </a:solidFill>
              <a:effectLst/>
              <a:latin typeface="+mn-lt"/>
              <a:ea typeface="+mn-ea"/>
              <a:cs typeface="+mn-cs"/>
            </a:rPr>
            <a:t>の増加や南部学校給食センターに係るＰＦＩの活用による債務負担行為に基づく支出予定額の増加が挙げられる。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新たな建設事業による地方債発行額の増加による比率の上昇が見込まれることから、今後はなお事業実施の適正化を図り、財政の健全化に努めていく。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38481</xdr:rowOff>
    </xdr:from>
    <xdr:to>
      <xdr:col>81</xdr:col>
      <xdr:colOff>44450</xdr:colOff>
      <xdr:row>16</xdr:row>
      <xdr:rowOff>156718</xdr:rowOff>
    </xdr:to>
    <xdr:cxnSp macro="">
      <xdr:nvCxnSpPr>
        <xdr:cNvPr id="443" name="直線コネクタ 442"/>
        <xdr:cNvCxnSpPr/>
      </xdr:nvCxnSpPr>
      <xdr:spPr>
        <a:xfrm>
          <a:off x="16179800" y="2781681"/>
          <a:ext cx="8382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38481</xdr:rowOff>
    </xdr:from>
    <xdr:to>
      <xdr:col>77</xdr:col>
      <xdr:colOff>44450</xdr:colOff>
      <xdr:row>16</xdr:row>
      <xdr:rowOff>57785</xdr:rowOff>
    </xdr:to>
    <xdr:cxnSp macro="">
      <xdr:nvCxnSpPr>
        <xdr:cNvPr id="446" name="直線コネクタ 445"/>
        <xdr:cNvCxnSpPr/>
      </xdr:nvCxnSpPr>
      <xdr:spPr>
        <a:xfrm flipV="1">
          <a:off x="15290800" y="278168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57785</xdr:rowOff>
    </xdr:from>
    <xdr:to>
      <xdr:col>72</xdr:col>
      <xdr:colOff>203200</xdr:colOff>
      <xdr:row>16</xdr:row>
      <xdr:rowOff>139023</xdr:rowOff>
    </xdr:to>
    <xdr:cxnSp macro="">
      <xdr:nvCxnSpPr>
        <xdr:cNvPr id="449" name="直線コネクタ 448"/>
        <xdr:cNvCxnSpPr/>
      </xdr:nvCxnSpPr>
      <xdr:spPr>
        <a:xfrm flipV="1">
          <a:off x="14401800" y="2800985"/>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139023</xdr:rowOff>
    </xdr:from>
    <xdr:to>
      <xdr:col>68</xdr:col>
      <xdr:colOff>152400</xdr:colOff>
      <xdr:row>18</xdr:row>
      <xdr:rowOff>157268</xdr:rowOff>
    </xdr:to>
    <xdr:cxnSp macro="">
      <xdr:nvCxnSpPr>
        <xdr:cNvPr id="452" name="直線コネクタ 451"/>
        <xdr:cNvCxnSpPr/>
      </xdr:nvCxnSpPr>
      <xdr:spPr>
        <a:xfrm flipV="1">
          <a:off x="13512800" y="2882223"/>
          <a:ext cx="889000" cy="36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105918</xdr:rowOff>
    </xdr:from>
    <xdr:to>
      <xdr:col>81</xdr:col>
      <xdr:colOff>95250</xdr:colOff>
      <xdr:row>17</xdr:row>
      <xdr:rowOff>36068</xdr:rowOff>
    </xdr:to>
    <xdr:sp macro="" textlink="">
      <xdr:nvSpPr>
        <xdr:cNvPr id="462" name="楕円 461"/>
        <xdr:cNvSpPr/>
      </xdr:nvSpPr>
      <xdr:spPr>
        <a:xfrm>
          <a:off x="16967200" y="28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77995</xdr:rowOff>
    </xdr:from>
    <xdr:ext cx="762000" cy="259045"/>
    <xdr:sp macro="" textlink="">
      <xdr:nvSpPr>
        <xdr:cNvPr id="463" name="将来負担の状況該当値テキスト"/>
        <xdr:cNvSpPr txBox="1"/>
      </xdr:nvSpPr>
      <xdr:spPr>
        <a:xfrm>
          <a:off x="17106900" y="282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159131</xdr:rowOff>
    </xdr:from>
    <xdr:to>
      <xdr:col>77</xdr:col>
      <xdr:colOff>95250</xdr:colOff>
      <xdr:row>16</xdr:row>
      <xdr:rowOff>89281</xdr:rowOff>
    </xdr:to>
    <xdr:sp macro="" textlink="">
      <xdr:nvSpPr>
        <xdr:cNvPr id="464" name="楕円 463"/>
        <xdr:cNvSpPr/>
      </xdr:nvSpPr>
      <xdr:spPr>
        <a:xfrm>
          <a:off x="16129000" y="27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74058</xdr:rowOff>
    </xdr:from>
    <xdr:ext cx="736600" cy="259045"/>
    <xdr:sp macro="" textlink="">
      <xdr:nvSpPr>
        <xdr:cNvPr id="465" name="テキスト ボックス 464"/>
        <xdr:cNvSpPr txBox="1"/>
      </xdr:nvSpPr>
      <xdr:spPr>
        <a:xfrm>
          <a:off x="15798800" y="281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6985</xdr:rowOff>
    </xdr:from>
    <xdr:to>
      <xdr:col>73</xdr:col>
      <xdr:colOff>44450</xdr:colOff>
      <xdr:row>16</xdr:row>
      <xdr:rowOff>108585</xdr:rowOff>
    </xdr:to>
    <xdr:sp macro="" textlink="">
      <xdr:nvSpPr>
        <xdr:cNvPr id="466" name="楕円 465"/>
        <xdr:cNvSpPr/>
      </xdr:nvSpPr>
      <xdr:spPr>
        <a:xfrm>
          <a:off x="152400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93362</xdr:rowOff>
    </xdr:from>
    <xdr:ext cx="762000" cy="259045"/>
    <xdr:sp macro="" textlink="">
      <xdr:nvSpPr>
        <xdr:cNvPr id="467" name="テキスト ボックス 466"/>
        <xdr:cNvSpPr txBox="1"/>
      </xdr:nvSpPr>
      <xdr:spPr>
        <a:xfrm>
          <a:off x="14909800" y="28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88223</xdr:rowOff>
    </xdr:from>
    <xdr:to>
      <xdr:col>68</xdr:col>
      <xdr:colOff>203200</xdr:colOff>
      <xdr:row>17</xdr:row>
      <xdr:rowOff>18373</xdr:rowOff>
    </xdr:to>
    <xdr:sp macro="" textlink="">
      <xdr:nvSpPr>
        <xdr:cNvPr id="468" name="楕円 467"/>
        <xdr:cNvSpPr/>
      </xdr:nvSpPr>
      <xdr:spPr>
        <a:xfrm>
          <a:off x="14351000" y="28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3150</xdr:rowOff>
    </xdr:from>
    <xdr:ext cx="762000" cy="259045"/>
    <xdr:sp macro="" textlink="">
      <xdr:nvSpPr>
        <xdr:cNvPr id="469" name="テキスト ボックス 468"/>
        <xdr:cNvSpPr txBox="1"/>
      </xdr:nvSpPr>
      <xdr:spPr>
        <a:xfrm>
          <a:off x="14020800" y="291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106468</xdr:rowOff>
    </xdr:from>
    <xdr:to>
      <xdr:col>64</xdr:col>
      <xdr:colOff>152400</xdr:colOff>
      <xdr:row>19</xdr:row>
      <xdr:rowOff>36618</xdr:rowOff>
    </xdr:to>
    <xdr:sp macro="" textlink="">
      <xdr:nvSpPr>
        <xdr:cNvPr id="470" name="楕円 469"/>
        <xdr:cNvSpPr/>
      </xdr:nvSpPr>
      <xdr:spPr>
        <a:xfrm>
          <a:off x="13462000" y="31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21395</xdr:rowOff>
    </xdr:from>
    <xdr:ext cx="762000" cy="259045"/>
    <xdr:sp macro="" textlink="">
      <xdr:nvSpPr>
        <xdr:cNvPr id="471" name="テキスト ボックス 470"/>
        <xdr:cNvSpPr txBox="1"/>
      </xdr:nvSpPr>
      <xdr:spPr>
        <a:xfrm>
          <a:off x="13131800" y="327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92,546
91,797
437.55
42,594,170
41,810,416
375,604
21,721,997
37,915,951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人件費に係る経常収支比率は、対前年度比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ポイントの増となったが、類似団体平均、全国平均及び岩手県平均を下回っている。</a:t>
          </a:r>
          <a:endParaRPr lang="ja-JP" altLang="ja-JP" sz="1400">
            <a:effectLst/>
          </a:endParaRPr>
        </a:p>
        <a:p>
          <a:r>
            <a:rPr kumimoji="1" lang="ja-JP" altLang="ja-JP" sz="1100">
              <a:solidFill>
                <a:schemeClr val="dk1"/>
              </a:solidFill>
              <a:effectLst/>
              <a:latin typeface="+mn-lt"/>
              <a:ea typeface="+mn-ea"/>
              <a:cs typeface="+mn-cs"/>
            </a:rPr>
            <a:t>　今後もより適正な人員配置と人件費管理に努める。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77470</xdr:rowOff>
    </xdr:to>
    <xdr:cxnSp macro="">
      <xdr:nvCxnSpPr>
        <xdr:cNvPr id="66" name="直線コネクタ 65"/>
        <xdr:cNvCxnSpPr/>
      </xdr:nvCxnSpPr>
      <xdr:spPr>
        <a:xfrm>
          <a:off x="3987800" y="59944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34</xdr:row>
      <xdr:rowOff>165100</xdr:rowOff>
    </xdr:to>
    <xdr:cxnSp macro="">
      <xdr:nvCxnSpPr>
        <xdr:cNvPr id="69" name="直線コネクタ 68"/>
        <xdr:cNvCxnSpPr/>
      </xdr:nvCxnSpPr>
      <xdr:spPr>
        <a:xfrm>
          <a:off x="3098800" y="597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1270</xdr:rowOff>
    </xdr:to>
    <xdr:cxnSp macro="">
      <xdr:nvCxnSpPr>
        <xdr:cNvPr id="72" name="直線コネクタ 71"/>
        <xdr:cNvCxnSpPr/>
      </xdr:nvCxnSpPr>
      <xdr:spPr>
        <a:xfrm flipV="1">
          <a:off x="2209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1270</xdr:rowOff>
    </xdr:to>
    <xdr:cxnSp macro="">
      <xdr:nvCxnSpPr>
        <xdr:cNvPr id="75" name="直線コネクタ 74"/>
        <xdr:cNvCxnSpPr/>
      </xdr:nvCxnSpPr>
      <xdr:spPr>
        <a:xfrm>
          <a:off x="1320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5" name="楕円 84"/>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43197</xdr:rowOff>
    </xdr:from>
    <xdr:ext cx="762000" cy="259045"/>
    <xdr:sp macro="" textlink="">
      <xdr:nvSpPr>
        <xdr:cNvPr id="86"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物件費に係る経常収支比率は、対前年度比で</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、類似団体平均、全国平均及び岩手県平均を上回っている。</a:t>
          </a:r>
          <a:endParaRPr lang="ja-JP" altLang="ja-JP" sz="1400">
            <a:effectLst/>
          </a:endParaRPr>
        </a:p>
        <a:p>
          <a:r>
            <a:rPr kumimoji="1" lang="ja-JP" altLang="ja-JP" sz="1100">
              <a:solidFill>
                <a:schemeClr val="dk1"/>
              </a:solidFill>
              <a:effectLst/>
              <a:latin typeface="+mn-lt"/>
              <a:ea typeface="+mn-ea"/>
              <a:cs typeface="+mn-cs"/>
            </a:rPr>
            <a:t>　前年度比</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の主な要因は、ふるさと納税に係る返礼品の調達及び発送に係る経費が増加したことなどが挙げられる。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また、施設</a:t>
          </a:r>
          <a:r>
            <a:rPr kumimoji="1" lang="ja-JP" altLang="ja-JP" sz="1100">
              <a:solidFill>
                <a:schemeClr val="dk1"/>
              </a:solidFill>
              <a:effectLst/>
              <a:latin typeface="+mn-lt"/>
              <a:ea typeface="+mn-ea"/>
              <a:cs typeface="+mn-cs"/>
            </a:rPr>
            <a:t>管理等にかかる経費は年々増加傾向にあることから、経費の節減に努めていく。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19</xdr:row>
      <xdr:rowOff>19558</xdr:rowOff>
    </xdr:to>
    <xdr:cxnSp macro="">
      <xdr:nvCxnSpPr>
        <xdr:cNvPr id="125" name="直線コネクタ 124"/>
        <xdr:cNvCxnSpPr/>
      </xdr:nvCxnSpPr>
      <xdr:spPr>
        <a:xfrm>
          <a:off x="15671800" y="2911348"/>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17</xdr:row>
      <xdr:rowOff>33274</xdr:rowOff>
    </xdr:to>
    <xdr:cxnSp macro="">
      <xdr:nvCxnSpPr>
        <xdr:cNvPr id="128" name="直線コネクタ 127"/>
        <xdr:cNvCxnSpPr/>
      </xdr:nvCxnSpPr>
      <xdr:spPr>
        <a:xfrm flipV="1">
          <a:off x="14782800" y="2911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33274</xdr:rowOff>
    </xdr:to>
    <xdr:cxnSp macro="">
      <xdr:nvCxnSpPr>
        <xdr:cNvPr id="131" name="直線コネクタ 130"/>
        <xdr:cNvCxnSpPr/>
      </xdr:nvCxnSpPr>
      <xdr:spPr>
        <a:xfrm>
          <a:off x="13893800" y="2902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159004</xdr:rowOff>
    </xdr:to>
    <xdr:cxnSp macro="">
      <xdr:nvCxnSpPr>
        <xdr:cNvPr id="134" name="直線コネクタ 133"/>
        <xdr:cNvCxnSpPr/>
      </xdr:nvCxnSpPr>
      <xdr:spPr>
        <a:xfrm>
          <a:off x="13004800" y="2893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140208</xdr:rowOff>
    </xdr:from>
    <xdr:to>
      <xdr:col>82</xdr:col>
      <xdr:colOff>158750</xdr:colOff>
      <xdr:row>19</xdr:row>
      <xdr:rowOff>70358</xdr:rowOff>
    </xdr:to>
    <xdr:sp macro="" textlink="">
      <xdr:nvSpPr>
        <xdr:cNvPr id="144" name="楕円 143"/>
        <xdr:cNvSpPr/>
      </xdr:nvSpPr>
      <xdr:spPr>
        <a:xfrm>
          <a:off x="164592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112285</xdr:rowOff>
    </xdr:from>
    <xdr:ext cx="762000" cy="259045"/>
    <xdr:sp macro="" textlink="">
      <xdr:nvSpPr>
        <xdr:cNvPr id="145" name="物件費該当値テキスト"/>
        <xdr:cNvSpPr txBox="1"/>
      </xdr:nvSpPr>
      <xdr:spPr>
        <a:xfrm>
          <a:off x="165989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6" name="楕円 145"/>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47" name="テキスト ボックス 146"/>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153924</xdr:rowOff>
    </xdr:from>
    <xdr:to>
      <xdr:col>74</xdr:col>
      <xdr:colOff>31750</xdr:colOff>
      <xdr:row>17</xdr:row>
      <xdr:rowOff>84074</xdr:rowOff>
    </xdr:to>
    <xdr:sp macro="" textlink="">
      <xdr:nvSpPr>
        <xdr:cNvPr id="148" name="楕円 147"/>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68851</xdr:rowOff>
    </xdr:from>
    <xdr:ext cx="762000" cy="259045"/>
    <xdr:sp macro="" textlink="">
      <xdr:nvSpPr>
        <xdr:cNvPr id="149" name="テキスト ボックス 148"/>
        <xdr:cNvSpPr txBox="1"/>
      </xdr:nvSpPr>
      <xdr:spPr>
        <a:xfrm>
          <a:off x="14401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50" name="楕円 149"/>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51" name="テキスト ボックス 150"/>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2" name="楕円 151"/>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53" name="テキスト ボックス 152"/>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扶助費に係る経常収支比率は、対前年度比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となり、依然として類似団体、全国平均及び岩手県平均を下回っている。</a:t>
          </a:r>
          <a:endParaRPr lang="ja-JP" altLang="ja-JP" sz="1400">
            <a:effectLst/>
          </a:endParaRPr>
        </a:p>
        <a:p>
          <a:r>
            <a:rPr kumimoji="1" lang="ja-JP" altLang="ja-JP" sz="1100">
              <a:solidFill>
                <a:schemeClr val="dk1"/>
              </a:solidFill>
              <a:effectLst/>
              <a:latin typeface="+mn-lt"/>
              <a:ea typeface="+mn-ea"/>
              <a:cs typeface="+mn-cs"/>
            </a:rPr>
            <a:t>　主な</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施設型給付費等負担金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が大きいほか、</a:t>
          </a:r>
          <a:r>
            <a:rPr kumimoji="1" lang="ja-JP" altLang="en-US" sz="1100">
              <a:solidFill>
                <a:schemeClr val="dk1"/>
              </a:solidFill>
              <a:effectLst/>
              <a:latin typeface="+mn-lt"/>
              <a:ea typeface="+mn-ea"/>
              <a:cs typeface="+mn-cs"/>
            </a:rPr>
            <a:t>障がい者介護給付費や</a:t>
          </a:r>
          <a:r>
            <a:rPr kumimoji="1" lang="ja-JP" altLang="ja-JP" sz="1100">
              <a:solidFill>
                <a:schemeClr val="dk1"/>
              </a:solidFill>
              <a:effectLst/>
              <a:latin typeface="+mn-lt"/>
              <a:ea typeface="+mn-ea"/>
              <a:cs typeface="+mn-cs"/>
            </a:rPr>
            <a:t>児童</a:t>
          </a:r>
          <a:r>
            <a:rPr kumimoji="1" lang="ja-JP" altLang="en-US" sz="1100">
              <a:solidFill>
                <a:schemeClr val="dk1"/>
              </a:solidFill>
              <a:effectLst/>
              <a:latin typeface="+mn-lt"/>
              <a:ea typeface="+mn-ea"/>
              <a:cs typeface="+mn-cs"/>
            </a:rPr>
            <a:t>扶養</a:t>
          </a:r>
          <a:r>
            <a:rPr kumimoji="1" lang="ja-JP" altLang="ja-JP" sz="1100">
              <a:solidFill>
                <a:schemeClr val="dk1"/>
              </a:solidFill>
              <a:effectLst/>
              <a:latin typeface="+mn-lt"/>
              <a:ea typeface="+mn-ea"/>
              <a:cs typeface="+mn-cs"/>
            </a:rPr>
            <a:t>手当</a:t>
          </a:r>
          <a:r>
            <a:rPr kumimoji="1" lang="ja-JP" altLang="en-US" sz="1100">
              <a:solidFill>
                <a:schemeClr val="dk1"/>
              </a:solidFill>
              <a:effectLst/>
              <a:latin typeface="+mn-lt"/>
              <a:ea typeface="+mn-ea"/>
              <a:cs typeface="+mn-cs"/>
            </a:rPr>
            <a:t>支給</a:t>
          </a:r>
          <a:r>
            <a:rPr kumimoji="1" lang="ja-JP" altLang="ja-JP" sz="1100">
              <a:solidFill>
                <a:schemeClr val="dk1"/>
              </a:solidFill>
              <a:effectLst/>
              <a:latin typeface="+mn-lt"/>
              <a:ea typeface="+mn-ea"/>
              <a:cs typeface="+mn-cs"/>
            </a:rPr>
            <a:t>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も挙げられる。</a:t>
          </a:r>
          <a:r>
            <a:rPr kumimoji="1" lang="ja-JP" altLang="en-US" sz="1100">
              <a:solidFill>
                <a:schemeClr val="dk1"/>
              </a:solidFill>
              <a:effectLst/>
              <a:latin typeface="+mn-lt"/>
              <a:ea typeface="+mn-ea"/>
              <a:cs typeface="+mn-cs"/>
            </a:rPr>
            <a:t>サービス提供事業者の増加により、</a:t>
          </a:r>
          <a:r>
            <a:rPr kumimoji="1" lang="ja-JP" altLang="ja-JP" sz="1100">
              <a:solidFill>
                <a:schemeClr val="dk1"/>
              </a:solidFill>
              <a:effectLst/>
              <a:latin typeface="+mn-lt"/>
              <a:ea typeface="+mn-ea"/>
              <a:cs typeface="+mn-cs"/>
            </a:rPr>
            <a:t>施設利用者が増えている背景を鑑み、今後も適正な対応に努める。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83566</xdr:rowOff>
    </xdr:from>
    <xdr:to>
      <xdr:col>24</xdr:col>
      <xdr:colOff>25400</xdr:colOff>
      <xdr:row>55</xdr:row>
      <xdr:rowOff>165862</xdr:rowOff>
    </xdr:to>
    <xdr:cxnSp macro="">
      <xdr:nvCxnSpPr>
        <xdr:cNvPr id="184" name="直線コネクタ 183"/>
        <xdr:cNvCxnSpPr/>
      </xdr:nvCxnSpPr>
      <xdr:spPr>
        <a:xfrm>
          <a:off x="3987800" y="951331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83566</xdr:rowOff>
    </xdr:from>
    <xdr:to>
      <xdr:col>19</xdr:col>
      <xdr:colOff>187325</xdr:colOff>
      <xdr:row>55</xdr:row>
      <xdr:rowOff>110998</xdr:rowOff>
    </xdr:to>
    <xdr:cxnSp macro="">
      <xdr:nvCxnSpPr>
        <xdr:cNvPr id="187" name="直線コネクタ 186"/>
        <xdr:cNvCxnSpPr/>
      </xdr:nvCxnSpPr>
      <xdr:spPr>
        <a:xfrm flipV="1">
          <a:off x="3098800" y="9513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28702</xdr:rowOff>
    </xdr:from>
    <xdr:to>
      <xdr:col>15</xdr:col>
      <xdr:colOff>98425</xdr:colOff>
      <xdr:row>55</xdr:row>
      <xdr:rowOff>110998</xdr:rowOff>
    </xdr:to>
    <xdr:cxnSp macro="">
      <xdr:nvCxnSpPr>
        <xdr:cNvPr id="190" name="直線コネクタ 189"/>
        <xdr:cNvCxnSpPr/>
      </xdr:nvCxnSpPr>
      <xdr:spPr>
        <a:xfrm>
          <a:off x="2209800" y="94584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19558</xdr:rowOff>
    </xdr:from>
    <xdr:to>
      <xdr:col>11</xdr:col>
      <xdr:colOff>9525</xdr:colOff>
      <xdr:row>55</xdr:row>
      <xdr:rowOff>28702</xdr:rowOff>
    </xdr:to>
    <xdr:cxnSp macro="">
      <xdr:nvCxnSpPr>
        <xdr:cNvPr id="193" name="直線コネクタ 192"/>
        <xdr:cNvCxnSpPr/>
      </xdr:nvCxnSpPr>
      <xdr:spPr>
        <a:xfrm>
          <a:off x="1320800" y="9449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115062</xdr:rowOff>
    </xdr:from>
    <xdr:to>
      <xdr:col>24</xdr:col>
      <xdr:colOff>76200</xdr:colOff>
      <xdr:row>56</xdr:row>
      <xdr:rowOff>45212</xdr:rowOff>
    </xdr:to>
    <xdr:sp macro="" textlink="">
      <xdr:nvSpPr>
        <xdr:cNvPr id="203" name="楕円 202"/>
        <xdr:cNvSpPr/>
      </xdr:nvSpPr>
      <xdr:spPr>
        <a:xfrm>
          <a:off x="4775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131589</xdr:rowOff>
    </xdr:from>
    <xdr:ext cx="762000" cy="259045"/>
    <xdr:sp macro="" textlink="">
      <xdr:nvSpPr>
        <xdr:cNvPr id="204" name="扶助費該当値テキスト"/>
        <xdr:cNvSpPr txBox="1"/>
      </xdr:nvSpPr>
      <xdr:spPr>
        <a:xfrm>
          <a:off x="4914900" y="938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32766</xdr:rowOff>
    </xdr:from>
    <xdr:to>
      <xdr:col>20</xdr:col>
      <xdr:colOff>38100</xdr:colOff>
      <xdr:row>55</xdr:row>
      <xdr:rowOff>134366</xdr:rowOff>
    </xdr:to>
    <xdr:sp macro="" textlink="">
      <xdr:nvSpPr>
        <xdr:cNvPr id="205" name="楕円 204"/>
        <xdr:cNvSpPr/>
      </xdr:nvSpPr>
      <xdr:spPr>
        <a:xfrm>
          <a:off x="3937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144543</xdr:rowOff>
    </xdr:from>
    <xdr:ext cx="736600" cy="259045"/>
    <xdr:sp macro="" textlink="">
      <xdr:nvSpPr>
        <xdr:cNvPr id="206" name="テキスト ボックス 205"/>
        <xdr:cNvSpPr txBox="1"/>
      </xdr:nvSpPr>
      <xdr:spPr>
        <a:xfrm>
          <a:off x="3606800" y="923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60198</xdr:rowOff>
    </xdr:from>
    <xdr:to>
      <xdr:col>15</xdr:col>
      <xdr:colOff>149225</xdr:colOff>
      <xdr:row>55</xdr:row>
      <xdr:rowOff>161798</xdr:rowOff>
    </xdr:to>
    <xdr:sp macro="" textlink="">
      <xdr:nvSpPr>
        <xdr:cNvPr id="207" name="楕円 206"/>
        <xdr:cNvSpPr/>
      </xdr:nvSpPr>
      <xdr:spPr>
        <a:xfrm>
          <a:off x="3048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525</xdr:rowOff>
    </xdr:from>
    <xdr:ext cx="762000" cy="259045"/>
    <xdr:sp macro="" textlink="">
      <xdr:nvSpPr>
        <xdr:cNvPr id="208" name="テキスト ボックス 207"/>
        <xdr:cNvSpPr txBox="1"/>
      </xdr:nvSpPr>
      <xdr:spPr>
        <a:xfrm>
          <a:off x="2717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149352</xdr:rowOff>
    </xdr:from>
    <xdr:to>
      <xdr:col>11</xdr:col>
      <xdr:colOff>60325</xdr:colOff>
      <xdr:row>55</xdr:row>
      <xdr:rowOff>79502</xdr:rowOff>
    </xdr:to>
    <xdr:sp macro="" textlink="">
      <xdr:nvSpPr>
        <xdr:cNvPr id="209" name="楕円 208"/>
        <xdr:cNvSpPr/>
      </xdr:nvSpPr>
      <xdr:spPr>
        <a:xfrm>
          <a:off x="2159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89679</xdr:rowOff>
    </xdr:from>
    <xdr:ext cx="762000" cy="259045"/>
    <xdr:sp macro="" textlink="">
      <xdr:nvSpPr>
        <xdr:cNvPr id="210" name="テキスト ボックス 209"/>
        <xdr:cNvSpPr txBox="1"/>
      </xdr:nvSpPr>
      <xdr:spPr>
        <a:xfrm>
          <a:off x="1828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211" name="楕円 210"/>
        <xdr:cNvSpPr/>
      </xdr:nvSpPr>
      <xdr:spPr>
        <a:xfrm>
          <a:off x="1270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80535</xdr:rowOff>
    </xdr:from>
    <xdr:ext cx="762000" cy="259045"/>
    <xdr:sp macro="" textlink="">
      <xdr:nvSpPr>
        <xdr:cNvPr id="212" name="テキスト ボックス 211"/>
        <xdr:cNvSpPr txBox="1"/>
      </xdr:nvSpPr>
      <xdr:spPr>
        <a:xfrm>
          <a:off x="939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その他に係る経常収支比率は、対前年度比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となり、岩手県平均、全国平均を上回っている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を下回った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道路等に係る</a:t>
          </a:r>
          <a:r>
            <a:rPr kumimoji="1" lang="ja-JP" altLang="en-US" sz="1100">
              <a:solidFill>
                <a:schemeClr val="dk1"/>
              </a:solidFill>
              <a:effectLst/>
              <a:latin typeface="+mn-lt"/>
              <a:ea typeface="+mn-ea"/>
              <a:cs typeface="+mn-cs"/>
            </a:rPr>
            <a:t>除排雪経費や特別会計への繰出金</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が要因となっている。維持</a:t>
          </a:r>
          <a:r>
            <a:rPr kumimoji="1" lang="ja-JP" altLang="en-US" sz="1100">
              <a:solidFill>
                <a:schemeClr val="dk1"/>
              </a:solidFill>
              <a:effectLst/>
              <a:latin typeface="+mn-lt"/>
              <a:ea typeface="+mn-ea"/>
              <a:cs typeface="+mn-cs"/>
            </a:rPr>
            <a:t>修繕</a:t>
          </a:r>
          <a:r>
            <a:rPr kumimoji="1" lang="ja-JP" altLang="ja-JP" sz="1100">
              <a:solidFill>
                <a:schemeClr val="dk1"/>
              </a:solidFill>
              <a:effectLst/>
              <a:latin typeface="+mn-lt"/>
              <a:ea typeface="+mn-ea"/>
              <a:cs typeface="+mn-cs"/>
            </a:rPr>
            <a:t>等にかかる経費は</a:t>
          </a:r>
          <a:r>
            <a:rPr kumimoji="1" lang="ja-JP" altLang="en-US" sz="1100">
              <a:solidFill>
                <a:schemeClr val="dk1"/>
              </a:solidFill>
              <a:effectLst/>
              <a:latin typeface="+mn-lt"/>
              <a:ea typeface="+mn-ea"/>
              <a:cs typeface="+mn-cs"/>
            </a:rPr>
            <a:t>今後増加していくことが見込まれるため、</a:t>
          </a:r>
          <a:r>
            <a:rPr kumimoji="1" lang="ja-JP" altLang="ja-JP" sz="1100">
              <a:solidFill>
                <a:schemeClr val="dk1"/>
              </a:solidFill>
              <a:effectLst/>
              <a:latin typeface="+mn-lt"/>
              <a:ea typeface="+mn-ea"/>
              <a:cs typeface="+mn-cs"/>
            </a:rPr>
            <a:t>経費の節減に努めていく。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31750</xdr:rowOff>
    </xdr:to>
    <xdr:cxnSp macro="">
      <xdr:nvCxnSpPr>
        <xdr:cNvPr id="245" name="直線コネクタ 244"/>
        <xdr:cNvCxnSpPr/>
      </xdr:nvCxnSpPr>
      <xdr:spPr>
        <a:xfrm flipV="1">
          <a:off x="15671800" y="9735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57</xdr:row>
      <xdr:rowOff>31750</xdr:rowOff>
    </xdr:to>
    <xdr:cxnSp macro="">
      <xdr:nvCxnSpPr>
        <xdr:cNvPr id="248" name="直線コネクタ 247"/>
        <xdr:cNvCxnSpPr/>
      </xdr:nvCxnSpPr>
      <xdr:spPr>
        <a:xfrm>
          <a:off x="14782800" y="96977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157480</xdr:rowOff>
    </xdr:to>
    <xdr:cxnSp macro="">
      <xdr:nvCxnSpPr>
        <xdr:cNvPr id="251" name="直線コネクタ 250"/>
        <xdr:cNvCxnSpPr/>
      </xdr:nvCxnSpPr>
      <xdr:spPr>
        <a:xfrm flipV="1">
          <a:off x="13893800" y="969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157480</xdr:rowOff>
    </xdr:to>
    <xdr:cxnSp macro="">
      <xdr:nvCxnSpPr>
        <xdr:cNvPr id="254" name="直線コネクタ 253"/>
        <xdr:cNvCxnSpPr/>
      </xdr:nvCxnSpPr>
      <xdr:spPr>
        <a:xfrm>
          <a:off x="13004800" y="969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4" name="楕円 263"/>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100347</xdr:rowOff>
    </xdr:from>
    <xdr:ext cx="762000" cy="259045"/>
    <xdr:sp macro="" textlink="">
      <xdr:nvSpPr>
        <xdr:cNvPr id="265"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66" name="楕円 265"/>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67" name="テキスト ボックス 266"/>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68" name="楕円 267"/>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69" name="テキスト ボックス 268"/>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0" name="楕円 269"/>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1" name="テキスト ボックス 270"/>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72" name="楕円 271"/>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73" name="テキスト ボックス 272"/>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補助費等に係る経常収支比率は、対前年度比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となり、類似団体平均、岩手県平均以下であるものの、全国平均を上回っている。</a:t>
          </a:r>
          <a:endParaRPr lang="ja-JP" altLang="ja-JP" sz="1400">
            <a:effectLst/>
          </a:endParaRPr>
        </a:p>
        <a:p>
          <a:r>
            <a:rPr kumimoji="1" lang="ja-JP" altLang="ja-JP" sz="1100">
              <a:solidFill>
                <a:schemeClr val="dk1"/>
              </a:solidFill>
              <a:effectLst/>
              <a:latin typeface="+mn-lt"/>
              <a:ea typeface="+mn-ea"/>
              <a:cs typeface="+mn-cs"/>
            </a:rPr>
            <a:t>　前年度比</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の主な要因は、</a:t>
          </a:r>
          <a:r>
            <a:rPr kumimoji="1" lang="ja-JP" altLang="en-US" sz="1100">
              <a:solidFill>
                <a:schemeClr val="dk1"/>
              </a:solidFill>
              <a:effectLst/>
              <a:latin typeface="+mn-lt"/>
              <a:ea typeface="+mn-ea"/>
              <a:cs typeface="+mn-cs"/>
            </a:rPr>
            <a:t>岩手中部広域行政組合施設整備負担金</a:t>
          </a:r>
          <a:r>
            <a:rPr kumimoji="1" lang="ja-JP" altLang="ja-JP" sz="1100">
              <a:solidFill>
                <a:schemeClr val="dk1"/>
              </a:solidFill>
              <a:effectLst/>
              <a:latin typeface="+mn-lt"/>
              <a:ea typeface="+mn-ea"/>
              <a:cs typeface="+mn-cs"/>
            </a:rPr>
            <a:t>及び下水道会計補助金の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などが挙げられる。</a:t>
          </a:r>
          <a:endParaRPr lang="ja-JP" altLang="ja-JP" sz="1400">
            <a:effectLst/>
          </a:endParaRPr>
        </a:p>
        <a:p>
          <a:r>
            <a:rPr kumimoji="1" lang="ja-JP" altLang="ja-JP" sz="1100">
              <a:solidFill>
                <a:schemeClr val="dk1"/>
              </a:solidFill>
              <a:effectLst/>
              <a:latin typeface="+mn-lt"/>
              <a:ea typeface="+mn-ea"/>
              <a:cs typeface="+mn-cs"/>
            </a:rPr>
            <a:t>　補助金交付基準の適正化を図り、不適当な補助金は見直しや廃止の検討を行いながら、更なる健全化に努める。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72136</xdr:rowOff>
    </xdr:to>
    <xdr:cxnSp macro="">
      <xdr:nvCxnSpPr>
        <xdr:cNvPr id="303" name="直線コネクタ 302"/>
        <xdr:cNvCxnSpPr/>
      </xdr:nvCxnSpPr>
      <xdr:spPr>
        <a:xfrm flipV="1">
          <a:off x="15671800" y="62351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72136</xdr:rowOff>
    </xdr:to>
    <xdr:cxnSp macro="">
      <xdr:nvCxnSpPr>
        <xdr:cNvPr id="306" name="直線コネクタ 305"/>
        <xdr:cNvCxnSpPr/>
      </xdr:nvCxnSpPr>
      <xdr:spPr>
        <a:xfrm>
          <a:off x="14782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76708</xdr:rowOff>
    </xdr:to>
    <xdr:cxnSp macro="">
      <xdr:nvCxnSpPr>
        <xdr:cNvPr id="309" name="直線コネクタ 308"/>
        <xdr:cNvCxnSpPr/>
      </xdr:nvCxnSpPr>
      <xdr:spPr>
        <a:xfrm flipV="1">
          <a:off x="13893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131572</xdr:rowOff>
    </xdr:to>
    <xdr:cxnSp macro="">
      <xdr:nvCxnSpPr>
        <xdr:cNvPr id="312" name="直線コネクタ 311"/>
        <xdr:cNvCxnSpPr/>
      </xdr:nvCxnSpPr>
      <xdr:spPr>
        <a:xfrm flipV="1">
          <a:off x="13004800" y="6248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2" name="楕円 321"/>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3"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4" name="楕円 323"/>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5" name="テキスト ボックス 324"/>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6" name="楕円 325"/>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7" name="テキスト ボックス 326"/>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28" name="楕円 327"/>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9" name="テキスト ボックス 328"/>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0" name="楕円 329"/>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1" name="テキスト ボックス 330"/>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公債費に係る経常収支比率は、対前年度比</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ポイント減となり、</a:t>
          </a:r>
          <a:r>
            <a:rPr kumimoji="1" lang="ja-JP" altLang="ja-JP" sz="1100">
              <a:solidFill>
                <a:schemeClr val="dk1"/>
              </a:solidFill>
              <a:effectLst/>
              <a:latin typeface="+mn-lt"/>
              <a:ea typeface="+mn-ea"/>
              <a:cs typeface="+mn-cs"/>
            </a:rPr>
            <a:t>類似団体及び全国平均を下回った。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しかし、</a:t>
          </a:r>
          <a:r>
            <a:rPr kumimoji="1" lang="ja-JP" altLang="en-US" sz="1100">
              <a:solidFill>
                <a:schemeClr val="dk1"/>
              </a:solidFill>
              <a:effectLst/>
              <a:latin typeface="+mn-lt"/>
              <a:ea typeface="+mn-ea"/>
              <a:cs typeface="+mn-cs"/>
            </a:rPr>
            <a:t>地方債残高が増加に転じ、</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は公債費</a:t>
          </a:r>
          <a:r>
            <a:rPr kumimoji="1" lang="ja-JP" altLang="ja-JP" sz="1100">
              <a:solidFill>
                <a:schemeClr val="dk1"/>
              </a:solidFill>
              <a:effectLst/>
              <a:latin typeface="+mn-lt"/>
              <a:ea typeface="+mn-ea"/>
              <a:cs typeface="+mn-cs"/>
            </a:rPr>
            <a:t>の増加が見込まれるため、新規借入にあたっては、交付税措置の高い地方債を優先的に選択するなど、将来的に厳しい財政運営にならないよう努めていく。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92711</xdr:rowOff>
    </xdr:to>
    <xdr:cxnSp macro="">
      <xdr:nvCxnSpPr>
        <xdr:cNvPr id="361" name="直線コネクタ 360"/>
        <xdr:cNvCxnSpPr/>
      </xdr:nvCxnSpPr>
      <xdr:spPr>
        <a:xfrm flipV="1">
          <a:off x="3987800" y="132257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78</xdr:row>
      <xdr:rowOff>90424</xdr:rowOff>
    </xdr:to>
    <xdr:cxnSp macro="">
      <xdr:nvCxnSpPr>
        <xdr:cNvPr id="364" name="直線コネクタ 363"/>
        <xdr:cNvCxnSpPr/>
      </xdr:nvCxnSpPr>
      <xdr:spPr>
        <a:xfrm flipV="1">
          <a:off x="3098800" y="13294361"/>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90424</xdr:rowOff>
    </xdr:from>
    <xdr:to>
      <xdr:col>15</xdr:col>
      <xdr:colOff>98425</xdr:colOff>
      <xdr:row>78</xdr:row>
      <xdr:rowOff>122428</xdr:rowOff>
    </xdr:to>
    <xdr:cxnSp macro="">
      <xdr:nvCxnSpPr>
        <xdr:cNvPr id="367" name="直線コネクタ 366"/>
        <xdr:cNvCxnSpPr/>
      </xdr:nvCxnSpPr>
      <xdr:spPr>
        <a:xfrm flipV="1">
          <a:off x="2209800" y="134635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113285</xdr:rowOff>
    </xdr:from>
    <xdr:to>
      <xdr:col>11</xdr:col>
      <xdr:colOff>9525</xdr:colOff>
      <xdr:row>78</xdr:row>
      <xdr:rowOff>122428</xdr:rowOff>
    </xdr:to>
    <xdr:cxnSp macro="">
      <xdr:nvCxnSpPr>
        <xdr:cNvPr id="370" name="直線コネクタ 369"/>
        <xdr:cNvCxnSpPr/>
      </xdr:nvCxnSpPr>
      <xdr:spPr>
        <a:xfrm>
          <a:off x="1320800" y="134863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0" name="楕円 379"/>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1"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2" name="楕円 381"/>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83" name="テキスト ボックス 382"/>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39624</xdr:rowOff>
    </xdr:from>
    <xdr:to>
      <xdr:col>15</xdr:col>
      <xdr:colOff>149225</xdr:colOff>
      <xdr:row>78</xdr:row>
      <xdr:rowOff>141224</xdr:rowOff>
    </xdr:to>
    <xdr:sp macro="" textlink="">
      <xdr:nvSpPr>
        <xdr:cNvPr id="384" name="楕円 383"/>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126001</xdr:rowOff>
    </xdr:from>
    <xdr:ext cx="762000" cy="259045"/>
    <xdr:sp macro="" textlink="">
      <xdr:nvSpPr>
        <xdr:cNvPr id="385" name="テキスト ボックス 384"/>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71628</xdr:rowOff>
    </xdr:from>
    <xdr:to>
      <xdr:col>11</xdr:col>
      <xdr:colOff>60325</xdr:colOff>
      <xdr:row>79</xdr:row>
      <xdr:rowOff>1778</xdr:rowOff>
    </xdr:to>
    <xdr:sp macro="" textlink="">
      <xdr:nvSpPr>
        <xdr:cNvPr id="386" name="楕円 385"/>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158005</xdr:rowOff>
    </xdr:from>
    <xdr:ext cx="762000" cy="259045"/>
    <xdr:sp macro="" textlink="">
      <xdr:nvSpPr>
        <xdr:cNvPr id="387" name="テキスト ボックス 386"/>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62485</xdr:rowOff>
    </xdr:from>
    <xdr:to>
      <xdr:col>6</xdr:col>
      <xdr:colOff>171450</xdr:colOff>
      <xdr:row>78</xdr:row>
      <xdr:rowOff>164085</xdr:rowOff>
    </xdr:to>
    <xdr:sp macro="" textlink="">
      <xdr:nvSpPr>
        <xdr:cNvPr id="388" name="楕円 387"/>
        <xdr:cNvSpPr/>
      </xdr:nvSpPr>
      <xdr:spPr>
        <a:xfrm>
          <a:off x="1270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148862</xdr:rowOff>
    </xdr:from>
    <xdr:ext cx="762000" cy="259045"/>
    <xdr:sp macro="" textlink="">
      <xdr:nvSpPr>
        <xdr:cNvPr id="389" name="テキスト ボックス 388"/>
        <xdr:cNvSpPr txBox="1"/>
      </xdr:nvSpPr>
      <xdr:spPr>
        <a:xfrm>
          <a:off x="939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公債費以外に係る経常収支比率は、対前年度比</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ポイントの増とな</a:t>
          </a:r>
          <a:r>
            <a:rPr kumimoji="1" lang="ja-JP" altLang="en-US" sz="1100">
              <a:solidFill>
                <a:schemeClr val="dk1"/>
              </a:solidFill>
              <a:effectLst/>
              <a:latin typeface="+mn-lt"/>
              <a:ea typeface="+mn-ea"/>
              <a:cs typeface="+mn-cs"/>
            </a:rPr>
            <a:t>り、岩手県平均を上回ったも</a:t>
          </a:r>
          <a:r>
            <a:rPr kumimoji="1" lang="ja-JP" altLang="ja-JP" sz="1100">
              <a:solidFill>
                <a:schemeClr val="dk1"/>
              </a:solidFill>
              <a:effectLst/>
              <a:latin typeface="+mn-lt"/>
              <a:ea typeface="+mn-ea"/>
              <a:cs typeface="+mn-cs"/>
            </a:rPr>
            <a:t>のの、類似団体平均、全国平均及び岩手県平均を下回っている。</a:t>
          </a:r>
          <a:endParaRPr lang="ja-JP" altLang="ja-JP" sz="1400">
            <a:effectLst/>
          </a:endParaRPr>
        </a:p>
        <a:p>
          <a:r>
            <a:rPr kumimoji="1" lang="ja-JP" altLang="ja-JP" sz="1100">
              <a:solidFill>
                <a:schemeClr val="dk1"/>
              </a:solidFill>
              <a:effectLst/>
              <a:latin typeface="+mn-lt"/>
              <a:ea typeface="+mn-ea"/>
              <a:cs typeface="+mn-cs"/>
            </a:rPr>
            <a:t>　人件費の節減や扶助費の抑制などにより各平均値を下回る状態を維持しているが、</a:t>
          </a:r>
          <a:r>
            <a:rPr kumimoji="1" lang="ja-JP" altLang="en-US" sz="1100">
              <a:solidFill>
                <a:schemeClr val="dk1"/>
              </a:solidFill>
              <a:effectLst/>
              <a:latin typeface="+mn-lt"/>
              <a:ea typeface="+mn-ea"/>
              <a:cs typeface="+mn-cs"/>
            </a:rPr>
            <a:t>物件費は各平均値を上回っているため、</a:t>
          </a:r>
          <a:r>
            <a:rPr kumimoji="1" lang="ja-JP" altLang="ja-JP" sz="1100">
              <a:solidFill>
                <a:schemeClr val="dk1"/>
              </a:solidFill>
              <a:effectLst/>
              <a:latin typeface="+mn-lt"/>
              <a:ea typeface="+mn-ea"/>
              <a:cs typeface="+mn-cs"/>
            </a:rPr>
            <a:t>引き続き経費の削減を図り、財政の弾力性を高めるよう努める。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66040</xdr:rowOff>
    </xdr:from>
    <xdr:to>
      <xdr:col>82</xdr:col>
      <xdr:colOff>107950</xdr:colOff>
      <xdr:row>76</xdr:row>
      <xdr:rowOff>81280</xdr:rowOff>
    </xdr:to>
    <xdr:cxnSp macro="">
      <xdr:nvCxnSpPr>
        <xdr:cNvPr id="422" name="直線コネクタ 421"/>
        <xdr:cNvCxnSpPr/>
      </xdr:nvCxnSpPr>
      <xdr:spPr>
        <a:xfrm>
          <a:off x="15671800" y="12924790"/>
          <a:ext cx="8382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5080</xdr:rowOff>
    </xdr:from>
    <xdr:to>
      <xdr:col>78</xdr:col>
      <xdr:colOff>69850</xdr:colOff>
      <xdr:row>75</xdr:row>
      <xdr:rowOff>66040</xdr:rowOff>
    </xdr:to>
    <xdr:cxnSp macro="">
      <xdr:nvCxnSpPr>
        <xdr:cNvPr id="425" name="直線コネクタ 424"/>
        <xdr:cNvCxnSpPr/>
      </xdr:nvCxnSpPr>
      <xdr:spPr>
        <a:xfrm>
          <a:off x="14782800" y="128638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5080</xdr:rowOff>
    </xdr:from>
    <xdr:to>
      <xdr:col>73</xdr:col>
      <xdr:colOff>180975</xdr:colOff>
      <xdr:row>75</xdr:row>
      <xdr:rowOff>24130</xdr:rowOff>
    </xdr:to>
    <xdr:cxnSp macro="">
      <xdr:nvCxnSpPr>
        <xdr:cNvPr id="428" name="直線コネクタ 427"/>
        <xdr:cNvCxnSpPr/>
      </xdr:nvCxnSpPr>
      <xdr:spPr>
        <a:xfrm flipV="1">
          <a:off x="13893800" y="128638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24130</xdr:rowOff>
    </xdr:to>
    <xdr:cxnSp macro="">
      <xdr:nvCxnSpPr>
        <xdr:cNvPr id="431" name="直線コネクタ 430"/>
        <xdr:cNvCxnSpPr/>
      </xdr:nvCxnSpPr>
      <xdr:spPr>
        <a:xfrm>
          <a:off x="13004800" y="12882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1" name="楕円 440"/>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2"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15240</xdr:rowOff>
    </xdr:from>
    <xdr:to>
      <xdr:col>78</xdr:col>
      <xdr:colOff>120650</xdr:colOff>
      <xdr:row>75</xdr:row>
      <xdr:rowOff>116840</xdr:rowOff>
    </xdr:to>
    <xdr:sp macro="" textlink="">
      <xdr:nvSpPr>
        <xdr:cNvPr id="443" name="楕円 442"/>
        <xdr:cNvSpPr/>
      </xdr:nvSpPr>
      <xdr:spPr>
        <a:xfrm>
          <a:off x="15621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127017</xdr:rowOff>
    </xdr:from>
    <xdr:ext cx="736600" cy="259045"/>
    <xdr:sp macro="" textlink="">
      <xdr:nvSpPr>
        <xdr:cNvPr id="444" name="テキスト ボックス 443"/>
        <xdr:cNvSpPr txBox="1"/>
      </xdr:nvSpPr>
      <xdr:spPr>
        <a:xfrm>
          <a:off x="15290800" y="1264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125730</xdr:rowOff>
    </xdr:from>
    <xdr:to>
      <xdr:col>74</xdr:col>
      <xdr:colOff>31750</xdr:colOff>
      <xdr:row>75</xdr:row>
      <xdr:rowOff>55880</xdr:rowOff>
    </xdr:to>
    <xdr:sp macro="" textlink="">
      <xdr:nvSpPr>
        <xdr:cNvPr id="445" name="楕円 444"/>
        <xdr:cNvSpPr/>
      </xdr:nvSpPr>
      <xdr:spPr>
        <a:xfrm>
          <a:off x="14732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66057</xdr:rowOff>
    </xdr:from>
    <xdr:ext cx="762000" cy="259045"/>
    <xdr:sp macro="" textlink="">
      <xdr:nvSpPr>
        <xdr:cNvPr id="446" name="テキスト ボックス 445"/>
        <xdr:cNvSpPr txBox="1"/>
      </xdr:nvSpPr>
      <xdr:spPr>
        <a:xfrm>
          <a:off x="14401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47" name="楕円 446"/>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48" name="テキスト ボックス 447"/>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9" name="楕円 448"/>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50" name="テキスト ボックス 449"/>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49434</xdr:rowOff>
    </xdr:from>
    <xdr:to>
      <xdr:col>29</xdr:col>
      <xdr:colOff>127000</xdr:colOff>
      <xdr:row>18</xdr:row>
      <xdr:rowOff>63183</xdr:rowOff>
    </xdr:to>
    <xdr:cxnSp macro="">
      <xdr:nvCxnSpPr>
        <xdr:cNvPr id="52" name="直線コネクタ 51"/>
        <xdr:cNvCxnSpPr/>
      </xdr:nvCxnSpPr>
      <xdr:spPr bwMode="auto">
        <a:xfrm flipV="1">
          <a:off x="5003800" y="3183159"/>
          <a:ext cx="647700" cy="1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63183</xdr:rowOff>
    </xdr:from>
    <xdr:to>
      <xdr:col>26</xdr:col>
      <xdr:colOff>50800</xdr:colOff>
      <xdr:row>18</xdr:row>
      <xdr:rowOff>93978</xdr:rowOff>
    </xdr:to>
    <xdr:cxnSp macro="">
      <xdr:nvCxnSpPr>
        <xdr:cNvPr id="55" name="直線コネクタ 54"/>
        <xdr:cNvCxnSpPr/>
      </xdr:nvCxnSpPr>
      <xdr:spPr bwMode="auto">
        <a:xfrm flipV="1">
          <a:off x="4305300" y="3196908"/>
          <a:ext cx="698500" cy="3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75788</xdr:rowOff>
    </xdr:from>
    <xdr:to>
      <xdr:col>22</xdr:col>
      <xdr:colOff>114300</xdr:colOff>
      <xdr:row>18</xdr:row>
      <xdr:rowOff>93978</xdr:rowOff>
    </xdr:to>
    <xdr:cxnSp macro="">
      <xdr:nvCxnSpPr>
        <xdr:cNvPr id="58" name="直線コネクタ 57"/>
        <xdr:cNvCxnSpPr/>
      </xdr:nvCxnSpPr>
      <xdr:spPr bwMode="auto">
        <a:xfrm>
          <a:off x="3606800" y="3209513"/>
          <a:ext cx="698500" cy="18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75788</xdr:rowOff>
    </xdr:from>
    <xdr:to>
      <xdr:col>18</xdr:col>
      <xdr:colOff>177800</xdr:colOff>
      <xdr:row>18</xdr:row>
      <xdr:rowOff>77748</xdr:rowOff>
    </xdr:to>
    <xdr:cxnSp macro="">
      <xdr:nvCxnSpPr>
        <xdr:cNvPr id="61" name="直線コネクタ 60"/>
        <xdr:cNvCxnSpPr/>
      </xdr:nvCxnSpPr>
      <xdr:spPr bwMode="auto">
        <a:xfrm flipV="1">
          <a:off x="2908300" y="3209513"/>
          <a:ext cx="698500" cy="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170084</xdr:rowOff>
    </xdr:from>
    <xdr:to>
      <xdr:col>29</xdr:col>
      <xdr:colOff>177800</xdr:colOff>
      <xdr:row>18</xdr:row>
      <xdr:rowOff>100234</xdr:rowOff>
    </xdr:to>
    <xdr:sp macro="" textlink="">
      <xdr:nvSpPr>
        <xdr:cNvPr id="71" name="楕円 70"/>
        <xdr:cNvSpPr/>
      </xdr:nvSpPr>
      <xdr:spPr bwMode="auto">
        <a:xfrm>
          <a:off x="5600700" y="3132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142161</xdr:rowOff>
    </xdr:from>
    <xdr:ext cx="762000" cy="259045"/>
    <xdr:sp macro="" textlink="">
      <xdr:nvSpPr>
        <xdr:cNvPr id="72" name="人口1人当たり決算額の推移該当値テキスト130"/>
        <xdr:cNvSpPr txBox="1"/>
      </xdr:nvSpPr>
      <xdr:spPr>
        <a:xfrm>
          <a:off x="5740400" y="3104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12383</xdr:rowOff>
    </xdr:from>
    <xdr:to>
      <xdr:col>26</xdr:col>
      <xdr:colOff>101600</xdr:colOff>
      <xdr:row>18</xdr:row>
      <xdr:rowOff>113983</xdr:rowOff>
    </xdr:to>
    <xdr:sp macro="" textlink="">
      <xdr:nvSpPr>
        <xdr:cNvPr id="73" name="楕円 72"/>
        <xdr:cNvSpPr/>
      </xdr:nvSpPr>
      <xdr:spPr bwMode="auto">
        <a:xfrm>
          <a:off x="4953000" y="314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98760</xdr:rowOff>
    </xdr:from>
    <xdr:ext cx="736600" cy="259045"/>
    <xdr:sp macro="" textlink="">
      <xdr:nvSpPr>
        <xdr:cNvPr id="74" name="テキスト ボックス 73"/>
        <xdr:cNvSpPr txBox="1"/>
      </xdr:nvSpPr>
      <xdr:spPr>
        <a:xfrm>
          <a:off x="4622800" y="323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43178</xdr:rowOff>
    </xdr:from>
    <xdr:to>
      <xdr:col>22</xdr:col>
      <xdr:colOff>165100</xdr:colOff>
      <xdr:row>18</xdr:row>
      <xdr:rowOff>144778</xdr:rowOff>
    </xdr:to>
    <xdr:sp macro="" textlink="">
      <xdr:nvSpPr>
        <xdr:cNvPr id="75" name="楕円 74"/>
        <xdr:cNvSpPr/>
      </xdr:nvSpPr>
      <xdr:spPr bwMode="auto">
        <a:xfrm>
          <a:off x="4254500" y="3176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129555</xdr:rowOff>
    </xdr:from>
    <xdr:ext cx="762000" cy="259045"/>
    <xdr:sp macro="" textlink="">
      <xdr:nvSpPr>
        <xdr:cNvPr id="76" name="テキスト ボックス 75"/>
        <xdr:cNvSpPr txBox="1"/>
      </xdr:nvSpPr>
      <xdr:spPr>
        <a:xfrm>
          <a:off x="3924300" y="3263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24988</xdr:rowOff>
    </xdr:from>
    <xdr:to>
      <xdr:col>19</xdr:col>
      <xdr:colOff>38100</xdr:colOff>
      <xdr:row>18</xdr:row>
      <xdr:rowOff>126588</xdr:rowOff>
    </xdr:to>
    <xdr:sp macro="" textlink="">
      <xdr:nvSpPr>
        <xdr:cNvPr id="77" name="楕円 76"/>
        <xdr:cNvSpPr/>
      </xdr:nvSpPr>
      <xdr:spPr bwMode="auto">
        <a:xfrm>
          <a:off x="3556000" y="3158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111365</xdr:rowOff>
    </xdr:from>
    <xdr:ext cx="762000" cy="259045"/>
    <xdr:sp macro="" textlink="">
      <xdr:nvSpPr>
        <xdr:cNvPr id="78" name="テキスト ボックス 77"/>
        <xdr:cNvSpPr txBox="1"/>
      </xdr:nvSpPr>
      <xdr:spPr>
        <a:xfrm>
          <a:off x="3225800" y="32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26948</xdr:rowOff>
    </xdr:from>
    <xdr:to>
      <xdr:col>15</xdr:col>
      <xdr:colOff>101600</xdr:colOff>
      <xdr:row>18</xdr:row>
      <xdr:rowOff>128548</xdr:rowOff>
    </xdr:to>
    <xdr:sp macro="" textlink="">
      <xdr:nvSpPr>
        <xdr:cNvPr id="79" name="楕円 78"/>
        <xdr:cNvSpPr/>
      </xdr:nvSpPr>
      <xdr:spPr bwMode="auto">
        <a:xfrm>
          <a:off x="2857500" y="3160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113325</xdr:rowOff>
    </xdr:from>
    <xdr:ext cx="762000" cy="259045"/>
    <xdr:sp macro="" textlink="">
      <xdr:nvSpPr>
        <xdr:cNvPr id="80" name="テキスト ボックス 79"/>
        <xdr:cNvSpPr txBox="1"/>
      </xdr:nvSpPr>
      <xdr:spPr>
        <a:xfrm>
          <a:off x="2527300" y="324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338194</xdr:rowOff>
    </xdr:from>
    <xdr:to>
      <xdr:col>29</xdr:col>
      <xdr:colOff>127000</xdr:colOff>
      <xdr:row>35</xdr:row>
      <xdr:rowOff>204659</xdr:rowOff>
    </xdr:to>
    <xdr:cxnSp macro="">
      <xdr:nvCxnSpPr>
        <xdr:cNvPr id="115" name="直線コネクタ 114"/>
        <xdr:cNvCxnSpPr/>
      </xdr:nvCxnSpPr>
      <xdr:spPr bwMode="auto">
        <a:xfrm>
          <a:off x="5003800" y="6605644"/>
          <a:ext cx="647700" cy="209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189436</xdr:rowOff>
    </xdr:from>
    <xdr:ext cx="762000" cy="259045"/>
    <xdr:sp macro="" textlink="">
      <xdr:nvSpPr>
        <xdr:cNvPr id="116" name="人口1人当たり決算額の推移平均値テキスト445"/>
        <xdr:cNvSpPr txBox="1"/>
      </xdr:nvSpPr>
      <xdr:spPr>
        <a:xfrm>
          <a:off x="5740400" y="6799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327188</xdr:rowOff>
    </xdr:from>
    <xdr:to>
      <xdr:col>26</xdr:col>
      <xdr:colOff>50800</xdr:colOff>
      <xdr:row>34</xdr:row>
      <xdr:rowOff>338194</xdr:rowOff>
    </xdr:to>
    <xdr:cxnSp macro="">
      <xdr:nvCxnSpPr>
        <xdr:cNvPr id="118" name="直線コネクタ 117"/>
        <xdr:cNvCxnSpPr/>
      </xdr:nvCxnSpPr>
      <xdr:spPr bwMode="auto">
        <a:xfrm>
          <a:off x="4305300" y="6251738"/>
          <a:ext cx="698500" cy="35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327188</xdr:rowOff>
    </xdr:from>
    <xdr:to>
      <xdr:col>22</xdr:col>
      <xdr:colOff>114300</xdr:colOff>
      <xdr:row>34</xdr:row>
      <xdr:rowOff>30237</xdr:rowOff>
    </xdr:to>
    <xdr:cxnSp macro="">
      <xdr:nvCxnSpPr>
        <xdr:cNvPr id="121" name="直線コネクタ 120"/>
        <xdr:cNvCxnSpPr/>
      </xdr:nvCxnSpPr>
      <xdr:spPr bwMode="auto">
        <a:xfrm flipV="1">
          <a:off x="3606800" y="6251738"/>
          <a:ext cx="698500" cy="45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334601</xdr:rowOff>
    </xdr:from>
    <xdr:to>
      <xdr:col>18</xdr:col>
      <xdr:colOff>177800</xdr:colOff>
      <xdr:row>34</xdr:row>
      <xdr:rowOff>30237</xdr:rowOff>
    </xdr:to>
    <xdr:cxnSp macro="">
      <xdr:nvCxnSpPr>
        <xdr:cNvPr id="124" name="直線コネクタ 123"/>
        <xdr:cNvCxnSpPr/>
      </xdr:nvCxnSpPr>
      <xdr:spPr bwMode="auto">
        <a:xfrm>
          <a:off x="2908300" y="6259151"/>
          <a:ext cx="698500" cy="38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153859</xdr:rowOff>
    </xdr:from>
    <xdr:to>
      <xdr:col>29</xdr:col>
      <xdr:colOff>177800</xdr:colOff>
      <xdr:row>35</xdr:row>
      <xdr:rowOff>255459</xdr:rowOff>
    </xdr:to>
    <xdr:sp macro="" textlink="">
      <xdr:nvSpPr>
        <xdr:cNvPr id="134" name="楕円 133"/>
        <xdr:cNvSpPr/>
      </xdr:nvSpPr>
      <xdr:spPr bwMode="auto">
        <a:xfrm>
          <a:off x="5600700" y="6764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341836</xdr:rowOff>
    </xdr:from>
    <xdr:ext cx="762000" cy="259045"/>
    <xdr:sp macro="" textlink="">
      <xdr:nvSpPr>
        <xdr:cNvPr id="135" name="人口1人当たり決算額の推移該当値テキスト445"/>
        <xdr:cNvSpPr txBox="1"/>
      </xdr:nvSpPr>
      <xdr:spPr>
        <a:xfrm>
          <a:off x="5740400" y="660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287394</xdr:rowOff>
    </xdr:from>
    <xdr:to>
      <xdr:col>26</xdr:col>
      <xdr:colOff>101600</xdr:colOff>
      <xdr:row>35</xdr:row>
      <xdr:rowOff>46094</xdr:rowOff>
    </xdr:to>
    <xdr:sp macro="" textlink="">
      <xdr:nvSpPr>
        <xdr:cNvPr id="136" name="楕円 135"/>
        <xdr:cNvSpPr/>
      </xdr:nvSpPr>
      <xdr:spPr bwMode="auto">
        <a:xfrm>
          <a:off x="4953000" y="6554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56271</xdr:rowOff>
    </xdr:from>
    <xdr:ext cx="736600" cy="259045"/>
    <xdr:sp macro="" textlink="">
      <xdr:nvSpPr>
        <xdr:cNvPr id="137" name="テキスト ボックス 136"/>
        <xdr:cNvSpPr txBox="1"/>
      </xdr:nvSpPr>
      <xdr:spPr>
        <a:xfrm>
          <a:off x="4622800" y="6323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276388</xdr:rowOff>
    </xdr:from>
    <xdr:to>
      <xdr:col>22</xdr:col>
      <xdr:colOff>165100</xdr:colOff>
      <xdr:row>34</xdr:row>
      <xdr:rowOff>35088</xdr:rowOff>
    </xdr:to>
    <xdr:sp macro="" textlink="">
      <xdr:nvSpPr>
        <xdr:cNvPr id="138" name="楕円 137"/>
        <xdr:cNvSpPr/>
      </xdr:nvSpPr>
      <xdr:spPr bwMode="auto">
        <a:xfrm>
          <a:off x="4254500" y="6200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45265</xdr:rowOff>
    </xdr:from>
    <xdr:ext cx="762000" cy="259045"/>
    <xdr:sp macro="" textlink="">
      <xdr:nvSpPr>
        <xdr:cNvPr id="139" name="テキスト ボックス 138"/>
        <xdr:cNvSpPr txBox="1"/>
      </xdr:nvSpPr>
      <xdr:spPr>
        <a:xfrm>
          <a:off x="3924300" y="596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322337</xdr:rowOff>
    </xdr:from>
    <xdr:to>
      <xdr:col>19</xdr:col>
      <xdr:colOff>38100</xdr:colOff>
      <xdr:row>34</xdr:row>
      <xdr:rowOff>81037</xdr:rowOff>
    </xdr:to>
    <xdr:sp macro="" textlink="">
      <xdr:nvSpPr>
        <xdr:cNvPr id="140" name="楕円 139"/>
        <xdr:cNvSpPr/>
      </xdr:nvSpPr>
      <xdr:spPr bwMode="auto">
        <a:xfrm>
          <a:off x="3556000" y="624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91214</xdr:rowOff>
    </xdr:from>
    <xdr:ext cx="762000" cy="259045"/>
    <xdr:sp macro="" textlink="">
      <xdr:nvSpPr>
        <xdr:cNvPr id="141" name="テキスト ボックス 140"/>
        <xdr:cNvSpPr txBox="1"/>
      </xdr:nvSpPr>
      <xdr:spPr>
        <a:xfrm>
          <a:off x="3225800" y="601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283801</xdr:rowOff>
    </xdr:from>
    <xdr:to>
      <xdr:col>15</xdr:col>
      <xdr:colOff>101600</xdr:colOff>
      <xdr:row>34</xdr:row>
      <xdr:rowOff>42501</xdr:rowOff>
    </xdr:to>
    <xdr:sp macro="" textlink="">
      <xdr:nvSpPr>
        <xdr:cNvPr id="142" name="楕円 141"/>
        <xdr:cNvSpPr/>
      </xdr:nvSpPr>
      <xdr:spPr bwMode="auto">
        <a:xfrm>
          <a:off x="2857500" y="6208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52678</xdr:rowOff>
    </xdr:from>
    <xdr:ext cx="762000" cy="259045"/>
    <xdr:sp macro="" textlink="">
      <xdr:nvSpPr>
        <xdr:cNvPr id="143" name="テキスト ボックス 142"/>
        <xdr:cNvSpPr txBox="1"/>
      </xdr:nvSpPr>
      <xdr:spPr>
        <a:xfrm>
          <a:off x="2527300" y="597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92,546
91,797
437.55
42,594,170
41,810,416
375,604
21,721,997
37,915,951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848</xdr:rowOff>
    </xdr:from>
    <xdr:to>
      <xdr:col>24</xdr:col>
      <xdr:colOff>63500</xdr:colOff>
      <xdr:row>37</xdr:row>
      <xdr:rowOff>17971</xdr:rowOff>
    </xdr:to>
    <xdr:cxnSp macro="">
      <xdr:nvCxnSpPr>
        <xdr:cNvPr id="59" name="直線コネクタ 58"/>
        <xdr:cNvCxnSpPr/>
      </xdr:nvCxnSpPr>
      <xdr:spPr>
        <a:xfrm flipV="1">
          <a:off x="3797300" y="6344498"/>
          <a:ext cx="8382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17971</xdr:rowOff>
    </xdr:from>
    <xdr:to>
      <xdr:col>19</xdr:col>
      <xdr:colOff>177800</xdr:colOff>
      <xdr:row>37</xdr:row>
      <xdr:rowOff>40968</xdr:rowOff>
    </xdr:to>
    <xdr:cxnSp macro="">
      <xdr:nvCxnSpPr>
        <xdr:cNvPr id="62" name="直線コネクタ 61"/>
        <xdr:cNvCxnSpPr/>
      </xdr:nvCxnSpPr>
      <xdr:spPr>
        <a:xfrm flipV="1">
          <a:off x="2908300" y="6361621"/>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8941</xdr:rowOff>
    </xdr:from>
    <xdr:to>
      <xdr:col>15</xdr:col>
      <xdr:colOff>50800</xdr:colOff>
      <xdr:row>37</xdr:row>
      <xdr:rowOff>40968</xdr:rowOff>
    </xdr:to>
    <xdr:cxnSp macro="">
      <xdr:nvCxnSpPr>
        <xdr:cNvPr id="65" name="直線コネクタ 64"/>
        <xdr:cNvCxnSpPr/>
      </xdr:nvCxnSpPr>
      <xdr:spPr>
        <a:xfrm>
          <a:off x="2019300" y="6352591"/>
          <a:ext cx="889000" cy="3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4026</xdr:rowOff>
    </xdr:from>
    <xdr:to>
      <xdr:col>10</xdr:col>
      <xdr:colOff>114300</xdr:colOff>
      <xdr:row>37</xdr:row>
      <xdr:rowOff>8941</xdr:rowOff>
    </xdr:to>
    <xdr:cxnSp macro="">
      <xdr:nvCxnSpPr>
        <xdr:cNvPr id="68" name="直線コネクタ 67"/>
        <xdr:cNvCxnSpPr/>
      </xdr:nvCxnSpPr>
      <xdr:spPr>
        <a:xfrm>
          <a:off x="1130300" y="6347676"/>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121498</xdr:rowOff>
    </xdr:from>
    <xdr:to>
      <xdr:col>24</xdr:col>
      <xdr:colOff>114300</xdr:colOff>
      <xdr:row>37</xdr:row>
      <xdr:rowOff>51648</xdr:rowOff>
    </xdr:to>
    <xdr:sp macro="" textlink="">
      <xdr:nvSpPr>
        <xdr:cNvPr id="78" name="楕円 77"/>
        <xdr:cNvSpPr/>
      </xdr:nvSpPr>
      <xdr:spPr>
        <a:xfrm>
          <a:off x="4584700" y="629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99925</xdr:rowOff>
    </xdr:from>
    <xdr:ext cx="534377" cy="259045"/>
    <xdr:sp macro="" textlink="">
      <xdr:nvSpPr>
        <xdr:cNvPr id="79" name="人件費該当値テキスト"/>
        <xdr:cNvSpPr txBox="1"/>
      </xdr:nvSpPr>
      <xdr:spPr>
        <a:xfrm>
          <a:off x="4686300" y="627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138621</xdr:rowOff>
    </xdr:from>
    <xdr:to>
      <xdr:col>20</xdr:col>
      <xdr:colOff>38100</xdr:colOff>
      <xdr:row>37</xdr:row>
      <xdr:rowOff>68771</xdr:rowOff>
    </xdr:to>
    <xdr:sp macro="" textlink="">
      <xdr:nvSpPr>
        <xdr:cNvPr id="80" name="楕円 79"/>
        <xdr:cNvSpPr/>
      </xdr:nvSpPr>
      <xdr:spPr>
        <a:xfrm>
          <a:off x="3746500" y="631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59898</xdr:rowOff>
    </xdr:from>
    <xdr:ext cx="534377" cy="259045"/>
    <xdr:sp macro="" textlink="">
      <xdr:nvSpPr>
        <xdr:cNvPr id="81" name="テキスト ボックス 80"/>
        <xdr:cNvSpPr txBox="1"/>
      </xdr:nvSpPr>
      <xdr:spPr>
        <a:xfrm>
          <a:off x="3530111" y="64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161618</xdr:rowOff>
    </xdr:from>
    <xdr:to>
      <xdr:col>15</xdr:col>
      <xdr:colOff>101600</xdr:colOff>
      <xdr:row>37</xdr:row>
      <xdr:rowOff>91768</xdr:rowOff>
    </xdr:to>
    <xdr:sp macro="" textlink="">
      <xdr:nvSpPr>
        <xdr:cNvPr id="82" name="楕円 81"/>
        <xdr:cNvSpPr/>
      </xdr:nvSpPr>
      <xdr:spPr>
        <a:xfrm>
          <a:off x="2857500" y="633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82895</xdr:rowOff>
    </xdr:from>
    <xdr:ext cx="534377" cy="259045"/>
    <xdr:sp macro="" textlink="">
      <xdr:nvSpPr>
        <xdr:cNvPr id="83" name="テキスト ボックス 82"/>
        <xdr:cNvSpPr txBox="1"/>
      </xdr:nvSpPr>
      <xdr:spPr>
        <a:xfrm>
          <a:off x="2641111" y="642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129591</xdr:rowOff>
    </xdr:from>
    <xdr:to>
      <xdr:col>10</xdr:col>
      <xdr:colOff>165100</xdr:colOff>
      <xdr:row>37</xdr:row>
      <xdr:rowOff>59741</xdr:rowOff>
    </xdr:to>
    <xdr:sp macro="" textlink="">
      <xdr:nvSpPr>
        <xdr:cNvPr id="84" name="楕円 83"/>
        <xdr:cNvSpPr/>
      </xdr:nvSpPr>
      <xdr:spPr>
        <a:xfrm>
          <a:off x="1968500" y="63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50868</xdr:rowOff>
    </xdr:from>
    <xdr:ext cx="534377" cy="259045"/>
    <xdr:sp macro="" textlink="">
      <xdr:nvSpPr>
        <xdr:cNvPr id="85" name="テキスト ボックス 84"/>
        <xdr:cNvSpPr txBox="1"/>
      </xdr:nvSpPr>
      <xdr:spPr>
        <a:xfrm>
          <a:off x="1752111" y="6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124676</xdr:rowOff>
    </xdr:from>
    <xdr:to>
      <xdr:col>6</xdr:col>
      <xdr:colOff>38100</xdr:colOff>
      <xdr:row>37</xdr:row>
      <xdr:rowOff>54826</xdr:rowOff>
    </xdr:to>
    <xdr:sp macro="" textlink="">
      <xdr:nvSpPr>
        <xdr:cNvPr id="86" name="楕円 85"/>
        <xdr:cNvSpPr/>
      </xdr:nvSpPr>
      <xdr:spPr>
        <a:xfrm>
          <a:off x="1079500" y="62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45953</xdr:rowOff>
    </xdr:from>
    <xdr:ext cx="534377" cy="259045"/>
    <xdr:sp macro="" textlink="">
      <xdr:nvSpPr>
        <xdr:cNvPr id="87" name="テキスト ボックス 86"/>
        <xdr:cNvSpPr txBox="1"/>
      </xdr:nvSpPr>
      <xdr:spPr>
        <a:xfrm>
          <a:off x="863111" y="63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115392</xdr:rowOff>
    </xdr:from>
    <xdr:to>
      <xdr:col>24</xdr:col>
      <xdr:colOff>63500</xdr:colOff>
      <xdr:row>57</xdr:row>
      <xdr:rowOff>16115</xdr:rowOff>
    </xdr:to>
    <xdr:cxnSp macro="">
      <xdr:nvCxnSpPr>
        <xdr:cNvPr id="119" name="直線コネクタ 118"/>
        <xdr:cNvCxnSpPr/>
      </xdr:nvCxnSpPr>
      <xdr:spPr>
        <a:xfrm flipV="1">
          <a:off x="3797300" y="9716592"/>
          <a:ext cx="838200" cy="7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16115</xdr:rowOff>
    </xdr:from>
    <xdr:to>
      <xdr:col>19</xdr:col>
      <xdr:colOff>177800</xdr:colOff>
      <xdr:row>57</xdr:row>
      <xdr:rowOff>45713</xdr:rowOff>
    </xdr:to>
    <xdr:cxnSp macro="">
      <xdr:nvCxnSpPr>
        <xdr:cNvPr id="122" name="直線コネクタ 121"/>
        <xdr:cNvCxnSpPr/>
      </xdr:nvCxnSpPr>
      <xdr:spPr>
        <a:xfrm flipV="1">
          <a:off x="2908300" y="9788765"/>
          <a:ext cx="889000" cy="2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45713</xdr:rowOff>
    </xdr:from>
    <xdr:to>
      <xdr:col>15</xdr:col>
      <xdr:colOff>50800</xdr:colOff>
      <xdr:row>57</xdr:row>
      <xdr:rowOff>75050</xdr:rowOff>
    </xdr:to>
    <xdr:cxnSp macro="">
      <xdr:nvCxnSpPr>
        <xdr:cNvPr id="125" name="直線コネクタ 124"/>
        <xdr:cNvCxnSpPr/>
      </xdr:nvCxnSpPr>
      <xdr:spPr>
        <a:xfrm flipV="1">
          <a:off x="2019300" y="9818363"/>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75050</xdr:rowOff>
    </xdr:from>
    <xdr:to>
      <xdr:col>10</xdr:col>
      <xdr:colOff>114300</xdr:colOff>
      <xdr:row>57</xdr:row>
      <xdr:rowOff>99096</xdr:rowOff>
    </xdr:to>
    <xdr:cxnSp macro="">
      <xdr:nvCxnSpPr>
        <xdr:cNvPr id="128" name="直線コネクタ 127"/>
        <xdr:cNvCxnSpPr/>
      </xdr:nvCxnSpPr>
      <xdr:spPr>
        <a:xfrm flipV="1">
          <a:off x="1130300" y="9847700"/>
          <a:ext cx="889000" cy="2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64592</xdr:rowOff>
    </xdr:from>
    <xdr:to>
      <xdr:col>24</xdr:col>
      <xdr:colOff>114300</xdr:colOff>
      <xdr:row>56</xdr:row>
      <xdr:rowOff>166192</xdr:rowOff>
    </xdr:to>
    <xdr:sp macro="" textlink="">
      <xdr:nvSpPr>
        <xdr:cNvPr id="138" name="楕円 137"/>
        <xdr:cNvSpPr/>
      </xdr:nvSpPr>
      <xdr:spPr>
        <a:xfrm>
          <a:off x="4584700" y="966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87469</xdr:rowOff>
    </xdr:from>
    <xdr:ext cx="534377" cy="259045"/>
    <xdr:sp macro="" textlink="">
      <xdr:nvSpPr>
        <xdr:cNvPr id="139" name="物件費該当値テキスト"/>
        <xdr:cNvSpPr txBox="1"/>
      </xdr:nvSpPr>
      <xdr:spPr>
        <a:xfrm>
          <a:off x="4686300" y="95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136765</xdr:rowOff>
    </xdr:from>
    <xdr:to>
      <xdr:col>20</xdr:col>
      <xdr:colOff>38100</xdr:colOff>
      <xdr:row>57</xdr:row>
      <xdr:rowOff>66915</xdr:rowOff>
    </xdr:to>
    <xdr:sp macro="" textlink="">
      <xdr:nvSpPr>
        <xdr:cNvPr id="140" name="楕円 139"/>
        <xdr:cNvSpPr/>
      </xdr:nvSpPr>
      <xdr:spPr>
        <a:xfrm>
          <a:off x="3746500" y="97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83442</xdr:rowOff>
    </xdr:from>
    <xdr:ext cx="534377" cy="259045"/>
    <xdr:sp macro="" textlink="">
      <xdr:nvSpPr>
        <xdr:cNvPr id="141" name="テキスト ボックス 140"/>
        <xdr:cNvSpPr txBox="1"/>
      </xdr:nvSpPr>
      <xdr:spPr>
        <a:xfrm>
          <a:off x="3530111" y="951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166363</xdr:rowOff>
    </xdr:from>
    <xdr:to>
      <xdr:col>15</xdr:col>
      <xdr:colOff>101600</xdr:colOff>
      <xdr:row>57</xdr:row>
      <xdr:rowOff>96513</xdr:rowOff>
    </xdr:to>
    <xdr:sp macro="" textlink="">
      <xdr:nvSpPr>
        <xdr:cNvPr id="142" name="楕円 141"/>
        <xdr:cNvSpPr/>
      </xdr:nvSpPr>
      <xdr:spPr>
        <a:xfrm>
          <a:off x="2857500" y="976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113040</xdr:rowOff>
    </xdr:from>
    <xdr:ext cx="534377" cy="259045"/>
    <xdr:sp macro="" textlink="">
      <xdr:nvSpPr>
        <xdr:cNvPr id="143" name="テキスト ボックス 142"/>
        <xdr:cNvSpPr txBox="1"/>
      </xdr:nvSpPr>
      <xdr:spPr>
        <a:xfrm>
          <a:off x="2641111" y="954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24250</xdr:rowOff>
    </xdr:from>
    <xdr:to>
      <xdr:col>10</xdr:col>
      <xdr:colOff>165100</xdr:colOff>
      <xdr:row>57</xdr:row>
      <xdr:rowOff>125850</xdr:rowOff>
    </xdr:to>
    <xdr:sp macro="" textlink="">
      <xdr:nvSpPr>
        <xdr:cNvPr id="144" name="楕円 143"/>
        <xdr:cNvSpPr/>
      </xdr:nvSpPr>
      <xdr:spPr>
        <a:xfrm>
          <a:off x="1968500" y="97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116977</xdr:rowOff>
    </xdr:from>
    <xdr:ext cx="534377" cy="259045"/>
    <xdr:sp macro="" textlink="">
      <xdr:nvSpPr>
        <xdr:cNvPr id="145" name="テキスト ボックス 144"/>
        <xdr:cNvSpPr txBox="1"/>
      </xdr:nvSpPr>
      <xdr:spPr>
        <a:xfrm>
          <a:off x="1752111" y="988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48296</xdr:rowOff>
    </xdr:from>
    <xdr:to>
      <xdr:col>6</xdr:col>
      <xdr:colOff>38100</xdr:colOff>
      <xdr:row>57</xdr:row>
      <xdr:rowOff>149896</xdr:rowOff>
    </xdr:to>
    <xdr:sp macro="" textlink="">
      <xdr:nvSpPr>
        <xdr:cNvPr id="146" name="楕円 145"/>
        <xdr:cNvSpPr/>
      </xdr:nvSpPr>
      <xdr:spPr>
        <a:xfrm>
          <a:off x="1079500" y="982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166423</xdr:rowOff>
    </xdr:from>
    <xdr:ext cx="534377" cy="259045"/>
    <xdr:sp macro="" textlink="">
      <xdr:nvSpPr>
        <xdr:cNvPr id="147" name="テキスト ボックス 146"/>
        <xdr:cNvSpPr txBox="1"/>
      </xdr:nvSpPr>
      <xdr:spPr>
        <a:xfrm>
          <a:off x="863111" y="95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115425</xdr:rowOff>
    </xdr:from>
    <xdr:to>
      <xdr:col>24</xdr:col>
      <xdr:colOff>63500</xdr:colOff>
      <xdr:row>76</xdr:row>
      <xdr:rowOff>106607</xdr:rowOff>
    </xdr:to>
    <xdr:cxnSp macro="">
      <xdr:nvCxnSpPr>
        <xdr:cNvPr id="178" name="直線コネクタ 177"/>
        <xdr:cNvCxnSpPr/>
      </xdr:nvCxnSpPr>
      <xdr:spPr>
        <a:xfrm>
          <a:off x="3797300" y="12974175"/>
          <a:ext cx="838200" cy="16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32585</xdr:rowOff>
    </xdr:from>
    <xdr:to>
      <xdr:col>19</xdr:col>
      <xdr:colOff>177800</xdr:colOff>
      <xdr:row>75</xdr:row>
      <xdr:rowOff>115425</xdr:rowOff>
    </xdr:to>
    <xdr:cxnSp macro="">
      <xdr:nvCxnSpPr>
        <xdr:cNvPr id="181" name="直線コネクタ 180"/>
        <xdr:cNvCxnSpPr/>
      </xdr:nvCxnSpPr>
      <xdr:spPr>
        <a:xfrm>
          <a:off x="2908300" y="12719885"/>
          <a:ext cx="889000" cy="25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32585</xdr:rowOff>
    </xdr:from>
    <xdr:to>
      <xdr:col>15</xdr:col>
      <xdr:colOff>50800</xdr:colOff>
      <xdr:row>75</xdr:row>
      <xdr:rowOff>72535</xdr:rowOff>
    </xdr:to>
    <xdr:cxnSp macro="">
      <xdr:nvCxnSpPr>
        <xdr:cNvPr id="184" name="直線コネクタ 183"/>
        <xdr:cNvCxnSpPr/>
      </xdr:nvCxnSpPr>
      <xdr:spPr>
        <a:xfrm flipV="1">
          <a:off x="2019300" y="12719885"/>
          <a:ext cx="889000" cy="21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6" name="テキスト ボックス 185"/>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72535</xdr:rowOff>
    </xdr:from>
    <xdr:to>
      <xdr:col>10</xdr:col>
      <xdr:colOff>114300</xdr:colOff>
      <xdr:row>75</xdr:row>
      <xdr:rowOff>169636</xdr:rowOff>
    </xdr:to>
    <xdr:cxnSp macro="">
      <xdr:nvCxnSpPr>
        <xdr:cNvPr id="187" name="直線コネクタ 186"/>
        <xdr:cNvCxnSpPr/>
      </xdr:nvCxnSpPr>
      <xdr:spPr>
        <a:xfrm flipV="1">
          <a:off x="1130300" y="12931285"/>
          <a:ext cx="889000" cy="9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67327</xdr:rowOff>
    </xdr:from>
    <xdr:ext cx="469744" cy="259045"/>
    <xdr:sp macro="" textlink="">
      <xdr:nvSpPr>
        <xdr:cNvPr id="191" name="テキスト ボックス 190"/>
        <xdr:cNvSpPr txBox="1"/>
      </xdr:nvSpPr>
      <xdr:spPr>
        <a:xfrm>
          <a:off x="8954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55807</xdr:rowOff>
    </xdr:from>
    <xdr:to>
      <xdr:col>24</xdr:col>
      <xdr:colOff>114300</xdr:colOff>
      <xdr:row>76</xdr:row>
      <xdr:rowOff>157407</xdr:rowOff>
    </xdr:to>
    <xdr:sp macro="" textlink="">
      <xdr:nvSpPr>
        <xdr:cNvPr id="197" name="楕円 196"/>
        <xdr:cNvSpPr/>
      </xdr:nvSpPr>
      <xdr:spPr>
        <a:xfrm>
          <a:off x="4584700" y="1308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78684</xdr:rowOff>
    </xdr:from>
    <xdr:ext cx="469744" cy="259045"/>
    <xdr:sp macro="" textlink="">
      <xdr:nvSpPr>
        <xdr:cNvPr id="198" name="維持補修費該当値テキスト"/>
        <xdr:cNvSpPr txBox="1"/>
      </xdr:nvSpPr>
      <xdr:spPr>
        <a:xfrm>
          <a:off x="4686300" y="1293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64625</xdr:rowOff>
    </xdr:from>
    <xdr:to>
      <xdr:col>20</xdr:col>
      <xdr:colOff>38100</xdr:colOff>
      <xdr:row>75</xdr:row>
      <xdr:rowOff>166226</xdr:rowOff>
    </xdr:to>
    <xdr:sp macro="" textlink="">
      <xdr:nvSpPr>
        <xdr:cNvPr id="199" name="楕円 198"/>
        <xdr:cNvSpPr/>
      </xdr:nvSpPr>
      <xdr:spPr>
        <a:xfrm>
          <a:off x="3746500" y="129233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11302</xdr:rowOff>
    </xdr:from>
    <xdr:ext cx="469744" cy="259045"/>
    <xdr:sp macro="" textlink="">
      <xdr:nvSpPr>
        <xdr:cNvPr id="200" name="テキスト ボックス 199"/>
        <xdr:cNvSpPr txBox="1"/>
      </xdr:nvSpPr>
      <xdr:spPr>
        <a:xfrm>
          <a:off x="3562428" y="1269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153235</xdr:rowOff>
    </xdr:from>
    <xdr:to>
      <xdr:col>15</xdr:col>
      <xdr:colOff>101600</xdr:colOff>
      <xdr:row>74</xdr:row>
      <xdr:rowOff>83385</xdr:rowOff>
    </xdr:to>
    <xdr:sp macro="" textlink="">
      <xdr:nvSpPr>
        <xdr:cNvPr id="201" name="楕円 200"/>
        <xdr:cNvSpPr/>
      </xdr:nvSpPr>
      <xdr:spPr>
        <a:xfrm>
          <a:off x="2857500" y="126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99912</xdr:rowOff>
    </xdr:from>
    <xdr:ext cx="469744" cy="259045"/>
    <xdr:sp macro="" textlink="">
      <xdr:nvSpPr>
        <xdr:cNvPr id="202" name="テキスト ボックス 201"/>
        <xdr:cNvSpPr txBox="1"/>
      </xdr:nvSpPr>
      <xdr:spPr>
        <a:xfrm>
          <a:off x="2673428" y="1244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21735</xdr:rowOff>
    </xdr:from>
    <xdr:to>
      <xdr:col>10</xdr:col>
      <xdr:colOff>165100</xdr:colOff>
      <xdr:row>75</xdr:row>
      <xdr:rowOff>123335</xdr:rowOff>
    </xdr:to>
    <xdr:sp macro="" textlink="">
      <xdr:nvSpPr>
        <xdr:cNvPr id="203" name="楕円 202"/>
        <xdr:cNvSpPr/>
      </xdr:nvSpPr>
      <xdr:spPr>
        <a:xfrm>
          <a:off x="1968500" y="128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139862</xdr:rowOff>
    </xdr:from>
    <xdr:ext cx="469744" cy="259045"/>
    <xdr:sp macro="" textlink="">
      <xdr:nvSpPr>
        <xdr:cNvPr id="204" name="テキスト ボックス 203"/>
        <xdr:cNvSpPr txBox="1"/>
      </xdr:nvSpPr>
      <xdr:spPr>
        <a:xfrm>
          <a:off x="1784428" y="126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118835</xdr:rowOff>
    </xdr:from>
    <xdr:to>
      <xdr:col>6</xdr:col>
      <xdr:colOff>38100</xdr:colOff>
      <xdr:row>76</xdr:row>
      <xdr:rowOff>48986</xdr:rowOff>
    </xdr:to>
    <xdr:sp macro="" textlink="">
      <xdr:nvSpPr>
        <xdr:cNvPr id="205" name="楕円 204"/>
        <xdr:cNvSpPr/>
      </xdr:nvSpPr>
      <xdr:spPr>
        <a:xfrm>
          <a:off x="1079500" y="12977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65512</xdr:rowOff>
    </xdr:from>
    <xdr:ext cx="469744" cy="259045"/>
    <xdr:sp macro="" textlink="">
      <xdr:nvSpPr>
        <xdr:cNvPr id="206" name="テキスト ボックス 205"/>
        <xdr:cNvSpPr txBox="1"/>
      </xdr:nvSpPr>
      <xdr:spPr>
        <a:xfrm>
          <a:off x="895428" y="1275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135153</xdr:rowOff>
    </xdr:from>
    <xdr:to>
      <xdr:col>24</xdr:col>
      <xdr:colOff>63500</xdr:colOff>
      <xdr:row>98</xdr:row>
      <xdr:rowOff>9995</xdr:rowOff>
    </xdr:to>
    <xdr:cxnSp macro="">
      <xdr:nvCxnSpPr>
        <xdr:cNvPr id="236" name="直線コネクタ 235"/>
        <xdr:cNvCxnSpPr/>
      </xdr:nvCxnSpPr>
      <xdr:spPr>
        <a:xfrm flipV="1">
          <a:off x="3797300" y="16765803"/>
          <a:ext cx="8382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159652</xdr:rowOff>
    </xdr:from>
    <xdr:to>
      <xdr:col>19</xdr:col>
      <xdr:colOff>177800</xdr:colOff>
      <xdr:row>98</xdr:row>
      <xdr:rowOff>9995</xdr:rowOff>
    </xdr:to>
    <xdr:cxnSp macro="">
      <xdr:nvCxnSpPr>
        <xdr:cNvPr id="239" name="直線コネクタ 238"/>
        <xdr:cNvCxnSpPr/>
      </xdr:nvCxnSpPr>
      <xdr:spPr>
        <a:xfrm>
          <a:off x="2908300" y="16790302"/>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159652</xdr:rowOff>
    </xdr:from>
    <xdr:to>
      <xdr:col>15</xdr:col>
      <xdr:colOff>50800</xdr:colOff>
      <xdr:row>98</xdr:row>
      <xdr:rowOff>37249</xdr:rowOff>
    </xdr:to>
    <xdr:cxnSp macro="">
      <xdr:nvCxnSpPr>
        <xdr:cNvPr id="242" name="直線コネクタ 241"/>
        <xdr:cNvCxnSpPr/>
      </xdr:nvCxnSpPr>
      <xdr:spPr>
        <a:xfrm flipV="1">
          <a:off x="2019300" y="16790302"/>
          <a:ext cx="889000" cy="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37249</xdr:rowOff>
    </xdr:from>
    <xdr:to>
      <xdr:col>10</xdr:col>
      <xdr:colOff>114300</xdr:colOff>
      <xdr:row>98</xdr:row>
      <xdr:rowOff>100788</xdr:rowOff>
    </xdr:to>
    <xdr:cxnSp macro="">
      <xdr:nvCxnSpPr>
        <xdr:cNvPr id="245" name="直線コネクタ 244"/>
        <xdr:cNvCxnSpPr/>
      </xdr:nvCxnSpPr>
      <xdr:spPr>
        <a:xfrm flipV="1">
          <a:off x="1130300" y="16839349"/>
          <a:ext cx="889000" cy="6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84353</xdr:rowOff>
    </xdr:from>
    <xdr:to>
      <xdr:col>24</xdr:col>
      <xdr:colOff>114300</xdr:colOff>
      <xdr:row>98</xdr:row>
      <xdr:rowOff>14503</xdr:rowOff>
    </xdr:to>
    <xdr:sp macro="" textlink="">
      <xdr:nvSpPr>
        <xdr:cNvPr id="255" name="楕円 254"/>
        <xdr:cNvSpPr/>
      </xdr:nvSpPr>
      <xdr:spPr>
        <a:xfrm>
          <a:off x="4584700" y="167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62780</xdr:rowOff>
    </xdr:from>
    <xdr:ext cx="534377" cy="259045"/>
    <xdr:sp macro="" textlink="">
      <xdr:nvSpPr>
        <xdr:cNvPr id="256" name="扶助費該当値テキスト"/>
        <xdr:cNvSpPr txBox="1"/>
      </xdr:nvSpPr>
      <xdr:spPr>
        <a:xfrm>
          <a:off x="4686300" y="1669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130645</xdr:rowOff>
    </xdr:from>
    <xdr:to>
      <xdr:col>20</xdr:col>
      <xdr:colOff>38100</xdr:colOff>
      <xdr:row>98</xdr:row>
      <xdr:rowOff>60795</xdr:rowOff>
    </xdr:to>
    <xdr:sp macro="" textlink="">
      <xdr:nvSpPr>
        <xdr:cNvPr id="257" name="楕円 256"/>
        <xdr:cNvSpPr/>
      </xdr:nvSpPr>
      <xdr:spPr>
        <a:xfrm>
          <a:off x="3746500" y="1676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51922</xdr:rowOff>
    </xdr:from>
    <xdr:ext cx="534377" cy="259045"/>
    <xdr:sp macro="" textlink="">
      <xdr:nvSpPr>
        <xdr:cNvPr id="258" name="テキスト ボックス 257"/>
        <xdr:cNvSpPr txBox="1"/>
      </xdr:nvSpPr>
      <xdr:spPr>
        <a:xfrm>
          <a:off x="3530111" y="1685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108852</xdr:rowOff>
    </xdr:from>
    <xdr:to>
      <xdr:col>15</xdr:col>
      <xdr:colOff>101600</xdr:colOff>
      <xdr:row>98</xdr:row>
      <xdr:rowOff>39002</xdr:rowOff>
    </xdr:to>
    <xdr:sp macro="" textlink="">
      <xdr:nvSpPr>
        <xdr:cNvPr id="259" name="楕円 258"/>
        <xdr:cNvSpPr/>
      </xdr:nvSpPr>
      <xdr:spPr>
        <a:xfrm>
          <a:off x="2857500" y="167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30129</xdr:rowOff>
    </xdr:from>
    <xdr:ext cx="534377" cy="259045"/>
    <xdr:sp macro="" textlink="">
      <xdr:nvSpPr>
        <xdr:cNvPr id="260" name="テキスト ボックス 259"/>
        <xdr:cNvSpPr txBox="1"/>
      </xdr:nvSpPr>
      <xdr:spPr>
        <a:xfrm>
          <a:off x="2641111" y="1683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157899</xdr:rowOff>
    </xdr:from>
    <xdr:to>
      <xdr:col>10</xdr:col>
      <xdr:colOff>165100</xdr:colOff>
      <xdr:row>98</xdr:row>
      <xdr:rowOff>88049</xdr:rowOff>
    </xdr:to>
    <xdr:sp macro="" textlink="">
      <xdr:nvSpPr>
        <xdr:cNvPr id="261" name="楕円 260"/>
        <xdr:cNvSpPr/>
      </xdr:nvSpPr>
      <xdr:spPr>
        <a:xfrm>
          <a:off x="1968500" y="167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79176</xdr:rowOff>
    </xdr:from>
    <xdr:ext cx="534377" cy="259045"/>
    <xdr:sp macro="" textlink="">
      <xdr:nvSpPr>
        <xdr:cNvPr id="262" name="テキスト ボックス 261"/>
        <xdr:cNvSpPr txBox="1"/>
      </xdr:nvSpPr>
      <xdr:spPr>
        <a:xfrm>
          <a:off x="1752111" y="1688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49988</xdr:rowOff>
    </xdr:from>
    <xdr:to>
      <xdr:col>6</xdr:col>
      <xdr:colOff>38100</xdr:colOff>
      <xdr:row>98</xdr:row>
      <xdr:rowOff>151588</xdr:rowOff>
    </xdr:to>
    <xdr:sp macro="" textlink="">
      <xdr:nvSpPr>
        <xdr:cNvPr id="263" name="楕円 262"/>
        <xdr:cNvSpPr/>
      </xdr:nvSpPr>
      <xdr:spPr>
        <a:xfrm>
          <a:off x="1079500" y="168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142715</xdr:rowOff>
    </xdr:from>
    <xdr:ext cx="534377" cy="259045"/>
    <xdr:sp macro="" textlink="">
      <xdr:nvSpPr>
        <xdr:cNvPr id="264" name="テキスト ボックス 263"/>
        <xdr:cNvSpPr txBox="1"/>
      </xdr:nvSpPr>
      <xdr:spPr>
        <a:xfrm>
          <a:off x="863111" y="1694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75638</xdr:rowOff>
    </xdr:from>
    <xdr:to>
      <xdr:col>55</xdr:col>
      <xdr:colOff>0</xdr:colOff>
      <xdr:row>36</xdr:row>
      <xdr:rowOff>94557</xdr:rowOff>
    </xdr:to>
    <xdr:cxnSp macro="">
      <xdr:nvCxnSpPr>
        <xdr:cNvPr id="295" name="直線コネクタ 294"/>
        <xdr:cNvCxnSpPr/>
      </xdr:nvCxnSpPr>
      <xdr:spPr>
        <a:xfrm>
          <a:off x="9639300" y="6247838"/>
          <a:ext cx="838200" cy="1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75638</xdr:rowOff>
    </xdr:from>
    <xdr:to>
      <xdr:col>50</xdr:col>
      <xdr:colOff>114300</xdr:colOff>
      <xdr:row>36</xdr:row>
      <xdr:rowOff>108480</xdr:rowOff>
    </xdr:to>
    <xdr:cxnSp macro="">
      <xdr:nvCxnSpPr>
        <xdr:cNvPr id="298" name="直線コネクタ 297"/>
        <xdr:cNvCxnSpPr/>
      </xdr:nvCxnSpPr>
      <xdr:spPr>
        <a:xfrm flipV="1">
          <a:off x="8750300" y="6247838"/>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35796</xdr:rowOff>
    </xdr:from>
    <xdr:to>
      <xdr:col>45</xdr:col>
      <xdr:colOff>177800</xdr:colOff>
      <xdr:row>36</xdr:row>
      <xdr:rowOff>108480</xdr:rowOff>
    </xdr:to>
    <xdr:cxnSp macro="">
      <xdr:nvCxnSpPr>
        <xdr:cNvPr id="301" name="直線コネクタ 300"/>
        <xdr:cNvCxnSpPr/>
      </xdr:nvCxnSpPr>
      <xdr:spPr>
        <a:xfrm>
          <a:off x="7861300" y="6207996"/>
          <a:ext cx="889000" cy="7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106357</xdr:rowOff>
    </xdr:from>
    <xdr:to>
      <xdr:col>41</xdr:col>
      <xdr:colOff>50800</xdr:colOff>
      <xdr:row>36</xdr:row>
      <xdr:rowOff>35796</xdr:rowOff>
    </xdr:to>
    <xdr:cxnSp macro="">
      <xdr:nvCxnSpPr>
        <xdr:cNvPr id="304" name="直線コネクタ 303"/>
        <xdr:cNvCxnSpPr/>
      </xdr:nvCxnSpPr>
      <xdr:spPr>
        <a:xfrm>
          <a:off x="6972300" y="6107107"/>
          <a:ext cx="889000" cy="1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43757</xdr:rowOff>
    </xdr:from>
    <xdr:to>
      <xdr:col>55</xdr:col>
      <xdr:colOff>50800</xdr:colOff>
      <xdr:row>36</xdr:row>
      <xdr:rowOff>145357</xdr:rowOff>
    </xdr:to>
    <xdr:sp macro="" textlink="">
      <xdr:nvSpPr>
        <xdr:cNvPr id="314" name="楕円 313"/>
        <xdr:cNvSpPr/>
      </xdr:nvSpPr>
      <xdr:spPr>
        <a:xfrm>
          <a:off x="10426700" y="62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22184</xdr:rowOff>
    </xdr:from>
    <xdr:ext cx="534377" cy="259045"/>
    <xdr:sp macro="" textlink="">
      <xdr:nvSpPr>
        <xdr:cNvPr id="315" name="補助費等該当値テキスト"/>
        <xdr:cNvSpPr txBox="1"/>
      </xdr:nvSpPr>
      <xdr:spPr>
        <a:xfrm>
          <a:off x="10528300" y="619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24838</xdr:rowOff>
    </xdr:from>
    <xdr:to>
      <xdr:col>50</xdr:col>
      <xdr:colOff>165100</xdr:colOff>
      <xdr:row>36</xdr:row>
      <xdr:rowOff>126438</xdr:rowOff>
    </xdr:to>
    <xdr:sp macro="" textlink="">
      <xdr:nvSpPr>
        <xdr:cNvPr id="316" name="楕円 315"/>
        <xdr:cNvSpPr/>
      </xdr:nvSpPr>
      <xdr:spPr>
        <a:xfrm>
          <a:off x="9588500" y="619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142965</xdr:rowOff>
    </xdr:from>
    <xdr:ext cx="534377" cy="259045"/>
    <xdr:sp macro="" textlink="">
      <xdr:nvSpPr>
        <xdr:cNvPr id="317" name="テキスト ボックス 316"/>
        <xdr:cNvSpPr txBox="1"/>
      </xdr:nvSpPr>
      <xdr:spPr>
        <a:xfrm>
          <a:off x="9372111" y="597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57680</xdr:rowOff>
    </xdr:from>
    <xdr:to>
      <xdr:col>46</xdr:col>
      <xdr:colOff>38100</xdr:colOff>
      <xdr:row>36</xdr:row>
      <xdr:rowOff>159280</xdr:rowOff>
    </xdr:to>
    <xdr:sp macro="" textlink="">
      <xdr:nvSpPr>
        <xdr:cNvPr id="318" name="楕円 317"/>
        <xdr:cNvSpPr/>
      </xdr:nvSpPr>
      <xdr:spPr>
        <a:xfrm>
          <a:off x="8699500" y="622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4357</xdr:rowOff>
    </xdr:from>
    <xdr:ext cx="534377" cy="259045"/>
    <xdr:sp macro="" textlink="">
      <xdr:nvSpPr>
        <xdr:cNvPr id="319" name="テキスト ボックス 318"/>
        <xdr:cNvSpPr txBox="1"/>
      </xdr:nvSpPr>
      <xdr:spPr>
        <a:xfrm>
          <a:off x="8483111" y="60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156446</xdr:rowOff>
    </xdr:from>
    <xdr:to>
      <xdr:col>41</xdr:col>
      <xdr:colOff>101600</xdr:colOff>
      <xdr:row>36</xdr:row>
      <xdr:rowOff>86596</xdr:rowOff>
    </xdr:to>
    <xdr:sp macro="" textlink="">
      <xdr:nvSpPr>
        <xdr:cNvPr id="320" name="楕円 319"/>
        <xdr:cNvSpPr/>
      </xdr:nvSpPr>
      <xdr:spPr>
        <a:xfrm>
          <a:off x="7810500" y="615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103123</xdr:rowOff>
    </xdr:from>
    <xdr:ext cx="534377" cy="259045"/>
    <xdr:sp macro="" textlink="">
      <xdr:nvSpPr>
        <xdr:cNvPr id="321" name="テキスト ボックス 320"/>
        <xdr:cNvSpPr txBox="1"/>
      </xdr:nvSpPr>
      <xdr:spPr>
        <a:xfrm>
          <a:off x="7594111" y="593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55557</xdr:rowOff>
    </xdr:from>
    <xdr:to>
      <xdr:col>36</xdr:col>
      <xdr:colOff>165100</xdr:colOff>
      <xdr:row>35</xdr:row>
      <xdr:rowOff>157157</xdr:rowOff>
    </xdr:to>
    <xdr:sp macro="" textlink="">
      <xdr:nvSpPr>
        <xdr:cNvPr id="322" name="楕円 321"/>
        <xdr:cNvSpPr/>
      </xdr:nvSpPr>
      <xdr:spPr>
        <a:xfrm>
          <a:off x="6921500" y="605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2234</xdr:rowOff>
    </xdr:from>
    <xdr:ext cx="534377" cy="259045"/>
    <xdr:sp macro="" textlink="">
      <xdr:nvSpPr>
        <xdr:cNvPr id="323" name="テキスト ボックス 322"/>
        <xdr:cNvSpPr txBox="1"/>
      </xdr:nvSpPr>
      <xdr:spPr>
        <a:xfrm>
          <a:off x="6705111" y="583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41223</xdr:rowOff>
    </xdr:from>
    <xdr:to>
      <xdr:col>55</xdr:col>
      <xdr:colOff>0</xdr:colOff>
      <xdr:row>58</xdr:row>
      <xdr:rowOff>1843</xdr:rowOff>
    </xdr:to>
    <xdr:cxnSp macro="">
      <xdr:nvCxnSpPr>
        <xdr:cNvPr id="352" name="直線コネクタ 351"/>
        <xdr:cNvCxnSpPr/>
      </xdr:nvCxnSpPr>
      <xdr:spPr>
        <a:xfrm flipV="1">
          <a:off x="9639300" y="9813873"/>
          <a:ext cx="838200" cy="13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1843</xdr:rowOff>
    </xdr:from>
    <xdr:to>
      <xdr:col>50</xdr:col>
      <xdr:colOff>114300</xdr:colOff>
      <xdr:row>58</xdr:row>
      <xdr:rowOff>32418</xdr:rowOff>
    </xdr:to>
    <xdr:cxnSp macro="">
      <xdr:nvCxnSpPr>
        <xdr:cNvPr id="355" name="直線コネクタ 354"/>
        <xdr:cNvCxnSpPr/>
      </xdr:nvCxnSpPr>
      <xdr:spPr>
        <a:xfrm flipV="1">
          <a:off x="8750300" y="9945943"/>
          <a:ext cx="889000" cy="3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32418</xdr:rowOff>
    </xdr:from>
    <xdr:to>
      <xdr:col>45</xdr:col>
      <xdr:colOff>177800</xdr:colOff>
      <xdr:row>58</xdr:row>
      <xdr:rowOff>89560</xdr:rowOff>
    </xdr:to>
    <xdr:cxnSp macro="">
      <xdr:nvCxnSpPr>
        <xdr:cNvPr id="358" name="直線コネクタ 357"/>
        <xdr:cNvCxnSpPr/>
      </xdr:nvCxnSpPr>
      <xdr:spPr>
        <a:xfrm flipV="1">
          <a:off x="7861300" y="9976518"/>
          <a:ext cx="889000" cy="5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85705</xdr:rowOff>
    </xdr:from>
    <xdr:to>
      <xdr:col>41</xdr:col>
      <xdr:colOff>50800</xdr:colOff>
      <xdr:row>58</xdr:row>
      <xdr:rowOff>89560</xdr:rowOff>
    </xdr:to>
    <xdr:cxnSp macro="">
      <xdr:nvCxnSpPr>
        <xdr:cNvPr id="361" name="直線コネクタ 360"/>
        <xdr:cNvCxnSpPr/>
      </xdr:nvCxnSpPr>
      <xdr:spPr>
        <a:xfrm>
          <a:off x="6972300" y="10029805"/>
          <a:ext cx="889000" cy="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161873</xdr:rowOff>
    </xdr:from>
    <xdr:to>
      <xdr:col>55</xdr:col>
      <xdr:colOff>50800</xdr:colOff>
      <xdr:row>57</xdr:row>
      <xdr:rowOff>92023</xdr:rowOff>
    </xdr:to>
    <xdr:sp macro="" textlink="">
      <xdr:nvSpPr>
        <xdr:cNvPr id="371" name="楕円 370"/>
        <xdr:cNvSpPr/>
      </xdr:nvSpPr>
      <xdr:spPr>
        <a:xfrm>
          <a:off x="10426700" y="97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13300</xdr:rowOff>
    </xdr:from>
    <xdr:ext cx="534377" cy="259045"/>
    <xdr:sp macro="" textlink="">
      <xdr:nvSpPr>
        <xdr:cNvPr id="372" name="普通建設事業費該当値テキスト"/>
        <xdr:cNvSpPr txBox="1"/>
      </xdr:nvSpPr>
      <xdr:spPr>
        <a:xfrm>
          <a:off x="10528300" y="961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122493</xdr:rowOff>
    </xdr:from>
    <xdr:to>
      <xdr:col>50</xdr:col>
      <xdr:colOff>165100</xdr:colOff>
      <xdr:row>58</xdr:row>
      <xdr:rowOff>52643</xdr:rowOff>
    </xdr:to>
    <xdr:sp macro="" textlink="">
      <xdr:nvSpPr>
        <xdr:cNvPr id="373" name="楕円 372"/>
        <xdr:cNvSpPr/>
      </xdr:nvSpPr>
      <xdr:spPr>
        <a:xfrm>
          <a:off x="9588500" y="989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69170</xdr:rowOff>
    </xdr:from>
    <xdr:ext cx="534377" cy="259045"/>
    <xdr:sp macro="" textlink="">
      <xdr:nvSpPr>
        <xdr:cNvPr id="374" name="テキスト ボックス 373"/>
        <xdr:cNvSpPr txBox="1"/>
      </xdr:nvSpPr>
      <xdr:spPr>
        <a:xfrm>
          <a:off x="9372111" y="967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153068</xdr:rowOff>
    </xdr:from>
    <xdr:to>
      <xdr:col>46</xdr:col>
      <xdr:colOff>38100</xdr:colOff>
      <xdr:row>58</xdr:row>
      <xdr:rowOff>83218</xdr:rowOff>
    </xdr:to>
    <xdr:sp macro="" textlink="">
      <xdr:nvSpPr>
        <xdr:cNvPr id="375" name="楕円 374"/>
        <xdr:cNvSpPr/>
      </xdr:nvSpPr>
      <xdr:spPr>
        <a:xfrm>
          <a:off x="8699500" y="99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74345</xdr:rowOff>
    </xdr:from>
    <xdr:ext cx="534377" cy="259045"/>
    <xdr:sp macro="" textlink="">
      <xdr:nvSpPr>
        <xdr:cNvPr id="376" name="テキスト ボックス 375"/>
        <xdr:cNvSpPr txBox="1"/>
      </xdr:nvSpPr>
      <xdr:spPr>
        <a:xfrm>
          <a:off x="8483111" y="100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38760</xdr:rowOff>
    </xdr:from>
    <xdr:to>
      <xdr:col>41</xdr:col>
      <xdr:colOff>101600</xdr:colOff>
      <xdr:row>58</xdr:row>
      <xdr:rowOff>140360</xdr:rowOff>
    </xdr:to>
    <xdr:sp macro="" textlink="">
      <xdr:nvSpPr>
        <xdr:cNvPr id="377" name="楕円 376"/>
        <xdr:cNvSpPr/>
      </xdr:nvSpPr>
      <xdr:spPr>
        <a:xfrm>
          <a:off x="7810500" y="99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131487</xdr:rowOff>
    </xdr:from>
    <xdr:ext cx="534377" cy="259045"/>
    <xdr:sp macro="" textlink="">
      <xdr:nvSpPr>
        <xdr:cNvPr id="378" name="テキスト ボックス 377"/>
        <xdr:cNvSpPr txBox="1"/>
      </xdr:nvSpPr>
      <xdr:spPr>
        <a:xfrm>
          <a:off x="7594111" y="1007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34905</xdr:rowOff>
    </xdr:from>
    <xdr:to>
      <xdr:col>36</xdr:col>
      <xdr:colOff>165100</xdr:colOff>
      <xdr:row>58</xdr:row>
      <xdr:rowOff>136505</xdr:rowOff>
    </xdr:to>
    <xdr:sp macro="" textlink="">
      <xdr:nvSpPr>
        <xdr:cNvPr id="379" name="楕円 378"/>
        <xdr:cNvSpPr/>
      </xdr:nvSpPr>
      <xdr:spPr>
        <a:xfrm>
          <a:off x="6921500" y="99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127632</xdr:rowOff>
    </xdr:from>
    <xdr:ext cx="534377" cy="259045"/>
    <xdr:sp macro="" textlink="">
      <xdr:nvSpPr>
        <xdr:cNvPr id="380" name="テキスト ボックス 379"/>
        <xdr:cNvSpPr txBox="1"/>
      </xdr:nvSpPr>
      <xdr:spPr>
        <a:xfrm>
          <a:off x="6705111" y="100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36185</xdr:rowOff>
    </xdr:from>
    <xdr:to>
      <xdr:col>55</xdr:col>
      <xdr:colOff>0</xdr:colOff>
      <xdr:row>78</xdr:row>
      <xdr:rowOff>94762</xdr:rowOff>
    </xdr:to>
    <xdr:cxnSp macro="">
      <xdr:nvCxnSpPr>
        <xdr:cNvPr id="407" name="直線コネクタ 406"/>
        <xdr:cNvCxnSpPr/>
      </xdr:nvCxnSpPr>
      <xdr:spPr>
        <a:xfrm>
          <a:off x="9639300" y="13409285"/>
          <a:ext cx="838200" cy="5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36185</xdr:rowOff>
    </xdr:from>
    <xdr:to>
      <xdr:col>50</xdr:col>
      <xdr:colOff>114300</xdr:colOff>
      <xdr:row>78</xdr:row>
      <xdr:rowOff>69954</xdr:rowOff>
    </xdr:to>
    <xdr:cxnSp macro="">
      <xdr:nvCxnSpPr>
        <xdr:cNvPr id="410" name="直線コネクタ 409"/>
        <xdr:cNvCxnSpPr/>
      </xdr:nvCxnSpPr>
      <xdr:spPr>
        <a:xfrm flipV="1">
          <a:off x="8750300" y="13409285"/>
          <a:ext cx="889000" cy="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69954</xdr:rowOff>
    </xdr:from>
    <xdr:to>
      <xdr:col>45</xdr:col>
      <xdr:colOff>177800</xdr:colOff>
      <xdr:row>78</xdr:row>
      <xdr:rowOff>129550</xdr:rowOff>
    </xdr:to>
    <xdr:cxnSp macro="">
      <xdr:nvCxnSpPr>
        <xdr:cNvPr id="413" name="直線コネクタ 412"/>
        <xdr:cNvCxnSpPr/>
      </xdr:nvCxnSpPr>
      <xdr:spPr>
        <a:xfrm flipV="1">
          <a:off x="7861300" y="13443054"/>
          <a:ext cx="889000" cy="5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75788</xdr:rowOff>
    </xdr:from>
    <xdr:to>
      <xdr:col>41</xdr:col>
      <xdr:colOff>50800</xdr:colOff>
      <xdr:row>78</xdr:row>
      <xdr:rowOff>129550</xdr:rowOff>
    </xdr:to>
    <xdr:cxnSp macro="">
      <xdr:nvCxnSpPr>
        <xdr:cNvPr id="416" name="直線コネクタ 415"/>
        <xdr:cNvCxnSpPr/>
      </xdr:nvCxnSpPr>
      <xdr:spPr>
        <a:xfrm>
          <a:off x="6972300" y="13448888"/>
          <a:ext cx="889000" cy="5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43962</xdr:rowOff>
    </xdr:from>
    <xdr:to>
      <xdr:col>55</xdr:col>
      <xdr:colOff>50800</xdr:colOff>
      <xdr:row>78</xdr:row>
      <xdr:rowOff>145562</xdr:rowOff>
    </xdr:to>
    <xdr:sp macro="" textlink="">
      <xdr:nvSpPr>
        <xdr:cNvPr id="426" name="楕円 425"/>
        <xdr:cNvSpPr/>
      </xdr:nvSpPr>
      <xdr:spPr>
        <a:xfrm>
          <a:off x="10426700" y="134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159220</xdr:rowOff>
    </xdr:from>
    <xdr:ext cx="469744" cy="259045"/>
    <xdr:sp macro="" textlink="">
      <xdr:nvSpPr>
        <xdr:cNvPr id="427" name="普通建設事業費 （ うち新規整備　）該当値テキスト"/>
        <xdr:cNvSpPr txBox="1"/>
      </xdr:nvSpPr>
      <xdr:spPr>
        <a:xfrm>
          <a:off x="10528300" y="1336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156835</xdr:rowOff>
    </xdr:from>
    <xdr:to>
      <xdr:col>50</xdr:col>
      <xdr:colOff>165100</xdr:colOff>
      <xdr:row>78</xdr:row>
      <xdr:rowOff>86985</xdr:rowOff>
    </xdr:to>
    <xdr:sp macro="" textlink="">
      <xdr:nvSpPr>
        <xdr:cNvPr id="428" name="楕円 427"/>
        <xdr:cNvSpPr/>
      </xdr:nvSpPr>
      <xdr:spPr>
        <a:xfrm>
          <a:off x="9588500" y="133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103512</xdr:rowOff>
    </xdr:from>
    <xdr:ext cx="534377" cy="259045"/>
    <xdr:sp macro="" textlink="">
      <xdr:nvSpPr>
        <xdr:cNvPr id="429" name="テキスト ボックス 428"/>
        <xdr:cNvSpPr txBox="1"/>
      </xdr:nvSpPr>
      <xdr:spPr>
        <a:xfrm>
          <a:off x="9372111" y="1313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19154</xdr:rowOff>
    </xdr:from>
    <xdr:to>
      <xdr:col>46</xdr:col>
      <xdr:colOff>38100</xdr:colOff>
      <xdr:row>78</xdr:row>
      <xdr:rowOff>120754</xdr:rowOff>
    </xdr:to>
    <xdr:sp macro="" textlink="">
      <xdr:nvSpPr>
        <xdr:cNvPr id="430" name="楕円 429"/>
        <xdr:cNvSpPr/>
      </xdr:nvSpPr>
      <xdr:spPr>
        <a:xfrm>
          <a:off x="8699500" y="133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111881</xdr:rowOff>
    </xdr:from>
    <xdr:ext cx="534377" cy="259045"/>
    <xdr:sp macro="" textlink="">
      <xdr:nvSpPr>
        <xdr:cNvPr id="431" name="テキスト ボックス 430"/>
        <xdr:cNvSpPr txBox="1"/>
      </xdr:nvSpPr>
      <xdr:spPr>
        <a:xfrm>
          <a:off x="8483111" y="134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78750</xdr:rowOff>
    </xdr:from>
    <xdr:to>
      <xdr:col>41</xdr:col>
      <xdr:colOff>101600</xdr:colOff>
      <xdr:row>79</xdr:row>
      <xdr:rowOff>8900</xdr:rowOff>
    </xdr:to>
    <xdr:sp macro="" textlink="">
      <xdr:nvSpPr>
        <xdr:cNvPr id="432" name="楕円 431"/>
        <xdr:cNvSpPr/>
      </xdr:nvSpPr>
      <xdr:spPr>
        <a:xfrm>
          <a:off x="7810500" y="134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xdr:rowOff>
    </xdr:from>
    <xdr:ext cx="469744" cy="259045"/>
    <xdr:sp macro="" textlink="">
      <xdr:nvSpPr>
        <xdr:cNvPr id="433" name="テキスト ボックス 432"/>
        <xdr:cNvSpPr txBox="1"/>
      </xdr:nvSpPr>
      <xdr:spPr>
        <a:xfrm>
          <a:off x="7626428" y="1354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24988</xdr:rowOff>
    </xdr:from>
    <xdr:to>
      <xdr:col>36</xdr:col>
      <xdr:colOff>165100</xdr:colOff>
      <xdr:row>78</xdr:row>
      <xdr:rowOff>126588</xdr:rowOff>
    </xdr:to>
    <xdr:sp macro="" textlink="">
      <xdr:nvSpPr>
        <xdr:cNvPr id="434" name="楕円 433"/>
        <xdr:cNvSpPr/>
      </xdr:nvSpPr>
      <xdr:spPr>
        <a:xfrm>
          <a:off x="6921500" y="133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117715</xdr:rowOff>
    </xdr:from>
    <xdr:ext cx="534377" cy="259045"/>
    <xdr:sp macro="" textlink="">
      <xdr:nvSpPr>
        <xdr:cNvPr id="435" name="テキスト ボックス 434"/>
        <xdr:cNvSpPr txBox="1"/>
      </xdr:nvSpPr>
      <xdr:spPr>
        <a:xfrm>
          <a:off x="6705111" y="1349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13043</xdr:rowOff>
    </xdr:from>
    <xdr:to>
      <xdr:col>55</xdr:col>
      <xdr:colOff>0</xdr:colOff>
      <xdr:row>97</xdr:row>
      <xdr:rowOff>55068</xdr:rowOff>
    </xdr:to>
    <xdr:cxnSp macro="">
      <xdr:nvCxnSpPr>
        <xdr:cNvPr id="464" name="直線コネクタ 463"/>
        <xdr:cNvCxnSpPr/>
      </xdr:nvCxnSpPr>
      <xdr:spPr>
        <a:xfrm flipV="1">
          <a:off x="9639300" y="16300793"/>
          <a:ext cx="838200" cy="3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55068</xdr:rowOff>
    </xdr:from>
    <xdr:to>
      <xdr:col>50</xdr:col>
      <xdr:colOff>114300</xdr:colOff>
      <xdr:row>98</xdr:row>
      <xdr:rowOff>39078</xdr:rowOff>
    </xdr:to>
    <xdr:cxnSp macro="">
      <xdr:nvCxnSpPr>
        <xdr:cNvPr id="467" name="直線コネクタ 466"/>
        <xdr:cNvCxnSpPr/>
      </xdr:nvCxnSpPr>
      <xdr:spPr>
        <a:xfrm flipV="1">
          <a:off x="8750300" y="16685718"/>
          <a:ext cx="889000" cy="15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96913</xdr:rowOff>
    </xdr:from>
    <xdr:to>
      <xdr:col>45</xdr:col>
      <xdr:colOff>177800</xdr:colOff>
      <xdr:row>98</xdr:row>
      <xdr:rowOff>39078</xdr:rowOff>
    </xdr:to>
    <xdr:cxnSp macro="">
      <xdr:nvCxnSpPr>
        <xdr:cNvPr id="470" name="直線コネクタ 469"/>
        <xdr:cNvCxnSpPr/>
      </xdr:nvCxnSpPr>
      <xdr:spPr>
        <a:xfrm>
          <a:off x="7861300" y="16727563"/>
          <a:ext cx="889000" cy="1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96913</xdr:rowOff>
    </xdr:from>
    <xdr:to>
      <xdr:col>41</xdr:col>
      <xdr:colOff>50800</xdr:colOff>
      <xdr:row>98</xdr:row>
      <xdr:rowOff>21273</xdr:rowOff>
    </xdr:to>
    <xdr:cxnSp macro="">
      <xdr:nvCxnSpPr>
        <xdr:cNvPr id="473" name="直線コネクタ 472"/>
        <xdr:cNvCxnSpPr/>
      </xdr:nvCxnSpPr>
      <xdr:spPr>
        <a:xfrm flipV="1">
          <a:off x="6972300" y="16727563"/>
          <a:ext cx="889000" cy="9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133693</xdr:rowOff>
    </xdr:from>
    <xdr:to>
      <xdr:col>55</xdr:col>
      <xdr:colOff>50800</xdr:colOff>
      <xdr:row>95</xdr:row>
      <xdr:rowOff>63843</xdr:rowOff>
    </xdr:to>
    <xdr:sp macro="" textlink="">
      <xdr:nvSpPr>
        <xdr:cNvPr id="483" name="楕円 482"/>
        <xdr:cNvSpPr/>
      </xdr:nvSpPr>
      <xdr:spPr>
        <a:xfrm>
          <a:off x="10426700" y="162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156570</xdr:rowOff>
    </xdr:from>
    <xdr:ext cx="534377" cy="259045"/>
    <xdr:sp macro="" textlink="">
      <xdr:nvSpPr>
        <xdr:cNvPr id="484" name="普通建設事業費 （ うち更新整備　）該当値テキスト"/>
        <xdr:cNvSpPr txBox="1"/>
      </xdr:nvSpPr>
      <xdr:spPr>
        <a:xfrm>
          <a:off x="10528300" y="1610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4268</xdr:rowOff>
    </xdr:from>
    <xdr:to>
      <xdr:col>50</xdr:col>
      <xdr:colOff>165100</xdr:colOff>
      <xdr:row>97</xdr:row>
      <xdr:rowOff>105868</xdr:rowOff>
    </xdr:to>
    <xdr:sp macro="" textlink="">
      <xdr:nvSpPr>
        <xdr:cNvPr id="485" name="楕円 484"/>
        <xdr:cNvSpPr/>
      </xdr:nvSpPr>
      <xdr:spPr>
        <a:xfrm>
          <a:off x="9588500" y="166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96995</xdr:rowOff>
    </xdr:from>
    <xdr:ext cx="534377" cy="259045"/>
    <xdr:sp macro="" textlink="">
      <xdr:nvSpPr>
        <xdr:cNvPr id="486" name="テキスト ボックス 485"/>
        <xdr:cNvSpPr txBox="1"/>
      </xdr:nvSpPr>
      <xdr:spPr>
        <a:xfrm>
          <a:off x="9372111" y="167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159728</xdr:rowOff>
    </xdr:from>
    <xdr:to>
      <xdr:col>46</xdr:col>
      <xdr:colOff>38100</xdr:colOff>
      <xdr:row>98</xdr:row>
      <xdr:rowOff>89878</xdr:rowOff>
    </xdr:to>
    <xdr:sp macro="" textlink="">
      <xdr:nvSpPr>
        <xdr:cNvPr id="487" name="楕円 486"/>
        <xdr:cNvSpPr/>
      </xdr:nvSpPr>
      <xdr:spPr>
        <a:xfrm>
          <a:off x="8699500" y="1679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81005</xdr:rowOff>
    </xdr:from>
    <xdr:ext cx="534377" cy="259045"/>
    <xdr:sp macro="" textlink="">
      <xdr:nvSpPr>
        <xdr:cNvPr id="488" name="テキスト ボックス 487"/>
        <xdr:cNvSpPr txBox="1"/>
      </xdr:nvSpPr>
      <xdr:spPr>
        <a:xfrm>
          <a:off x="8483111" y="1688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46113</xdr:rowOff>
    </xdr:from>
    <xdr:to>
      <xdr:col>41</xdr:col>
      <xdr:colOff>101600</xdr:colOff>
      <xdr:row>97</xdr:row>
      <xdr:rowOff>147713</xdr:rowOff>
    </xdr:to>
    <xdr:sp macro="" textlink="">
      <xdr:nvSpPr>
        <xdr:cNvPr id="489" name="楕円 488"/>
        <xdr:cNvSpPr/>
      </xdr:nvSpPr>
      <xdr:spPr>
        <a:xfrm>
          <a:off x="7810500" y="166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138840</xdr:rowOff>
    </xdr:from>
    <xdr:ext cx="534377" cy="259045"/>
    <xdr:sp macro="" textlink="">
      <xdr:nvSpPr>
        <xdr:cNvPr id="490" name="テキスト ボックス 489"/>
        <xdr:cNvSpPr txBox="1"/>
      </xdr:nvSpPr>
      <xdr:spPr>
        <a:xfrm>
          <a:off x="7594111" y="1676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141923</xdr:rowOff>
    </xdr:from>
    <xdr:to>
      <xdr:col>36</xdr:col>
      <xdr:colOff>165100</xdr:colOff>
      <xdr:row>98</xdr:row>
      <xdr:rowOff>72073</xdr:rowOff>
    </xdr:to>
    <xdr:sp macro="" textlink="">
      <xdr:nvSpPr>
        <xdr:cNvPr id="491" name="楕円 490"/>
        <xdr:cNvSpPr/>
      </xdr:nvSpPr>
      <xdr:spPr>
        <a:xfrm>
          <a:off x="6921500" y="1677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63200</xdr:rowOff>
    </xdr:from>
    <xdr:ext cx="534377" cy="259045"/>
    <xdr:sp macro="" textlink="">
      <xdr:nvSpPr>
        <xdr:cNvPr id="492" name="テキスト ボックス 491"/>
        <xdr:cNvSpPr txBox="1"/>
      </xdr:nvSpPr>
      <xdr:spPr>
        <a:xfrm>
          <a:off x="6705111" y="1686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41173</xdr:rowOff>
    </xdr:from>
    <xdr:to>
      <xdr:col>85</xdr:col>
      <xdr:colOff>127000</xdr:colOff>
      <xdr:row>39</xdr:row>
      <xdr:rowOff>43180</xdr:rowOff>
    </xdr:to>
    <xdr:cxnSp macro="">
      <xdr:nvCxnSpPr>
        <xdr:cNvPr id="521" name="直線コネクタ 520"/>
        <xdr:cNvCxnSpPr/>
      </xdr:nvCxnSpPr>
      <xdr:spPr>
        <a:xfrm flipV="1">
          <a:off x="15481300" y="6727723"/>
          <a:ext cx="8382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41783</xdr:rowOff>
    </xdr:from>
    <xdr:to>
      <xdr:col>81</xdr:col>
      <xdr:colOff>50800</xdr:colOff>
      <xdr:row>39</xdr:row>
      <xdr:rowOff>43180</xdr:rowOff>
    </xdr:to>
    <xdr:cxnSp macro="">
      <xdr:nvCxnSpPr>
        <xdr:cNvPr id="524" name="直線コネクタ 523"/>
        <xdr:cNvCxnSpPr/>
      </xdr:nvCxnSpPr>
      <xdr:spPr>
        <a:xfrm>
          <a:off x="14592300" y="6728333"/>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41783</xdr:rowOff>
    </xdr:from>
    <xdr:to>
      <xdr:col>76</xdr:col>
      <xdr:colOff>114300</xdr:colOff>
      <xdr:row>39</xdr:row>
      <xdr:rowOff>42405</xdr:rowOff>
    </xdr:to>
    <xdr:cxnSp macro="">
      <xdr:nvCxnSpPr>
        <xdr:cNvPr id="527" name="直線コネクタ 526"/>
        <xdr:cNvCxnSpPr/>
      </xdr:nvCxnSpPr>
      <xdr:spPr>
        <a:xfrm flipV="1">
          <a:off x="13703300" y="6728333"/>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42405</xdr:rowOff>
    </xdr:from>
    <xdr:to>
      <xdr:col>71</xdr:col>
      <xdr:colOff>177800</xdr:colOff>
      <xdr:row>39</xdr:row>
      <xdr:rowOff>42405</xdr:rowOff>
    </xdr:to>
    <xdr:cxnSp macro="">
      <xdr:nvCxnSpPr>
        <xdr:cNvPr id="530" name="直線コネクタ 529"/>
        <xdr:cNvCxnSpPr/>
      </xdr:nvCxnSpPr>
      <xdr:spPr>
        <a:xfrm>
          <a:off x="12814300" y="6728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161823</xdr:rowOff>
    </xdr:from>
    <xdr:to>
      <xdr:col>85</xdr:col>
      <xdr:colOff>177800</xdr:colOff>
      <xdr:row>39</xdr:row>
      <xdr:rowOff>91973</xdr:rowOff>
    </xdr:to>
    <xdr:sp macro="" textlink="">
      <xdr:nvSpPr>
        <xdr:cNvPr id="540" name="楕円 539"/>
        <xdr:cNvSpPr/>
      </xdr:nvSpPr>
      <xdr:spPr>
        <a:xfrm>
          <a:off x="16268700" y="66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378565" cy="259045"/>
    <xdr:sp macro="" textlink="">
      <xdr:nvSpPr>
        <xdr:cNvPr id="541" name="災害復旧事業費該当値テキスト"/>
        <xdr:cNvSpPr txBox="1"/>
      </xdr:nvSpPr>
      <xdr:spPr>
        <a:xfrm>
          <a:off x="16370300" y="6616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163830</xdr:rowOff>
    </xdr:from>
    <xdr:to>
      <xdr:col>81</xdr:col>
      <xdr:colOff>101600</xdr:colOff>
      <xdr:row>39</xdr:row>
      <xdr:rowOff>93980</xdr:rowOff>
    </xdr:to>
    <xdr:sp macro="" textlink="">
      <xdr:nvSpPr>
        <xdr:cNvPr id="542" name="楕円 541"/>
        <xdr:cNvSpPr/>
      </xdr:nvSpPr>
      <xdr:spPr>
        <a:xfrm>
          <a:off x="15430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85107</xdr:rowOff>
    </xdr:from>
    <xdr:ext cx="378565" cy="259045"/>
    <xdr:sp macro="" textlink="">
      <xdr:nvSpPr>
        <xdr:cNvPr id="543" name="テキスト ボックス 542"/>
        <xdr:cNvSpPr txBox="1"/>
      </xdr:nvSpPr>
      <xdr:spPr>
        <a:xfrm>
          <a:off x="15292017" y="677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162433</xdr:rowOff>
    </xdr:from>
    <xdr:to>
      <xdr:col>76</xdr:col>
      <xdr:colOff>165100</xdr:colOff>
      <xdr:row>39</xdr:row>
      <xdr:rowOff>92583</xdr:rowOff>
    </xdr:to>
    <xdr:sp macro="" textlink="">
      <xdr:nvSpPr>
        <xdr:cNvPr id="544" name="楕円 543"/>
        <xdr:cNvSpPr/>
      </xdr:nvSpPr>
      <xdr:spPr>
        <a:xfrm>
          <a:off x="14541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83710</xdr:rowOff>
    </xdr:from>
    <xdr:ext cx="378565" cy="259045"/>
    <xdr:sp macro="" textlink="">
      <xdr:nvSpPr>
        <xdr:cNvPr id="545" name="テキスト ボックス 544"/>
        <xdr:cNvSpPr txBox="1"/>
      </xdr:nvSpPr>
      <xdr:spPr>
        <a:xfrm>
          <a:off x="14403017" y="6770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163055</xdr:rowOff>
    </xdr:from>
    <xdr:to>
      <xdr:col>72</xdr:col>
      <xdr:colOff>38100</xdr:colOff>
      <xdr:row>39</xdr:row>
      <xdr:rowOff>93205</xdr:rowOff>
    </xdr:to>
    <xdr:sp macro="" textlink="">
      <xdr:nvSpPr>
        <xdr:cNvPr id="546" name="楕円 545"/>
        <xdr:cNvSpPr/>
      </xdr:nvSpPr>
      <xdr:spPr>
        <a:xfrm>
          <a:off x="13652500" y="66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84332</xdr:rowOff>
    </xdr:from>
    <xdr:ext cx="378565" cy="259045"/>
    <xdr:sp macro="" textlink="">
      <xdr:nvSpPr>
        <xdr:cNvPr id="547" name="テキスト ボックス 546"/>
        <xdr:cNvSpPr txBox="1"/>
      </xdr:nvSpPr>
      <xdr:spPr>
        <a:xfrm>
          <a:off x="13514017" y="6770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163055</xdr:rowOff>
    </xdr:from>
    <xdr:to>
      <xdr:col>67</xdr:col>
      <xdr:colOff>101600</xdr:colOff>
      <xdr:row>39</xdr:row>
      <xdr:rowOff>93205</xdr:rowOff>
    </xdr:to>
    <xdr:sp macro="" textlink="">
      <xdr:nvSpPr>
        <xdr:cNvPr id="548" name="楕円 547"/>
        <xdr:cNvSpPr/>
      </xdr:nvSpPr>
      <xdr:spPr>
        <a:xfrm>
          <a:off x="12763500" y="66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84332</xdr:rowOff>
    </xdr:from>
    <xdr:ext cx="378565" cy="259045"/>
    <xdr:sp macro="" textlink="">
      <xdr:nvSpPr>
        <xdr:cNvPr id="549" name="テキスト ボックス 548"/>
        <xdr:cNvSpPr txBox="1"/>
      </xdr:nvSpPr>
      <xdr:spPr>
        <a:xfrm>
          <a:off x="12625017" y="6770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152028</xdr:rowOff>
    </xdr:from>
    <xdr:to>
      <xdr:col>85</xdr:col>
      <xdr:colOff>127000</xdr:colOff>
      <xdr:row>76</xdr:row>
      <xdr:rowOff>56767</xdr:rowOff>
    </xdr:to>
    <xdr:cxnSp macro="">
      <xdr:nvCxnSpPr>
        <xdr:cNvPr id="629" name="直線コネクタ 628"/>
        <xdr:cNvCxnSpPr/>
      </xdr:nvCxnSpPr>
      <xdr:spPr>
        <a:xfrm>
          <a:off x="15481300" y="13010778"/>
          <a:ext cx="838200" cy="7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14574</xdr:rowOff>
    </xdr:from>
    <xdr:to>
      <xdr:col>81</xdr:col>
      <xdr:colOff>50800</xdr:colOff>
      <xdr:row>75</xdr:row>
      <xdr:rowOff>152028</xdr:rowOff>
    </xdr:to>
    <xdr:cxnSp macro="">
      <xdr:nvCxnSpPr>
        <xdr:cNvPr id="632" name="直線コネクタ 631"/>
        <xdr:cNvCxnSpPr/>
      </xdr:nvCxnSpPr>
      <xdr:spPr>
        <a:xfrm>
          <a:off x="14592300" y="12873324"/>
          <a:ext cx="889000" cy="13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151881</xdr:rowOff>
    </xdr:from>
    <xdr:to>
      <xdr:col>76</xdr:col>
      <xdr:colOff>114300</xdr:colOff>
      <xdr:row>75</xdr:row>
      <xdr:rowOff>14574</xdr:rowOff>
    </xdr:to>
    <xdr:cxnSp macro="">
      <xdr:nvCxnSpPr>
        <xdr:cNvPr id="635" name="直線コネクタ 634"/>
        <xdr:cNvCxnSpPr/>
      </xdr:nvCxnSpPr>
      <xdr:spPr>
        <a:xfrm>
          <a:off x="13703300" y="12839181"/>
          <a:ext cx="889000" cy="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37516</xdr:rowOff>
    </xdr:from>
    <xdr:to>
      <xdr:col>71</xdr:col>
      <xdr:colOff>177800</xdr:colOff>
      <xdr:row>74</xdr:row>
      <xdr:rowOff>151881</xdr:rowOff>
    </xdr:to>
    <xdr:cxnSp macro="">
      <xdr:nvCxnSpPr>
        <xdr:cNvPr id="638" name="直線コネクタ 637"/>
        <xdr:cNvCxnSpPr/>
      </xdr:nvCxnSpPr>
      <xdr:spPr>
        <a:xfrm>
          <a:off x="12814300" y="12724816"/>
          <a:ext cx="889000" cy="1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5967</xdr:rowOff>
    </xdr:from>
    <xdr:to>
      <xdr:col>85</xdr:col>
      <xdr:colOff>177800</xdr:colOff>
      <xdr:row>76</xdr:row>
      <xdr:rowOff>107567</xdr:rowOff>
    </xdr:to>
    <xdr:sp macro="" textlink="">
      <xdr:nvSpPr>
        <xdr:cNvPr id="648" name="楕円 647"/>
        <xdr:cNvSpPr/>
      </xdr:nvSpPr>
      <xdr:spPr>
        <a:xfrm>
          <a:off x="16268700" y="130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155844</xdr:rowOff>
    </xdr:from>
    <xdr:ext cx="534377" cy="259045"/>
    <xdr:sp macro="" textlink="">
      <xdr:nvSpPr>
        <xdr:cNvPr id="649" name="公債費該当値テキスト"/>
        <xdr:cNvSpPr txBox="1"/>
      </xdr:nvSpPr>
      <xdr:spPr>
        <a:xfrm>
          <a:off x="16370300" y="130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101228</xdr:rowOff>
    </xdr:from>
    <xdr:to>
      <xdr:col>81</xdr:col>
      <xdr:colOff>101600</xdr:colOff>
      <xdr:row>76</xdr:row>
      <xdr:rowOff>31378</xdr:rowOff>
    </xdr:to>
    <xdr:sp macro="" textlink="">
      <xdr:nvSpPr>
        <xdr:cNvPr id="650" name="楕円 649"/>
        <xdr:cNvSpPr/>
      </xdr:nvSpPr>
      <xdr:spPr>
        <a:xfrm>
          <a:off x="15430500" y="129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22505</xdr:rowOff>
    </xdr:from>
    <xdr:ext cx="534377" cy="259045"/>
    <xdr:sp macro="" textlink="">
      <xdr:nvSpPr>
        <xdr:cNvPr id="651" name="テキスト ボックス 650"/>
        <xdr:cNvSpPr txBox="1"/>
      </xdr:nvSpPr>
      <xdr:spPr>
        <a:xfrm>
          <a:off x="15214111" y="1305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135224</xdr:rowOff>
    </xdr:from>
    <xdr:to>
      <xdr:col>76</xdr:col>
      <xdr:colOff>165100</xdr:colOff>
      <xdr:row>75</xdr:row>
      <xdr:rowOff>65374</xdr:rowOff>
    </xdr:to>
    <xdr:sp macro="" textlink="">
      <xdr:nvSpPr>
        <xdr:cNvPr id="652" name="楕円 651"/>
        <xdr:cNvSpPr/>
      </xdr:nvSpPr>
      <xdr:spPr>
        <a:xfrm>
          <a:off x="14541500" y="1282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81901</xdr:rowOff>
    </xdr:from>
    <xdr:ext cx="534377" cy="259045"/>
    <xdr:sp macro="" textlink="">
      <xdr:nvSpPr>
        <xdr:cNvPr id="653" name="テキスト ボックス 652"/>
        <xdr:cNvSpPr txBox="1"/>
      </xdr:nvSpPr>
      <xdr:spPr>
        <a:xfrm>
          <a:off x="14325111" y="1259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101081</xdr:rowOff>
    </xdr:from>
    <xdr:to>
      <xdr:col>72</xdr:col>
      <xdr:colOff>38100</xdr:colOff>
      <xdr:row>75</xdr:row>
      <xdr:rowOff>31231</xdr:rowOff>
    </xdr:to>
    <xdr:sp macro="" textlink="">
      <xdr:nvSpPr>
        <xdr:cNvPr id="654" name="楕円 653"/>
        <xdr:cNvSpPr/>
      </xdr:nvSpPr>
      <xdr:spPr>
        <a:xfrm>
          <a:off x="13652500" y="1278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47758</xdr:rowOff>
    </xdr:from>
    <xdr:ext cx="534377" cy="259045"/>
    <xdr:sp macro="" textlink="">
      <xdr:nvSpPr>
        <xdr:cNvPr id="655" name="テキスト ボックス 654"/>
        <xdr:cNvSpPr txBox="1"/>
      </xdr:nvSpPr>
      <xdr:spPr>
        <a:xfrm>
          <a:off x="13436111" y="12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158166</xdr:rowOff>
    </xdr:from>
    <xdr:to>
      <xdr:col>67</xdr:col>
      <xdr:colOff>101600</xdr:colOff>
      <xdr:row>74</xdr:row>
      <xdr:rowOff>88316</xdr:rowOff>
    </xdr:to>
    <xdr:sp macro="" textlink="">
      <xdr:nvSpPr>
        <xdr:cNvPr id="656" name="楕円 655"/>
        <xdr:cNvSpPr/>
      </xdr:nvSpPr>
      <xdr:spPr>
        <a:xfrm>
          <a:off x="12763500" y="126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104843</xdr:rowOff>
    </xdr:from>
    <xdr:ext cx="534377" cy="259045"/>
    <xdr:sp macro="" textlink="">
      <xdr:nvSpPr>
        <xdr:cNvPr id="657" name="テキスト ボックス 656"/>
        <xdr:cNvSpPr txBox="1"/>
      </xdr:nvSpPr>
      <xdr:spPr>
        <a:xfrm>
          <a:off x="12547111" y="124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90002</xdr:rowOff>
    </xdr:from>
    <xdr:to>
      <xdr:col>85</xdr:col>
      <xdr:colOff>127000</xdr:colOff>
      <xdr:row>97</xdr:row>
      <xdr:rowOff>137624</xdr:rowOff>
    </xdr:to>
    <xdr:cxnSp macro="">
      <xdr:nvCxnSpPr>
        <xdr:cNvPr id="684" name="直線コネクタ 683"/>
        <xdr:cNvCxnSpPr/>
      </xdr:nvCxnSpPr>
      <xdr:spPr>
        <a:xfrm>
          <a:off x="15481300" y="16720652"/>
          <a:ext cx="838200" cy="4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90002</xdr:rowOff>
    </xdr:from>
    <xdr:to>
      <xdr:col>81</xdr:col>
      <xdr:colOff>50800</xdr:colOff>
      <xdr:row>98</xdr:row>
      <xdr:rowOff>20819</xdr:rowOff>
    </xdr:to>
    <xdr:cxnSp macro="">
      <xdr:nvCxnSpPr>
        <xdr:cNvPr id="687" name="直線コネクタ 686"/>
        <xdr:cNvCxnSpPr/>
      </xdr:nvCxnSpPr>
      <xdr:spPr>
        <a:xfrm flipV="1">
          <a:off x="14592300" y="16720652"/>
          <a:ext cx="889000" cy="10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20819</xdr:rowOff>
    </xdr:from>
    <xdr:to>
      <xdr:col>76</xdr:col>
      <xdr:colOff>114300</xdr:colOff>
      <xdr:row>98</xdr:row>
      <xdr:rowOff>49394</xdr:rowOff>
    </xdr:to>
    <xdr:cxnSp macro="">
      <xdr:nvCxnSpPr>
        <xdr:cNvPr id="690" name="直線コネクタ 689"/>
        <xdr:cNvCxnSpPr/>
      </xdr:nvCxnSpPr>
      <xdr:spPr>
        <a:xfrm flipV="1">
          <a:off x="13703300" y="1682291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20582</xdr:rowOff>
    </xdr:from>
    <xdr:to>
      <xdr:col>71</xdr:col>
      <xdr:colOff>177800</xdr:colOff>
      <xdr:row>98</xdr:row>
      <xdr:rowOff>49394</xdr:rowOff>
    </xdr:to>
    <xdr:cxnSp macro="">
      <xdr:nvCxnSpPr>
        <xdr:cNvPr id="693" name="直線コネクタ 692"/>
        <xdr:cNvCxnSpPr/>
      </xdr:nvCxnSpPr>
      <xdr:spPr>
        <a:xfrm>
          <a:off x="12814300" y="16822682"/>
          <a:ext cx="889000" cy="2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86824</xdr:rowOff>
    </xdr:from>
    <xdr:to>
      <xdr:col>85</xdr:col>
      <xdr:colOff>177800</xdr:colOff>
      <xdr:row>98</xdr:row>
      <xdr:rowOff>16974</xdr:rowOff>
    </xdr:to>
    <xdr:sp macro="" textlink="">
      <xdr:nvSpPr>
        <xdr:cNvPr id="703" name="楕円 702"/>
        <xdr:cNvSpPr/>
      </xdr:nvSpPr>
      <xdr:spPr>
        <a:xfrm>
          <a:off x="16268700" y="1671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109701</xdr:rowOff>
    </xdr:from>
    <xdr:ext cx="534377" cy="259045"/>
    <xdr:sp macro="" textlink="">
      <xdr:nvSpPr>
        <xdr:cNvPr id="704" name="積立金該当値テキスト"/>
        <xdr:cNvSpPr txBox="1"/>
      </xdr:nvSpPr>
      <xdr:spPr>
        <a:xfrm>
          <a:off x="16370300" y="165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39202</xdr:rowOff>
    </xdr:from>
    <xdr:to>
      <xdr:col>81</xdr:col>
      <xdr:colOff>101600</xdr:colOff>
      <xdr:row>97</xdr:row>
      <xdr:rowOff>140802</xdr:rowOff>
    </xdr:to>
    <xdr:sp macro="" textlink="">
      <xdr:nvSpPr>
        <xdr:cNvPr id="705" name="楕円 704"/>
        <xdr:cNvSpPr/>
      </xdr:nvSpPr>
      <xdr:spPr>
        <a:xfrm>
          <a:off x="15430500" y="1666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157329</xdr:rowOff>
    </xdr:from>
    <xdr:ext cx="534377" cy="259045"/>
    <xdr:sp macro="" textlink="">
      <xdr:nvSpPr>
        <xdr:cNvPr id="706" name="テキスト ボックス 705"/>
        <xdr:cNvSpPr txBox="1"/>
      </xdr:nvSpPr>
      <xdr:spPr>
        <a:xfrm>
          <a:off x="15214111" y="164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141469</xdr:rowOff>
    </xdr:from>
    <xdr:to>
      <xdr:col>76</xdr:col>
      <xdr:colOff>165100</xdr:colOff>
      <xdr:row>98</xdr:row>
      <xdr:rowOff>71619</xdr:rowOff>
    </xdr:to>
    <xdr:sp macro="" textlink="">
      <xdr:nvSpPr>
        <xdr:cNvPr id="707" name="楕円 706"/>
        <xdr:cNvSpPr/>
      </xdr:nvSpPr>
      <xdr:spPr>
        <a:xfrm>
          <a:off x="14541500" y="1677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88146</xdr:rowOff>
    </xdr:from>
    <xdr:ext cx="534377" cy="259045"/>
    <xdr:sp macro="" textlink="">
      <xdr:nvSpPr>
        <xdr:cNvPr id="708" name="テキスト ボックス 707"/>
        <xdr:cNvSpPr txBox="1"/>
      </xdr:nvSpPr>
      <xdr:spPr>
        <a:xfrm>
          <a:off x="14325111" y="165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170044</xdr:rowOff>
    </xdr:from>
    <xdr:to>
      <xdr:col>72</xdr:col>
      <xdr:colOff>38100</xdr:colOff>
      <xdr:row>98</xdr:row>
      <xdr:rowOff>100194</xdr:rowOff>
    </xdr:to>
    <xdr:sp macro="" textlink="">
      <xdr:nvSpPr>
        <xdr:cNvPr id="709" name="楕円 708"/>
        <xdr:cNvSpPr/>
      </xdr:nvSpPr>
      <xdr:spPr>
        <a:xfrm>
          <a:off x="13652500" y="1680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91321</xdr:rowOff>
    </xdr:from>
    <xdr:ext cx="469744" cy="259045"/>
    <xdr:sp macro="" textlink="">
      <xdr:nvSpPr>
        <xdr:cNvPr id="710" name="テキスト ボックス 709"/>
        <xdr:cNvSpPr txBox="1"/>
      </xdr:nvSpPr>
      <xdr:spPr>
        <a:xfrm>
          <a:off x="13468428" y="1689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141232</xdr:rowOff>
    </xdr:from>
    <xdr:to>
      <xdr:col>67</xdr:col>
      <xdr:colOff>101600</xdr:colOff>
      <xdr:row>98</xdr:row>
      <xdr:rowOff>71382</xdr:rowOff>
    </xdr:to>
    <xdr:sp macro="" textlink="">
      <xdr:nvSpPr>
        <xdr:cNvPr id="711" name="楕円 710"/>
        <xdr:cNvSpPr/>
      </xdr:nvSpPr>
      <xdr:spPr>
        <a:xfrm>
          <a:off x="12763500" y="167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62509</xdr:rowOff>
    </xdr:from>
    <xdr:ext cx="534377" cy="259045"/>
    <xdr:sp macro="" textlink="">
      <xdr:nvSpPr>
        <xdr:cNvPr id="712" name="テキスト ボックス 711"/>
        <xdr:cNvSpPr txBox="1"/>
      </xdr:nvSpPr>
      <xdr:spPr>
        <a:xfrm>
          <a:off x="12547111" y="168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31877</xdr:rowOff>
    </xdr:from>
    <xdr:to>
      <xdr:col>116</xdr:col>
      <xdr:colOff>63500</xdr:colOff>
      <xdr:row>36</xdr:row>
      <xdr:rowOff>82321</xdr:rowOff>
    </xdr:to>
    <xdr:cxnSp macro="">
      <xdr:nvCxnSpPr>
        <xdr:cNvPr id="741" name="直線コネクタ 740"/>
        <xdr:cNvCxnSpPr/>
      </xdr:nvCxnSpPr>
      <xdr:spPr>
        <a:xfrm flipV="1">
          <a:off x="21323300" y="6204077"/>
          <a:ext cx="8382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42" name="投資及び出資金平均値テキスト"/>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52070</xdr:rowOff>
    </xdr:from>
    <xdr:to>
      <xdr:col>111</xdr:col>
      <xdr:colOff>177800</xdr:colOff>
      <xdr:row>36</xdr:row>
      <xdr:rowOff>82321</xdr:rowOff>
    </xdr:to>
    <xdr:cxnSp macro="">
      <xdr:nvCxnSpPr>
        <xdr:cNvPr id="744" name="直線コネクタ 743"/>
        <xdr:cNvCxnSpPr/>
      </xdr:nvCxnSpPr>
      <xdr:spPr>
        <a:xfrm>
          <a:off x="20434300" y="6224270"/>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46" name="テキスト ボックス 745"/>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52070</xdr:rowOff>
    </xdr:from>
    <xdr:to>
      <xdr:col>107</xdr:col>
      <xdr:colOff>50800</xdr:colOff>
      <xdr:row>36</xdr:row>
      <xdr:rowOff>52146</xdr:rowOff>
    </xdr:to>
    <xdr:cxnSp macro="">
      <xdr:nvCxnSpPr>
        <xdr:cNvPr id="747" name="直線コネクタ 746"/>
        <xdr:cNvCxnSpPr/>
      </xdr:nvCxnSpPr>
      <xdr:spPr>
        <a:xfrm flipV="1">
          <a:off x="19545300" y="622427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84396</xdr:rowOff>
    </xdr:from>
    <xdr:ext cx="469744" cy="259045"/>
    <xdr:sp macro="" textlink="">
      <xdr:nvSpPr>
        <xdr:cNvPr id="749" name="テキスト ボックス 748"/>
        <xdr:cNvSpPr txBox="1"/>
      </xdr:nvSpPr>
      <xdr:spPr>
        <a:xfrm>
          <a:off x="20199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52146</xdr:rowOff>
    </xdr:from>
    <xdr:to>
      <xdr:col>102</xdr:col>
      <xdr:colOff>114300</xdr:colOff>
      <xdr:row>36</xdr:row>
      <xdr:rowOff>85217</xdr:rowOff>
    </xdr:to>
    <xdr:cxnSp macro="">
      <xdr:nvCxnSpPr>
        <xdr:cNvPr id="750" name="直線コネクタ 749"/>
        <xdr:cNvCxnSpPr/>
      </xdr:nvCxnSpPr>
      <xdr:spPr>
        <a:xfrm flipV="1">
          <a:off x="18656300" y="6224346"/>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97121</xdr:rowOff>
    </xdr:from>
    <xdr:ext cx="469744" cy="259045"/>
    <xdr:sp macro="" textlink="">
      <xdr:nvSpPr>
        <xdr:cNvPr id="752" name="テキスト ボックス 751"/>
        <xdr:cNvSpPr txBox="1"/>
      </xdr:nvSpPr>
      <xdr:spPr>
        <a:xfrm>
          <a:off x="19310428" y="66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113352</xdr:rowOff>
    </xdr:from>
    <xdr:ext cx="469744" cy="259045"/>
    <xdr:sp macro="" textlink="">
      <xdr:nvSpPr>
        <xdr:cNvPr id="754" name="テキスト ボックス 753"/>
        <xdr:cNvSpPr txBox="1"/>
      </xdr:nvSpPr>
      <xdr:spPr>
        <a:xfrm>
          <a:off x="18421428" y="66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152527</xdr:rowOff>
    </xdr:from>
    <xdr:to>
      <xdr:col>116</xdr:col>
      <xdr:colOff>114300</xdr:colOff>
      <xdr:row>36</xdr:row>
      <xdr:rowOff>82677</xdr:rowOff>
    </xdr:to>
    <xdr:sp macro="" textlink="">
      <xdr:nvSpPr>
        <xdr:cNvPr id="760" name="楕円 759"/>
        <xdr:cNvSpPr/>
      </xdr:nvSpPr>
      <xdr:spPr>
        <a:xfrm>
          <a:off x="22110700" y="61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3954</xdr:rowOff>
    </xdr:from>
    <xdr:ext cx="469744" cy="259045"/>
    <xdr:sp macro="" textlink="">
      <xdr:nvSpPr>
        <xdr:cNvPr id="761" name="投資及び出資金該当値テキスト"/>
        <xdr:cNvSpPr txBox="1"/>
      </xdr:nvSpPr>
      <xdr:spPr>
        <a:xfrm>
          <a:off x="22212300" y="600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31521</xdr:rowOff>
    </xdr:from>
    <xdr:to>
      <xdr:col>112</xdr:col>
      <xdr:colOff>38100</xdr:colOff>
      <xdr:row>36</xdr:row>
      <xdr:rowOff>133121</xdr:rowOff>
    </xdr:to>
    <xdr:sp macro="" textlink="">
      <xdr:nvSpPr>
        <xdr:cNvPr id="762" name="楕円 761"/>
        <xdr:cNvSpPr/>
      </xdr:nvSpPr>
      <xdr:spPr>
        <a:xfrm>
          <a:off x="21272500" y="62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149648</xdr:rowOff>
    </xdr:from>
    <xdr:ext cx="469744" cy="259045"/>
    <xdr:sp macro="" textlink="">
      <xdr:nvSpPr>
        <xdr:cNvPr id="763" name="テキスト ボックス 762"/>
        <xdr:cNvSpPr txBox="1"/>
      </xdr:nvSpPr>
      <xdr:spPr>
        <a:xfrm>
          <a:off x="21088428" y="597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1270</xdr:rowOff>
    </xdr:from>
    <xdr:to>
      <xdr:col>107</xdr:col>
      <xdr:colOff>101600</xdr:colOff>
      <xdr:row>36</xdr:row>
      <xdr:rowOff>102870</xdr:rowOff>
    </xdr:to>
    <xdr:sp macro="" textlink="">
      <xdr:nvSpPr>
        <xdr:cNvPr id="764" name="楕円 763"/>
        <xdr:cNvSpPr/>
      </xdr:nvSpPr>
      <xdr:spPr>
        <a:xfrm>
          <a:off x="20383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119397</xdr:rowOff>
    </xdr:from>
    <xdr:ext cx="469744" cy="259045"/>
    <xdr:sp macro="" textlink="">
      <xdr:nvSpPr>
        <xdr:cNvPr id="765" name="テキスト ボックス 764"/>
        <xdr:cNvSpPr txBox="1"/>
      </xdr:nvSpPr>
      <xdr:spPr>
        <a:xfrm>
          <a:off x="20199428" y="594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1346</xdr:rowOff>
    </xdr:from>
    <xdr:to>
      <xdr:col>102</xdr:col>
      <xdr:colOff>165100</xdr:colOff>
      <xdr:row>36</xdr:row>
      <xdr:rowOff>102946</xdr:rowOff>
    </xdr:to>
    <xdr:sp macro="" textlink="">
      <xdr:nvSpPr>
        <xdr:cNvPr id="766" name="楕円 765"/>
        <xdr:cNvSpPr/>
      </xdr:nvSpPr>
      <xdr:spPr>
        <a:xfrm>
          <a:off x="19494500" y="617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119473</xdr:rowOff>
    </xdr:from>
    <xdr:ext cx="469744" cy="259045"/>
    <xdr:sp macro="" textlink="">
      <xdr:nvSpPr>
        <xdr:cNvPr id="767" name="テキスト ボックス 766"/>
        <xdr:cNvSpPr txBox="1"/>
      </xdr:nvSpPr>
      <xdr:spPr>
        <a:xfrm>
          <a:off x="19310428" y="594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34417</xdr:rowOff>
    </xdr:from>
    <xdr:to>
      <xdr:col>98</xdr:col>
      <xdr:colOff>38100</xdr:colOff>
      <xdr:row>36</xdr:row>
      <xdr:rowOff>136017</xdr:rowOff>
    </xdr:to>
    <xdr:sp macro="" textlink="">
      <xdr:nvSpPr>
        <xdr:cNvPr id="768" name="楕円 767"/>
        <xdr:cNvSpPr/>
      </xdr:nvSpPr>
      <xdr:spPr>
        <a:xfrm>
          <a:off x="18605500" y="620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152544</xdr:rowOff>
    </xdr:from>
    <xdr:ext cx="469744" cy="259045"/>
    <xdr:sp macro="" textlink="">
      <xdr:nvSpPr>
        <xdr:cNvPr id="769" name="テキスト ボックス 768"/>
        <xdr:cNvSpPr txBox="1"/>
      </xdr:nvSpPr>
      <xdr:spPr>
        <a:xfrm>
          <a:off x="18421428" y="598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58913</xdr:rowOff>
    </xdr:from>
    <xdr:to>
      <xdr:col>116</xdr:col>
      <xdr:colOff>63500</xdr:colOff>
      <xdr:row>58</xdr:row>
      <xdr:rowOff>67508</xdr:rowOff>
    </xdr:to>
    <xdr:cxnSp macro="">
      <xdr:nvCxnSpPr>
        <xdr:cNvPr id="796" name="直線コネクタ 795"/>
        <xdr:cNvCxnSpPr/>
      </xdr:nvCxnSpPr>
      <xdr:spPr>
        <a:xfrm>
          <a:off x="21323300" y="10003013"/>
          <a:ext cx="8382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56901</xdr:rowOff>
    </xdr:from>
    <xdr:to>
      <xdr:col>111</xdr:col>
      <xdr:colOff>177800</xdr:colOff>
      <xdr:row>58</xdr:row>
      <xdr:rowOff>58913</xdr:rowOff>
    </xdr:to>
    <xdr:cxnSp macro="">
      <xdr:nvCxnSpPr>
        <xdr:cNvPr id="799" name="直線コネクタ 798"/>
        <xdr:cNvCxnSpPr/>
      </xdr:nvCxnSpPr>
      <xdr:spPr>
        <a:xfrm>
          <a:off x="20434300" y="10001001"/>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40076</xdr:rowOff>
    </xdr:from>
    <xdr:to>
      <xdr:col>107</xdr:col>
      <xdr:colOff>50800</xdr:colOff>
      <xdr:row>58</xdr:row>
      <xdr:rowOff>56901</xdr:rowOff>
    </xdr:to>
    <xdr:cxnSp macro="">
      <xdr:nvCxnSpPr>
        <xdr:cNvPr id="802" name="直線コネクタ 801"/>
        <xdr:cNvCxnSpPr/>
      </xdr:nvCxnSpPr>
      <xdr:spPr>
        <a:xfrm>
          <a:off x="19545300" y="9984176"/>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21148</xdr:rowOff>
    </xdr:from>
    <xdr:to>
      <xdr:col>102</xdr:col>
      <xdr:colOff>114300</xdr:colOff>
      <xdr:row>58</xdr:row>
      <xdr:rowOff>40076</xdr:rowOff>
    </xdr:to>
    <xdr:cxnSp macro="">
      <xdr:nvCxnSpPr>
        <xdr:cNvPr id="805" name="直線コネクタ 804"/>
        <xdr:cNvCxnSpPr/>
      </xdr:nvCxnSpPr>
      <xdr:spPr>
        <a:xfrm>
          <a:off x="18656300" y="9965248"/>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16708</xdr:rowOff>
    </xdr:from>
    <xdr:to>
      <xdr:col>116</xdr:col>
      <xdr:colOff>114300</xdr:colOff>
      <xdr:row>58</xdr:row>
      <xdr:rowOff>118308</xdr:rowOff>
    </xdr:to>
    <xdr:sp macro="" textlink="">
      <xdr:nvSpPr>
        <xdr:cNvPr id="815" name="楕円 814"/>
        <xdr:cNvSpPr/>
      </xdr:nvSpPr>
      <xdr:spPr>
        <a:xfrm>
          <a:off x="22110700" y="99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103085</xdr:rowOff>
    </xdr:from>
    <xdr:ext cx="469744" cy="259045"/>
    <xdr:sp macro="" textlink="">
      <xdr:nvSpPr>
        <xdr:cNvPr id="816" name="貸付金該当値テキスト"/>
        <xdr:cNvSpPr txBox="1"/>
      </xdr:nvSpPr>
      <xdr:spPr>
        <a:xfrm>
          <a:off x="22212300" y="987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8113</xdr:rowOff>
    </xdr:from>
    <xdr:to>
      <xdr:col>112</xdr:col>
      <xdr:colOff>38100</xdr:colOff>
      <xdr:row>58</xdr:row>
      <xdr:rowOff>109713</xdr:rowOff>
    </xdr:to>
    <xdr:sp macro="" textlink="">
      <xdr:nvSpPr>
        <xdr:cNvPr id="817" name="楕円 816"/>
        <xdr:cNvSpPr/>
      </xdr:nvSpPr>
      <xdr:spPr>
        <a:xfrm>
          <a:off x="21272500" y="9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100840</xdr:rowOff>
    </xdr:from>
    <xdr:ext cx="469744" cy="259045"/>
    <xdr:sp macro="" textlink="">
      <xdr:nvSpPr>
        <xdr:cNvPr id="818" name="テキスト ボックス 817"/>
        <xdr:cNvSpPr txBox="1"/>
      </xdr:nvSpPr>
      <xdr:spPr>
        <a:xfrm>
          <a:off x="21088428" y="10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6101</xdr:rowOff>
    </xdr:from>
    <xdr:to>
      <xdr:col>107</xdr:col>
      <xdr:colOff>101600</xdr:colOff>
      <xdr:row>58</xdr:row>
      <xdr:rowOff>107701</xdr:rowOff>
    </xdr:to>
    <xdr:sp macro="" textlink="">
      <xdr:nvSpPr>
        <xdr:cNvPr id="819" name="楕円 818"/>
        <xdr:cNvSpPr/>
      </xdr:nvSpPr>
      <xdr:spPr>
        <a:xfrm>
          <a:off x="20383500" y="99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98828</xdr:rowOff>
    </xdr:from>
    <xdr:ext cx="469744" cy="259045"/>
    <xdr:sp macro="" textlink="">
      <xdr:nvSpPr>
        <xdr:cNvPr id="820" name="テキスト ボックス 819"/>
        <xdr:cNvSpPr txBox="1"/>
      </xdr:nvSpPr>
      <xdr:spPr>
        <a:xfrm>
          <a:off x="20199428" y="100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160726</xdr:rowOff>
    </xdr:from>
    <xdr:to>
      <xdr:col>102</xdr:col>
      <xdr:colOff>165100</xdr:colOff>
      <xdr:row>58</xdr:row>
      <xdr:rowOff>90876</xdr:rowOff>
    </xdr:to>
    <xdr:sp macro="" textlink="">
      <xdr:nvSpPr>
        <xdr:cNvPr id="821" name="楕円 820"/>
        <xdr:cNvSpPr/>
      </xdr:nvSpPr>
      <xdr:spPr>
        <a:xfrm>
          <a:off x="19494500" y="993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82003</xdr:rowOff>
    </xdr:from>
    <xdr:ext cx="469744" cy="259045"/>
    <xdr:sp macro="" textlink="">
      <xdr:nvSpPr>
        <xdr:cNvPr id="822" name="テキスト ボックス 821"/>
        <xdr:cNvSpPr txBox="1"/>
      </xdr:nvSpPr>
      <xdr:spPr>
        <a:xfrm>
          <a:off x="19310428" y="1002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141798</xdr:rowOff>
    </xdr:from>
    <xdr:to>
      <xdr:col>98</xdr:col>
      <xdr:colOff>38100</xdr:colOff>
      <xdr:row>58</xdr:row>
      <xdr:rowOff>71948</xdr:rowOff>
    </xdr:to>
    <xdr:sp macro="" textlink="">
      <xdr:nvSpPr>
        <xdr:cNvPr id="823" name="楕円 822"/>
        <xdr:cNvSpPr/>
      </xdr:nvSpPr>
      <xdr:spPr>
        <a:xfrm>
          <a:off x="18605500" y="991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63075</xdr:rowOff>
    </xdr:from>
    <xdr:ext cx="469744" cy="259045"/>
    <xdr:sp macro="" textlink="">
      <xdr:nvSpPr>
        <xdr:cNvPr id="824" name="テキスト ボックス 823"/>
        <xdr:cNvSpPr txBox="1"/>
      </xdr:nvSpPr>
      <xdr:spPr>
        <a:xfrm>
          <a:off x="18421428" y="1000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150803</xdr:rowOff>
    </xdr:from>
    <xdr:to>
      <xdr:col>116</xdr:col>
      <xdr:colOff>63500</xdr:colOff>
      <xdr:row>75</xdr:row>
      <xdr:rowOff>169760</xdr:rowOff>
    </xdr:to>
    <xdr:cxnSp macro="">
      <xdr:nvCxnSpPr>
        <xdr:cNvPr id="855" name="直線コネクタ 854"/>
        <xdr:cNvCxnSpPr/>
      </xdr:nvCxnSpPr>
      <xdr:spPr>
        <a:xfrm>
          <a:off x="21323300" y="13009553"/>
          <a:ext cx="838200" cy="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150803</xdr:rowOff>
    </xdr:from>
    <xdr:to>
      <xdr:col>111</xdr:col>
      <xdr:colOff>177800</xdr:colOff>
      <xdr:row>76</xdr:row>
      <xdr:rowOff>9773</xdr:rowOff>
    </xdr:to>
    <xdr:cxnSp macro="">
      <xdr:nvCxnSpPr>
        <xdr:cNvPr id="858" name="直線コネクタ 857"/>
        <xdr:cNvCxnSpPr/>
      </xdr:nvCxnSpPr>
      <xdr:spPr>
        <a:xfrm flipV="1">
          <a:off x="20434300" y="13009553"/>
          <a:ext cx="889000" cy="3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161809</xdr:rowOff>
    </xdr:from>
    <xdr:to>
      <xdr:col>107</xdr:col>
      <xdr:colOff>50800</xdr:colOff>
      <xdr:row>76</xdr:row>
      <xdr:rowOff>9773</xdr:rowOff>
    </xdr:to>
    <xdr:cxnSp macro="">
      <xdr:nvCxnSpPr>
        <xdr:cNvPr id="861" name="直線コネクタ 860"/>
        <xdr:cNvCxnSpPr/>
      </xdr:nvCxnSpPr>
      <xdr:spPr>
        <a:xfrm>
          <a:off x="19545300" y="13020559"/>
          <a:ext cx="889000" cy="1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161809</xdr:rowOff>
    </xdr:from>
    <xdr:to>
      <xdr:col>102</xdr:col>
      <xdr:colOff>114300</xdr:colOff>
      <xdr:row>76</xdr:row>
      <xdr:rowOff>7586</xdr:rowOff>
    </xdr:to>
    <xdr:cxnSp macro="">
      <xdr:nvCxnSpPr>
        <xdr:cNvPr id="864" name="直線コネクタ 863"/>
        <xdr:cNvCxnSpPr/>
      </xdr:nvCxnSpPr>
      <xdr:spPr>
        <a:xfrm flipV="1">
          <a:off x="18656300" y="13020559"/>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118961</xdr:rowOff>
    </xdr:from>
    <xdr:to>
      <xdr:col>116</xdr:col>
      <xdr:colOff>114300</xdr:colOff>
      <xdr:row>76</xdr:row>
      <xdr:rowOff>49110</xdr:rowOff>
    </xdr:to>
    <xdr:sp macro="" textlink="">
      <xdr:nvSpPr>
        <xdr:cNvPr id="874" name="楕円 873"/>
        <xdr:cNvSpPr/>
      </xdr:nvSpPr>
      <xdr:spPr>
        <a:xfrm>
          <a:off x="22110700" y="12977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97388</xdr:rowOff>
    </xdr:from>
    <xdr:ext cx="534377" cy="259045"/>
    <xdr:sp macro="" textlink="">
      <xdr:nvSpPr>
        <xdr:cNvPr id="875" name="繰出金該当値テキスト"/>
        <xdr:cNvSpPr txBox="1"/>
      </xdr:nvSpPr>
      <xdr:spPr>
        <a:xfrm>
          <a:off x="22212300"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100003</xdr:rowOff>
    </xdr:from>
    <xdr:to>
      <xdr:col>112</xdr:col>
      <xdr:colOff>38100</xdr:colOff>
      <xdr:row>76</xdr:row>
      <xdr:rowOff>30153</xdr:rowOff>
    </xdr:to>
    <xdr:sp macro="" textlink="">
      <xdr:nvSpPr>
        <xdr:cNvPr id="876" name="楕円 875"/>
        <xdr:cNvSpPr/>
      </xdr:nvSpPr>
      <xdr:spPr>
        <a:xfrm>
          <a:off x="21272500" y="1295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21280</xdr:rowOff>
    </xdr:from>
    <xdr:ext cx="534377" cy="259045"/>
    <xdr:sp macro="" textlink="">
      <xdr:nvSpPr>
        <xdr:cNvPr id="877" name="テキスト ボックス 876"/>
        <xdr:cNvSpPr txBox="1"/>
      </xdr:nvSpPr>
      <xdr:spPr>
        <a:xfrm>
          <a:off x="21056111" y="1305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130424</xdr:rowOff>
    </xdr:from>
    <xdr:to>
      <xdr:col>107</xdr:col>
      <xdr:colOff>101600</xdr:colOff>
      <xdr:row>76</xdr:row>
      <xdr:rowOff>60573</xdr:rowOff>
    </xdr:to>
    <xdr:sp macro="" textlink="">
      <xdr:nvSpPr>
        <xdr:cNvPr id="878" name="楕円 877"/>
        <xdr:cNvSpPr/>
      </xdr:nvSpPr>
      <xdr:spPr>
        <a:xfrm>
          <a:off x="20383500" y="129891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51700</xdr:rowOff>
    </xdr:from>
    <xdr:ext cx="534377" cy="259045"/>
    <xdr:sp macro="" textlink="">
      <xdr:nvSpPr>
        <xdr:cNvPr id="879" name="テキスト ボックス 878"/>
        <xdr:cNvSpPr txBox="1"/>
      </xdr:nvSpPr>
      <xdr:spPr>
        <a:xfrm>
          <a:off x="20167111" y="130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111009</xdr:rowOff>
    </xdr:from>
    <xdr:to>
      <xdr:col>102</xdr:col>
      <xdr:colOff>165100</xdr:colOff>
      <xdr:row>76</xdr:row>
      <xdr:rowOff>41159</xdr:rowOff>
    </xdr:to>
    <xdr:sp macro="" textlink="">
      <xdr:nvSpPr>
        <xdr:cNvPr id="880" name="楕円 879"/>
        <xdr:cNvSpPr/>
      </xdr:nvSpPr>
      <xdr:spPr>
        <a:xfrm>
          <a:off x="19494500" y="1296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32286</xdr:rowOff>
    </xdr:from>
    <xdr:ext cx="534377" cy="259045"/>
    <xdr:sp macro="" textlink="">
      <xdr:nvSpPr>
        <xdr:cNvPr id="881" name="テキスト ボックス 880"/>
        <xdr:cNvSpPr txBox="1"/>
      </xdr:nvSpPr>
      <xdr:spPr>
        <a:xfrm>
          <a:off x="19278111" y="1306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128236</xdr:rowOff>
    </xdr:from>
    <xdr:to>
      <xdr:col>98</xdr:col>
      <xdr:colOff>38100</xdr:colOff>
      <xdr:row>76</xdr:row>
      <xdr:rowOff>58386</xdr:rowOff>
    </xdr:to>
    <xdr:sp macro="" textlink="">
      <xdr:nvSpPr>
        <xdr:cNvPr id="882" name="楕円 881"/>
        <xdr:cNvSpPr/>
      </xdr:nvSpPr>
      <xdr:spPr>
        <a:xfrm>
          <a:off x="18605500" y="1298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49513</xdr:rowOff>
    </xdr:from>
    <xdr:ext cx="534377" cy="259045"/>
    <xdr:sp macro="" textlink="">
      <xdr:nvSpPr>
        <xdr:cNvPr id="883" name="テキスト ボックス 882"/>
        <xdr:cNvSpPr txBox="1"/>
      </xdr:nvSpPr>
      <xdr:spPr>
        <a:xfrm>
          <a:off x="18389111" y="1307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住民一人当たり歳出決算総額は</a:t>
          </a:r>
          <a:r>
            <a:rPr kumimoji="1" lang="en-US" altLang="ja-JP" sz="1100">
              <a:solidFill>
                <a:schemeClr val="dk1"/>
              </a:solidFill>
              <a:effectLst/>
              <a:latin typeface="+mn-lt"/>
              <a:ea typeface="+mn-ea"/>
              <a:cs typeface="+mn-cs"/>
            </a:rPr>
            <a:t>451,780</a:t>
          </a:r>
          <a:r>
            <a:rPr kumimoji="1" lang="ja-JP" altLang="ja-JP" sz="1100">
              <a:solidFill>
                <a:schemeClr val="dk1"/>
              </a:solidFill>
              <a:effectLst/>
              <a:latin typeface="+mn-lt"/>
              <a:ea typeface="+mn-ea"/>
              <a:cs typeface="+mn-cs"/>
            </a:rPr>
            <a:t>円となり、前年度比</a:t>
          </a:r>
          <a:r>
            <a:rPr kumimoji="1" lang="en-US" altLang="ja-JP" sz="1100">
              <a:solidFill>
                <a:schemeClr val="dk1"/>
              </a:solidFill>
              <a:effectLst/>
              <a:latin typeface="+mn-lt"/>
              <a:ea typeface="+mn-ea"/>
              <a:cs typeface="+mn-cs"/>
            </a:rPr>
            <a:t>32,053</a:t>
          </a:r>
          <a:r>
            <a:rPr kumimoji="1" lang="ja-JP" altLang="ja-JP" sz="1100">
              <a:solidFill>
                <a:schemeClr val="dk1"/>
              </a:solidFill>
              <a:effectLst/>
              <a:latin typeface="+mn-lt"/>
              <a:ea typeface="+mn-ea"/>
              <a:cs typeface="+mn-cs"/>
            </a:rPr>
            <a:t>円の増となった。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普通建設事業費は更新整備</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増加し、類似団体平均を上回り、前年度比</a:t>
          </a:r>
          <a:r>
            <a:rPr kumimoji="1" lang="en-US" altLang="ja-JP" sz="1100">
              <a:solidFill>
                <a:schemeClr val="dk1"/>
              </a:solidFill>
              <a:effectLst/>
              <a:latin typeface="+mn-lt"/>
              <a:ea typeface="+mn-ea"/>
              <a:cs typeface="+mn-cs"/>
            </a:rPr>
            <a:t>30,309</a:t>
          </a:r>
          <a:r>
            <a:rPr kumimoji="1" lang="ja-JP" altLang="ja-JP" sz="1100">
              <a:solidFill>
                <a:schemeClr val="dk1"/>
              </a:solidFill>
              <a:effectLst/>
              <a:latin typeface="+mn-lt"/>
              <a:ea typeface="+mn-ea"/>
              <a:cs typeface="+mn-cs"/>
            </a:rPr>
            <a:t>円の増となった。</a:t>
          </a:r>
          <a:r>
            <a:rPr kumimoji="1" lang="ja-JP" altLang="en-US" sz="1100">
              <a:solidFill>
                <a:schemeClr val="dk1"/>
              </a:solidFill>
              <a:effectLst/>
              <a:latin typeface="+mn-lt"/>
              <a:ea typeface="+mn-ea"/>
              <a:cs typeface="+mn-cs"/>
            </a:rPr>
            <a:t>主な要因は、</a:t>
          </a:r>
          <a:r>
            <a:rPr kumimoji="1" lang="ja-JP" altLang="ja-JP" sz="1100">
              <a:solidFill>
                <a:schemeClr val="dk1"/>
              </a:solidFill>
              <a:effectLst/>
              <a:latin typeface="+mn-lt"/>
              <a:ea typeface="+mn-ea"/>
              <a:cs typeface="+mn-cs"/>
            </a:rPr>
            <a:t>小中学校空調設備設置事業、健康管理センター等整備事業及び北上済生会病院新病院建設支援事業</a:t>
          </a:r>
          <a:r>
            <a:rPr kumimoji="1" lang="ja-JP" altLang="en-US" sz="1100">
              <a:solidFill>
                <a:schemeClr val="dk1"/>
              </a:solidFill>
              <a:effectLst/>
              <a:latin typeface="+mn-lt"/>
              <a:ea typeface="+mn-ea"/>
              <a:cs typeface="+mn-cs"/>
            </a:rPr>
            <a:t>等の実施が挙げられる。</a:t>
          </a:r>
          <a:r>
            <a:rPr kumimoji="1" lang="ja-JP" altLang="ja-JP" sz="1100">
              <a:solidFill>
                <a:schemeClr val="dk1"/>
              </a:solidFill>
              <a:effectLst/>
              <a:latin typeface="+mn-lt"/>
              <a:ea typeface="+mn-ea"/>
              <a:cs typeface="+mn-cs"/>
            </a:rPr>
            <a:t>公債費においては、前年度と比べると一人当たり</a:t>
          </a:r>
          <a:r>
            <a:rPr kumimoji="1" lang="en-US" altLang="ja-JP" sz="1100">
              <a:solidFill>
                <a:schemeClr val="dk1"/>
              </a:solidFill>
              <a:effectLst/>
              <a:latin typeface="+mn-lt"/>
              <a:ea typeface="+mn-ea"/>
              <a:cs typeface="+mn-cs"/>
            </a:rPr>
            <a:t>4,666</a:t>
          </a:r>
          <a:r>
            <a:rPr kumimoji="1" lang="ja-JP" altLang="ja-JP" sz="1100">
              <a:solidFill>
                <a:schemeClr val="dk1"/>
              </a:solidFill>
              <a:effectLst/>
              <a:latin typeface="+mn-lt"/>
              <a:ea typeface="+mn-ea"/>
              <a:cs typeface="+mn-cs"/>
            </a:rPr>
            <a:t>円減少し、全国平均、岩手県平均及び類似団体平均を下回ったものの、地方債残高が増加に転じ、今後は公債費の増加が見込まれるため、新規借入にあたっては、交付税措置の高い地方債を優先的に選択するなど、将来の財政負担が大きくならないよう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92,546
91,797
437.55
42,594,170
41,810,416
375,604
21,721,997
37,915,951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48641</xdr:rowOff>
    </xdr:from>
    <xdr:to>
      <xdr:col>24</xdr:col>
      <xdr:colOff>63500</xdr:colOff>
      <xdr:row>37</xdr:row>
      <xdr:rowOff>109982</xdr:rowOff>
    </xdr:to>
    <xdr:cxnSp macro="">
      <xdr:nvCxnSpPr>
        <xdr:cNvPr id="61" name="直線コネクタ 60"/>
        <xdr:cNvCxnSpPr/>
      </xdr:nvCxnSpPr>
      <xdr:spPr>
        <a:xfrm>
          <a:off x="3797300" y="6392291"/>
          <a:ext cx="8382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48641</xdr:rowOff>
    </xdr:from>
    <xdr:to>
      <xdr:col>19</xdr:col>
      <xdr:colOff>177800</xdr:colOff>
      <xdr:row>37</xdr:row>
      <xdr:rowOff>77216</xdr:rowOff>
    </xdr:to>
    <xdr:cxnSp macro="">
      <xdr:nvCxnSpPr>
        <xdr:cNvPr id="64" name="直線コネクタ 63"/>
        <xdr:cNvCxnSpPr/>
      </xdr:nvCxnSpPr>
      <xdr:spPr>
        <a:xfrm flipV="1">
          <a:off x="2908300" y="639229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63881</xdr:rowOff>
    </xdr:from>
    <xdr:to>
      <xdr:col>15</xdr:col>
      <xdr:colOff>50800</xdr:colOff>
      <xdr:row>37</xdr:row>
      <xdr:rowOff>77216</xdr:rowOff>
    </xdr:to>
    <xdr:cxnSp macro="">
      <xdr:nvCxnSpPr>
        <xdr:cNvPr id="67" name="直線コネクタ 66"/>
        <xdr:cNvCxnSpPr/>
      </xdr:nvCxnSpPr>
      <xdr:spPr>
        <a:xfrm>
          <a:off x="2019300" y="6407531"/>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124460</xdr:rowOff>
    </xdr:from>
    <xdr:to>
      <xdr:col>10</xdr:col>
      <xdr:colOff>114300</xdr:colOff>
      <xdr:row>37</xdr:row>
      <xdr:rowOff>63881</xdr:rowOff>
    </xdr:to>
    <xdr:cxnSp macro="">
      <xdr:nvCxnSpPr>
        <xdr:cNvPr id="70" name="直線コネクタ 69"/>
        <xdr:cNvCxnSpPr/>
      </xdr:nvCxnSpPr>
      <xdr:spPr>
        <a:xfrm>
          <a:off x="1130300" y="6296660"/>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59182</xdr:rowOff>
    </xdr:from>
    <xdr:to>
      <xdr:col>24</xdr:col>
      <xdr:colOff>114300</xdr:colOff>
      <xdr:row>37</xdr:row>
      <xdr:rowOff>160782</xdr:rowOff>
    </xdr:to>
    <xdr:sp macro="" textlink="">
      <xdr:nvSpPr>
        <xdr:cNvPr id="80" name="楕円 79"/>
        <xdr:cNvSpPr/>
      </xdr:nvSpPr>
      <xdr:spPr>
        <a:xfrm>
          <a:off x="45847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37609</xdr:rowOff>
    </xdr:from>
    <xdr:ext cx="469744" cy="259045"/>
    <xdr:sp macro="" textlink="">
      <xdr:nvSpPr>
        <xdr:cNvPr id="81" name="議会費該当値テキスト"/>
        <xdr:cNvSpPr txBox="1"/>
      </xdr:nvSpPr>
      <xdr:spPr>
        <a:xfrm>
          <a:off x="4686300" y="63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169291</xdr:rowOff>
    </xdr:from>
    <xdr:to>
      <xdr:col>20</xdr:col>
      <xdr:colOff>38100</xdr:colOff>
      <xdr:row>37</xdr:row>
      <xdr:rowOff>99441</xdr:rowOff>
    </xdr:to>
    <xdr:sp macro="" textlink="">
      <xdr:nvSpPr>
        <xdr:cNvPr id="82" name="楕円 81"/>
        <xdr:cNvSpPr/>
      </xdr:nvSpPr>
      <xdr:spPr>
        <a:xfrm>
          <a:off x="3746500" y="63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90568</xdr:rowOff>
    </xdr:from>
    <xdr:ext cx="469744" cy="259045"/>
    <xdr:sp macro="" textlink="">
      <xdr:nvSpPr>
        <xdr:cNvPr id="83" name="テキスト ボックス 82"/>
        <xdr:cNvSpPr txBox="1"/>
      </xdr:nvSpPr>
      <xdr:spPr>
        <a:xfrm>
          <a:off x="3562428" y="643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26416</xdr:rowOff>
    </xdr:from>
    <xdr:to>
      <xdr:col>15</xdr:col>
      <xdr:colOff>101600</xdr:colOff>
      <xdr:row>37</xdr:row>
      <xdr:rowOff>128016</xdr:rowOff>
    </xdr:to>
    <xdr:sp macro="" textlink="">
      <xdr:nvSpPr>
        <xdr:cNvPr id="84" name="楕円 83"/>
        <xdr:cNvSpPr/>
      </xdr:nvSpPr>
      <xdr:spPr>
        <a:xfrm>
          <a:off x="2857500" y="63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119143</xdr:rowOff>
    </xdr:from>
    <xdr:ext cx="469744" cy="259045"/>
    <xdr:sp macro="" textlink="">
      <xdr:nvSpPr>
        <xdr:cNvPr id="85" name="テキスト ボックス 84"/>
        <xdr:cNvSpPr txBox="1"/>
      </xdr:nvSpPr>
      <xdr:spPr>
        <a:xfrm>
          <a:off x="2673428" y="646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13081</xdr:rowOff>
    </xdr:from>
    <xdr:to>
      <xdr:col>10</xdr:col>
      <xdr:colOff>165100</xdr:colOff>
      <xdr:row>37</xdr:row>
      <xdr:rowOff>114681</xdr:rowOff>
    </xdr:to>
    <xdr:sp macro="" textlink="">
      <xdr:nvSpPr>
        <xdr:cNvPr id="86" name="楕円 85"/>
        <xdr:cNvSpPr/>
      </xdr:nvSpPr>
      <xdr:spPr>
        <a:xfrm>
          <a:off x="1968500" y="63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105808</xdr:rowOff>
    </xdr:from>
    <xdr:ext cx="469744" cy="259045"/>
    <xdr:sp macro="" textlink="">
      <xdr:nvSpPr>
        <xdr:cNvPr id="87" name="テキスト ボックス 86"/>
        <xdr:cNvSpPr txBox="1"/>
      </xdr:nvSpPr>
      <xdr:spPr>
        <a:xfrm>
          <a:off x="1784428" y="644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73660</xdr:rowOff>
    </xdr:from>
    <xdr:to>
      <xdr:col>6</xdr:col>
      <xdr:colOff>38100</xdr:colOff>
      <xdr:row>37</xdr:row>
      <xdr:rowOff>3810</xdr:rowOff>
    </xdr:to>
    <xdr:sp macro="" textlink="">
      <xdr:nvSpPr>
        <xdr:cNvPr id="88" name="楕円 87"/>
        <xdr:cNvSpPr/>
      </xdr:nvSpPr>
      <xdr:spPr>
        <a:xfrm>
          <a:off x="1079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166387</xdr:rowOff>
    </xdr:from>
    <xdr:ext cx="469744" cy="259045"/>
    <xdr:sp macro="" textlink="">
      <xdr:nvSpPr>
        <xdr:cNvPr id="89" name="テキスト ボックス 88"/>
        <xdr:cNvSpPr txBox="1"/>
      </xdr:nvSpPr>
      <xdr:spPr>
        <a:xfrm>
          <a:off x="895428"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48484</xdr:rowOff>
    </xdr:from>
    <xdr:to>
      <xdr:col>24</xdr:col>
      <xdr:colOff>63500</xdr:colOff>
      <xdr:row>57</xdr:row>
      <xdr:rowOff>52653</xdr:rowOff>
    </xdr:to>
    <xdr:cxnSp macro="">
      <xdr:nvCxnSpPr>
        <xdr:cNvPr id="116" name="直線コネクタ 115"/>
        <xdr:cNvCxnSpPr/>
      </xdr:nvCxnSpPr>
      <xdr:spPr>
        <a:xfrm>
          <a:off x="3797300" y="9821134"/>
          <a:ext cx="8382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48484</xdr:rowOff>
    </xdr:from>
    <xdr:to>
      <xdr:col>19</xdr:col>
      <xdr:colOff>177800</xdr:colOff>
      <xdr:row>57</xdr:row>
      <xdr:rowOff>104194</xdr:rowOff>
    </xdr:to>
    <xdr:cxnSp macro="">
      <xdr:nvCxnSpPr>
        <xdr:cNvPr id="119" name="直線コネクタ 118"/>
        <xdr:cNvCxnSpPr/>
      </xdr:nvCxnSpPr>
      <xdr:spPr>
        <a:xfrm flipV="1">
          <a:off x="2908300" y="9821134"/>
          <a:ext cx="889000" cy="5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104194</xdr:rowOff>
    </xdr:from>
    <xdr:to>
      <xdr:col>15</xdr:col>
      <xdr:colOff>50800</xdr:colOff>
      <xdr:row>57</xdr:row>
      <xdr:rowOff>125673</xdr:rowOff>
    </xdr:to>
    <xdr:cxnSp macro="">
      <xdr:nvCxnSpPr>
        <xdr:cNvPr id="122" name="直線コネクタ 121"/>
        <xdr:cNvCxnSpPr/>
      </xdr:nvCxnSpPr>
      <xdr:spPr>
        <a:xfrm flipV="1">
          <a:off x="2019300" y="9876844"/>
          <a:ext cx="889000" cy="2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97020</xdr:rowOff>
    </xdr:from>
    <xdr:to>
      <xdr:col>10</xdr:col>
      <xdr:colOff>114300</xdr:colOff>
      <xdr:row>57</xdr:row>
      <xdr:rowOff>125673</xdr:rowOff>
    </xdr:to>
    <xdr:cxnSp macro="">
      <xdr:nvCxnSpPr>
        <xdr:cNvPr id="125" name="直線コネクタ 124"/>
        <xdr:cNvCxnSpPr/>
      </xdr:nvCxnSpPr>
      <xdr:spPr>
        <a:xfrm>
          <a:off x="1130300" y="9869670"/>
          <a:ext cx="889000" cy="2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1853</xdr:rowOff>
    </xdr:from>
    <xdr:to>
      <xdr:col>24</xdr:col>
      <xdr:colOff>114300</xdr:colOff>
      <xdr:row>57</xdr:row>
      <xdr:rowOff>103453</xdr:rowOff>
    </xdr:to>
    <xdr:sp macro="" textlink="">
      <xdr:nvSpPr>
        <xdr:cNvPr id="135" name="楕円 134"/>
        <xdr:cNvSpPr/>
      </xdr:nvSpPr>
      <xdr:spPr>
        <a:xfrm>
          <a:off x="4584700" y="97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129579</xdr:rowOff>
    </xdr:from>
    <xdr:ext cx="534377" cy="259045"/>
    <xdr:sp macro="" textlink="">
      <xdr:nvSpPr>
        <xdr:cNvPr id="136" name="総務費該当値テキスト"/>
        <xdr:cNvSpPr txBox="1"/>
      </xdr:nvSpPr>
      <xdr:spPr>
        <a:xfrm>
          <a:off x="4686300" y="973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169134</xdr:rowOff>
    </xdr:from>
    <xdr:to>
      <xdr:col>20</xdr:col>
      <xdr:colOff>38100</xdr:colOff>
      <xdr:row>57</xdr:row>
      <xdr:rowOff>99284</xdr:rowOff>
    </xdr:to>
    <xdr:sp macro="" textlink="">
      <xdr:nvSpPr>
        <xdr:cNvPr id="137" name="楕円 136"/>
        <xdr:cNvSpPr/>
      </xdr:nvSpPr>
      <xdr:spPr>
        <a:xfrm>
          <a:off x="3746500" y="977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90411</xdr:rowOff>
    </xdr:from>
    <xdr:ext cx="534377" cy="259045"/>
    <xdr:sp macro="" textlink="">
      <xdr:nvSpPr>
        <xdr:cNvPr id="138" name="テキスト ボックス 137"/>
        <xdr:cNvSpPr txBox="1"/>
      </xdr:nvSpPr>
      <xdr:spPr>
        <a:xfrm>
          <a:off x="3530111" y="986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53394</xdr:rowOff>
    </xdr:from>
    <xdr:to>
      <xdr:col>15</xdr:col>
      <xdr:colOff>101600</xdr:colOff>
      <xdr:row>57</xdr:row>
      <xdr:rowOff>154994</xdr:rowOff>
    </xdr:to>
    <xdr:sp macro="" textlink="">
      <xdr:nvSpPr>
        <xdr:cNvPr id="139" name="楕円 138"/>
        <xdr:cNvSpPr/>
      </xdr:nvSpPr>
      <xdr:spPr>
        <a:xfrm>
          <a:off x="2857500" y="982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146121</xdr:rowOff>
    </xdr:from>
    <xdr:ext cx="534377" cy="259045"/>
    <xdr:sp macro="" textlink="">
      <xdr:nvSpPr>
        <xdr:cNvPr id="140" name="テキスト ボックス 139"/>
        <xdr:cNvSpPr txBox="1"/>
      </xdr:nvSpPr>
      <xdr:spPr>
        <a:xfrm>
          <a:off x="2641111" y="991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74873</xdr:rowOff>
    </xdr:from>
    <xdr:to>
      <xdr:col>10</xdr:col>
      <xdr:colOff>165100</xdr:colOff>
      <xdr:row>58</xdr:row>
      <xdr:rowOff>5023</xdr:rowOff>
    </xdr:to>
    <xdr:sp macro="" textlink="">
      <xdr:nvSpPr>
        <xdr:cNvPr id="141" name="楕円 140"/>
        <xdr:cNvSpPr/>
      </xdr:nvSpPr>
      <xdr:spPr>
        <a:xfrm>
          <a:off x="1968500" y="98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167600</xdr:rowOff>
    </xdr:from>
    <xdr:ext cx="534377" cy="259045"/>
    <xdr:sp macro="" textlink="">
      <xdr:nvSpPr>
        <xdr:cNvPr id="142" name="テキスト ボックス 141"/>
        <xdr:cNvSpPr txBox="1"/>
      </xdr:nvSpPr>
      <xdr:spPr>
        <a:xfrm>
          <a:off x="1752111" y="994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46220</xdr:rowOff>
    </xdr:from>
    <xdr:to>
      <xdr:col>6</xdr:col>
      <xdr:colOff>38100</xdr:colOff>
      <xdr:row>57</xdr:row>
      <xdr:rowOff>147820</xdr:rowOff>
    </xdr:to>
    <xdr:sp macro="" textlink="">
      <xdr:nvSpPr>
        <xdr:cNvPr id="143" name="楕円 142"/>
        <xdr:cNvSpPr/>
      </xdr:nvSpPr>
      <xdr:spPr>
        <a:xfrm>
          <a:off x="1079500" y="98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138947</xdr:rowOff>
    </xdr:from>
    <xdr:ext cx="534377" cy="259045"/>
    <xdr:sp macro="" textlink="">
      <xdr:nvSpPr>
        <xdr:cNvPr id="144" name="テキスト ボックス 143"/>
        <xdr:cNvSpPr txBox="1"/>
      </xdr:nvSpPr>
      <xdr:spPr>
        <a:xfrm>
          <a:off x="863111" y="991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89027</xdr:rowOff>
    </xdr:from>
    <xdr:to>
      <xdr:col>24</xdr:col>
      <xdr:colOff>63500</xdr:colOff>
      <xdr:row>77</xdr:row>
      <xdr:rowOff>34272</xdr:rowOff>
    </xdr:to>
    <xdr:cxnSp macro="">
      <xdr:nvCxnSpPr>
        <xdr:cNvPr id="176" name="直線コネクタ 175"/>
        <xdr:cNvCxnSpPr/>
      </xdr:nvCxnSpPr>
      <xdr:spPr>
        <a:xfrm flipV="1">
          <a:off x="3797300" y="13119227"/>
          <a:ext cx="838200" cy="11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161711</xdr:rowOff>
    </xdr:from>
    <xdr:to>
      <xdr:col>19</xdr:col>
      <xdr:colOff>177800</xdr:colOff>
      <xdr:row>77</xdr:row>
      <xdr:rowOff>34272</xdr:rowOff>
    </xdr:to>
    <xdr:cxnSp macro="">
      <xdr:nvCxnSpPr>
        <xdr:cNvPr id="179" name="直線コネクタ 178"/>
        <xdr:cNvCxnSpPr/>
      </xdr:nvCxnSpPr>
      <xdr:spPr>
        <a:xfrm>
          <a:off x="2908300" y="13191911"/>
          <a:ext cx="889000" cy="4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161711</xdr:rowOff>
    </xdr:from>
    <xdr:to>
      <xdr:col>15</xdr:col>
      <xdr:colOff>50800</xdr:colOff>
      <xdr:row>77</xdr:row>
      <xdr:rowOff>10911</xdr:rowOff>
    </xdr:to>
    <xdr:cxnSp macro="">
      <xdr:nvCxnSpPr>
        <xdr:cNvPr id="182" name="直線コネクタ 181"/>
        <xdr:cNvCxnSpPr/>
      </xdr:nvCxnSpPr>
      <xdr:spPr>
        <a:xfrm flipV="1">
          <a:off x="2019300" y="13191911"/>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10911</xdr:rowOff>
    </xdr:from>
    <xdr:to>
      <xdr:col>10</xdr:col>
      <xdr:colOff>114300</xdr:colOff>
      <xdr:row>77</xdr:row>
      <xdr:rowOff>114728</xdr:rowOff>
    </xdr:to>
    <xdr:cxnSp macro="">
      <xdr:nvCxnSpPr>
        <xdr:cNvPr id="185" name="直線コネクタ 184"/>
        <xdr:cNvCxnSpPr/>
      </xdr:nvCxnSpPr>
      <xdr:spPr>
        <a:xfrm flipV="1">
          <a:off x="1130300" y="13212561"/>
          <a:ext cx="889000" cy="10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38227</xdr:rowOff>
    </xdr:from>
    <xdr:to>
      <xdr:col>24</xdr:col>
      <xdr:colOff>114300</xdr:colOff>
      <xdr:row>76</xdr:row>
      <xdr:rowOff>139827</xdr:rowOff>
    </xdr:to>
    <xdr:sp macro="" textlink="">
      <xdr:nvSpPr>
        <xdr:cNvPr id="195" name="楕円 194"/>
        <xdr:cNvSpPr/>
      </xdr:nvSpPr>
      <xdr:spPr>
        <a:xfrm>
          <a:off x="4584700" y="130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16654</xdr:rowOff>
    </xdr:from>
    <xdr:ext cx="599010" cy="259045"/>
    <xdr:sp macro="" textlink="">
      <xdr:nvSpPr>
        <xdr:cNvPr id="196" name="民生費該当値テキスト"/>
        <xdr:cNvSpPr txBox="1"/>
      </xdr:nvSpPr>
      <xdr:spPr>
        <a:xfrm>
          <a:off x="4686300" y="1304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154922</xdr:rowOff>
    </xdr:from>
    <xdr:to>
      <xdr:col>20</xdr:col>
      <xdr:colOff>38100</xdr:colOff>
      <xdr:row>77</xdr:row>
      <xdr:rowOff>85072</xdr:rowOff>
    </xdr:to>
    <xdr:sp macro="" textlink="">
      <xdr:nvSpPr>
        <xdr:cNvPr id="197" name="楕円 196"/>
        <xdr:cNvSpPr/>
      </xdr:nvSpPr>
      <xdr:spPr>
        <a:xfrm>
          <a:off x="3746500" y="1318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76199</xdr:rowOff>
    </xdr:from>
    <xdr:ext cx="599010" cy="259045"/>
    <xdr:sp macro="" textlink="">
      <xdr:nvSpPr>
        <xdr:cNvPr id="198" name="テキスト ボックス 197"/>
        <xdr:cNvSpPr txBox="1"/>
      </xdr:nvSpPr>
      <xdr:spPr>
        <a:xfrm>
          <a:off x="3497795" y="1327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110911</xdr:rowOff>
    </xdr:from>
    <xdr:to>
      <xdr:col>15</xdr:col>
      <xdr:colOff>101600</xdr:colOff>
      <xdr:row>77</xdr:row>
      <xdr:rowOff>41061</xdr:rowOff>
    </xdr:to>
    <xdr:sp macro="" textlink="">
      <xdr:nvSpPr>
        <xdr:cNvPr id="199" name="楕円 198"/>
        <xdr:cNvSpPr/>
      </xdr:nvSpPr>
      <xdr:spPr>
        <a:xfrm>
          <a:off x="2857500" y="1314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32188</xdr:rowOff>
    </xdr:from>
    <xdr:ext cx="599010" cy="259045"/>
    <xdr:sp macro="" textlink="">
      <xdr:nvSpPr>
        <xdr:cNvPr id="200" name="テキスト ボックス 199"/>
        <xdr:cNvSpPr txBox="1"/>
      </xdr:nvSpPr>
      <xdr:spPr>
        <a:xfrm>
          <a:off x="2608795" y="1323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131561</xdr:rowOff>
    </xdr:from>
    <xdr:to>
      <xdr:col>10</xdr:col>
      <xdr:colOff>165100</xdr:colOff>
      <xdr:row>77</xdr:row>
      <xdr:rowOff>61711</xdr:rowOff>
    </xdr:to>
    <xdr:sp macro="" textlink="">
      <xdr:nvSpPr>
        <xdr:cNvPr id="201" name="楕円 200"/>
        <xdr:cNvSpPr/>
      </xdr:nvSpPr>
      <xdr:spPr>
        <a:xfrm>
          <a:off x="1968500" y="131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52838</xdr:rowOff>
    </xdr:from>
    <xdr:ext cx="599010" cy="259045"/>
    <xdr:sp macro="" textlink="">
      <xdr:nvSpPr>
        <xdr:cNvPr id="202" name="テキスト ボックス 201"/>
        <xdr:cNvSpPr txBox="1"/>
      </xdr:nvSpPr>
      <xdr:spPr>
        <a:xfrm>
          <a:off x="1719795" y="1325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63928</xdr:rowOff>
    </xdr:from>
    <xdr:to>
      <xdr:col>6</xdr:col>
      <xdr:colOff>38100</xdr:colOff>
      <xdr:row>77</xdr:row>
      <xdr:rowOff>165528</xdr:rowOff>
    </xdr:to>
    <xdr:sp macro="" textlink="">
      <xdr:nvSpPr>
        <xdr:cNvPr id="203" name="楕円 202"/>
        <xdr:cNvSpPr/>
      </xdr:nvSpPr>
      <xdr:spPr>
        <a:xfrm>
          <a:off x="1079500" y="1326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156655</xdr:rowOff>
    </xdr:from>
    <xdr:ext cx="599010" cy="259045"/>
    <xdr:sp macro="" textlink="">
      <xdr:nvSpPr>
        <xdr:cNvPr id="204" name="テキスト ボックス 203"/>
        <xdr:cNvSpPr txBox="1"/>
      </xdr:nvSpPr>
      <xdr:spPr>
        <a:xfrm>
          <a:off x="830795" y="1335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45631</xdr:rowOff>
    </xdr:from>
    <xdr:to>
      <xdr:col>24</xdr:col>
      <xdr:colOff>63500</xdr:colOff>
      <xdr:row>98</xdr:row>
      <xdr:rowOff>72834</xdr:rowOff>
    </xdr:to>
    <xdr:cxnSp macro="">
      <xdr:nvCxnSpPr>
        <xdr:cNvPr id="232" name="直線コネクタ 231"/>
        <xdr:cNvCxnSpPr/>
      </xdr:nvCxnSpPr>
      <xdr:spPr>
        <a:xfrm flipV="1">
          <a:off x="3797300" y="16504831"/>
          <a:ext cx="838200" cy="37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72834</xdr:rowOff>
    </xdr:from>
    <xdr:to>
      <xdr:col>19</xdr:col>
      <xdr:colOff>177800</xdr:colOff>
      <xdr:row>98</xdr:row>
      <xdr:rowOff>79167</xdr:rowOff>
    </xdr:to>
    <xdr:cxnSp macro="">
      <xdr:nvCxnSpPr>
        <xdr:cNvPr id="235" name="直線コネクタ 234"/>
        <xdr:cNvCxnSpPr/>
      </xdr:nvCxnSpPr>
      <xdr:spPr>
        <a:xfrm flipV="1">
          <a:off x="2908300" y="16874934"/>
          <a:ext cx="8890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79167</xdr:rowOff>
    </xdr:from>
    <xdr:to>
      <xdr:col>15</xdr:col>
      <xdr:colOff>50800</xdr:colOff>
      <xdr:row>98</xdr:row>
      <xdr:rowOff>80607</xdr:rowOff>
    </xdr:to>
    <xdr:cxnSp macro="">
      <xdr:nvCxnSpPr>
        <xdr:cNvPr id="238" name="直線コネクタ 237"/>
        <xdr:cNvCxnSpPr/>
      </xdr:nvCxnSpPr>
      <xdr:spPr>
        <a:xfrm flipV="1">
          <a:off x="2019300" y="16881267"/>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131631</xdr:rowOff>
    </xdr:from>
    <xdr:to>
      <xdr:col>10</xdr:col>
      <xdr:colOff>114300</xdr:colOff>
      <xdr:row>98</xdr:row>
      <xdr:rowOff>80607</xdr:rowOff>
    </xdr:to>
    <xdr:cxnSp macro="">
      <xdr:nvCxnSpPr>
        <xdr:cNvPr id="241" name="直線コネクタ 240"/>
        <xdr:cNvCxnSpPr/>
      </xdr:nvCxnSpPr>
      <xdr:spPr>
        <a:xfrm>
          <a:off x="1130300" y="16762281"/>
          <a:ext cx="889000" cy="12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166281</xdr:rowOff>
    </xdr:from>
    <xdr:to>
      <xdr:col>24</xdr:col>
      <xdr:colOff>114300</xdr:colOff>
      <xdr:row>96</xdr:row>
      <xdr:rowOff>96431</xdr:rowOff>
    </xdr:to>
    <xdr:sp macro="" textlink="">
      <xdr:nvSpPr>
        <xdr:cNvPr id="251" name="楕円 250"/>
        <xdr:cNvSpPr/>
      </xdr:nvSpPr>
      <xdr:spPr>
        <a:xfrm>
          <a:off x="4584700" y="1645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17708</xdr:rowOff>
    </xdr:from>
    <xdr:ext cx="534377" cy="259045"/>
    <xdr:sp macro="" textlink="">
      <xdr:nvSpPr>
        <xdr:cNvPr id="252" name="衛生費該当値テキスト"/>
        <xdr:cNvSpPr txBox="1"/>
      </xdr:nvSpPr>
      <xdr:spPr>
        <a:xfrm>
          <a:off x="4686300" y="163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22034</xdr:rowOff>
    </xdr:from>
    <xdr:to>
      <xdr:col>20</xdr:col>
      <xdr:colOff>38100</xdr:colOff>
      <xdr:row>98</xdr:row>
      <xdr:rowOff>123634</xdr:rowOff>
    </xdr:to>
    <xdr:sp macro="" textlink="">
      <xdr:nvSpPr>
        <xdr:cNvPr id="253" name="楕円 252"/>
        <xdr:cNvSpPr/>
      </xdr:nvSpPr>
      <xdr:spPr>
        <a:xfrm>
          <a:off x="3746500" y="168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114761</xdr:rowOff>
    </xdr:from>
    <xdr:ext cx="534377" cy="259045"/>
    <xdr:sp macro="" textlink="">
      <xdr:nvSpPr>
        <xdr:cNvPr id="254" name="テキスト ボックス 253"/>
        <xdr:cNvSpPr txBox="1"/>
      </xdr:nvSpPr>
      <xdr:spPr>
        <a:xfrm>
          <a:off x="3530111" y="1691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28367</xdr:rowOff>
    </xdr:from>
    <xdr:to>
      <xdr:col>15</xdr:col>
      <xdr:colOff>101600</xdr:colOff>
      <xdr:row>98</xdr:row>
      <xdr:rowOff>129967</xdr:rowOff>
    </xdr:to>
    <xdr:sp macro="" textlink="">
      <xdr:nvSpPr>
        <xdr:cNvPr id="255" name="楕円 254"/>
        <xdr:cNvSpPr/>
      </xdr:nvSpPr>
      <xdr:spPr>
        <a:xfrm>
          <a:off x="2857500" y="168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121094</xdr:rowOff>
    </xdr:from>
    <xdr:ext cx="534377" cy="259045"/>
    <xdr:sp macro="" textlink="">
      <xdr:nvSpPr>
        <xdr:cNvPr id="256" name="テキスト ボックス 255"/>
        <xdr:cNvSpPr txBox="1"/>
      </xdr:nvSpPr>
      <xdr:spPr>
        <a:xfrm>
          <a:off x="2641111" y="1692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29807</xdr:rowOff>
    </xdr:from>
    <xdr:to>
      <xdr:col>10</xdr:col>
      <xdr:colOff>165100</xdr:colOff>
      <xdr:row>98</xdr:row>
      <xdr:rowOff>131407</xdr:rowOff>
    </xdr:to>
    <xdr:sp macro="" textlink="">
      <xdr:nvSpPr>
        <xdr:cNvPr id="257" name="楕円 256"/>
        <xdr:cNvSpPr/>
      </xdr:nvSpPr>
      <xdr:spPr>
        <a:xfrm>
          <a:off x="1968500" y="168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122534</xdr:rowOff>
    </xdr:from>
    <xdr:ext cx="534377" cy="259045"/>
    <xdr:sp macro="" textlink="">
      <xdr:nvSpPr>
        <xdr:cNvPr id="258" name="テキスト ボックス 257"/>
        <xdr:cNvSpPr txBox="1"/>
      </xdr:nvSpPr>
      <xdr:spPr>
        <a:xfrm>
          <a:off x="1752111" y="1692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80831</xdr:rowOff>
    </xdr:from>
    <xdr:to>
      <xdr:col>6</xdr:col>
      <xdr:colOff>38100</xdr:colOff>
      <xdr:row>98</xdr:row>
      <xdr:rowOff>10981</xdr:rowOff>
    </xdr:to>
    <xdr:sp macro="" textlink="">
      <xdr:nvSpPr>
        <xdr:cNvPr id="259" name="楕円 258"/>
        <xdr:cNvSpPr/>
      </xdr:nvSpPr>
      <xdr:spPr>
        <a:xfrm>
          <a:off x="1079500" y="167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2108</xdr:rowOff>
    </xdr:from>
    <xdr:ext cx="534377" cy="259045"/>
    <xdr:sp macro="" textlink="">
      <xdr:nvSpPr>
        <xdr:cNvPr id="260" name="テキスト ボックス 259"/>
        <xdr:cNvSpPr txBox="1"/>
      </xdr:nvSpPr>
      <xdr:spPr>
        <a:xfrm>
          <a:off x="863111" y="168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89236</xdr:rowOff>
    </xdr:from>
    <xdr:to>
      <xdr:col>55</xdr:col>
      <xdr:colOff>0</xdr:colOff>
      <xdr:row>37</xdr:row>
      <xdr:rowOff>106267</xdr:rowOff>
    </xdr:to>
    <xdr:cxnSp macro="">
      <xdr:nvCxnSpPr>
        <xdr:cNvPr id="285" name="直線コネクタ 284"/>
        <xdr:cNvCxnSpPr/>
      </xdr:nvCxnSpPr>
      <xdr:spPr>
        <a:xfrm flipV="1">
          <a:off x="9639300" y="6432886"/>
          <a:ext cx="8382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46524</xdr:rowOff>
    </xdr:from>
    <xdr:ext cx="469744" cy="259045"/>
    <xdr:sp macro="" textlink="">
      <xdr:nvSpPr>
        <xdr:cNvPr id="286" name="労働費平均値テキスト"/>
        <xdr:cNvSpPr txBox="1"/>
      </xdr:nvSpPr>
      <xdr:spPr>
        <a:xfrm>
          <a:off x="10528300" y="639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106267</xdr:rowOff>
    </xdr:from>
    <xdr:to>
      <xdr:col>50</xdr:col>
      <xdr:colOff>114300</xdr:colOff>
      <xdr:row>37</xdr:row>
      <xdr:rowOff>114097</xdr:rowOff>
    </xdr:to>
    <xdr:cxnSp macro="">
      <xdr:nvCxnSpPr>
        <xdr:cNvPr id="288" name="直線コネクタ 287"/>
        <xdr:cNvCxnSpPr/>
      </xdr:nvCxnSpPr>
      <xdr:spPr>
        <a:xfrm flipV="1">
          <a:off x="8750300" y="6449917"/>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156538</xdr:rowOff>
    </xdr:from>
    <xdr:ext cx="469744" cy="259045"/>
    <xdr:sp macro="" textlink="">
      <xdr:nvSpPr>
        <xdr:cNvPr id="290" name="テキスト ボックス 289"/>
        <xdr:cNvSpPr txBox="1"/>
      </xdr:nvSpPr>
      <xdr:spPr>
        <a:xfrm>
          <a:off x="9404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114097</xdr:rowOff>
    </xdr:from>
    <xdr:to>
      <xdr:col>45</xdr:col>
      <xdr:colOff>177800</xdr:colOff>
      <xdr:row>37</xdr:row>
      <xdr:rowOff>119812</xdr:rowOff>
    </xdr:to>
    <xdr:cxnSp macro="">
      <xdr:nvCxnSpPr>
        <xdr:cNvPr id="291" name="直線コネクタ 290"/>
        <xdr:cNvCxnSpPr/>
      </xdr:nvCxnSpPr>
      <xdr:spPr>
        <a:xfrm flipV="1">
          <a:off x="7861300" y="645774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99638</xdr:rowOff>
    </xdr:from>
    <xdr:to>
      <xdr:col>41</xdr:col>
      <xdr:colOff>50800</xdr:colOff>
      <xdr:row>37</xdr:row>
      <xdr:rowOff>119812</xdr:rowOff>
    </xdr:to>
    <xdr:cxnSp macro="">
      <xdr:nvCxnSpPr>
        <xdr:cNvPr id="294" name="直線コネクタ 293"/>
        <xdr:cNvCxnSpPr/>
      </xdr:nvCxnSpPr>
      <xdr:spPr>
        <a:xfrm>
          <a:off x="6972300" y="6443288"/>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146994</xdr:rowOff>
    </xdr:from>
    <xdr:ext cx="469744" cy="259045"/>
    <xdr:sp macro="" textlink="">
      <xdr:nvSpPr>
        <xdr:cNvPr id="298" name="テキスト ボックス 297"/>
        <xdr:cNvSpPr txBox="1"/>
      </xdr:nvSpPr>
      <xdr:spPr>
        <a:xfrm>
          <a:off x="6737428" y="64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38436</xdr:rowOff>
    </xdr:from>
    <xdr:to>
      <xdr:col>55</xdr:col>
      <xdr:colOff>50800</xdr:colOff>
      <xdr:row>37</xdr:row>
      <xdr:rowOff>140036</xdr:rowOff>
    </xdr:to>
    <xdr:sp macro="" textlink="">
      <xdr:nvSpPr>
        <xdr:cNvPr id="304" name="楕円 303"/>
        <xdr:cNvSpPr/>
      </xdr:nvSpPr>
      <xdr:spPr>
        <a:xfrm>
          <a:off x="10426700" y="63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169263</xdr:rowOff>
    </xdr:from>
    <xdr:ext cx="469744" cy="259045"/>
    <xdr:sp macro="" textlink="">
      <xdr:nvSpPr>
        <xdr:cNvPr id="305" name="労働費該当値テキスト"/>
        <xdr:cNvSpPr txBox="1"/>
      </xdr:nvSpPr>
      <xdr:spPr>
        <a:xfrm>
          <a:off x="10528300" y="617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55467</xdr:rowOff>
    </xdr:from>
    <xdr:to>
      <xdr:col>50</xdr:col>
      <xdr:colOff>165100</xdr:colOff>
      <xdr:row>37</xdr:row>
      <xdr:rowOff>157067</xdr:rowOff>
    </xdr:to>
    <xdr:sp macro="" textlink="">
      <xdr:nvSpPr>
        <xdr:cNvPr id="306" name="楕円 305"/>
        <xdr:cNvSpPr/>
      </xdr:nvSpPr>
      <xdr:spPr>
        <a:xfrm>
          <a:off x="9588500" y="63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2144</xdr:rowOff>
    </xdr:from>
    <xdr:ext cx="469744" cy="259045"/>
    <xdr:sp macro="" textlink="">
      <xdr:nvSpPr>
        <xdr:cNvPr id="307" name="テキスト ボックス 306"/>
        <xdr:cNvSpPr txBox="1"/>
      </xdr:nvSpPr>
      <xdr:spPr>
        <a:xfrm>
          <a:off x="9404428" y="617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63297</xdr:rowOff>
    </xdr:from>
    <xdr:to>
      <xdr:col>46</xdr:col>
      <xdr:colOff>38100</xdr:colOff>
      <xdr:row>37</xdr:row>
      <xdr:rowOff>164897</xdr:rowOff>
    </xdr:to>
    <xdr:sp macro="" textlink="">
      <xdr:nvSpPr>
        <xdr:cNvPr id="308" name="楕円 307"/>
        <xdr:cNvSpPr/>
      </xdr:nvSpPr>
      <xdr:spPr>
        <a:xfrm>
          <a:off x="8699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156024</xdr:rowOff>
    </xdr:from>
    <xdr:ext cx="469744" cy="259045"/>
    <xdr:sp macro="" textlink="">
      <xdr:nvSpPr>
        <xdr:cNvPr id="309" name="テキスト ボックス 308"/>
        <xdr:cNvSpPr txBox="1"/>
      </xdr:nvSpPr>
      <xdr:spPr>
        <a:xfrm>
          <a:off x="8515428" y="649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69012</xdr:rowOff>
    </xdr:from>
    <xdr:to>
      <xdr:col>41</xdr:col>
      <xdr:colOff>101600</xdr:colOff>
      <xdr:row>37</xdr:row>
      <xdr:rowOff>170611</xdr:rowOff>
    </xdr:to>
    <xdr:sp macro="" textlink="">
      <xdr:nvSpPr>
        <xdr:cNvPr id="310" name="楕円 309"/>
        <xdr:cNvSpPr/>
      </xdr:nvSpPr>
      <xdr:spPr>
        <a:xfrm>
          <a:off x="7810500" y="64126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161739</xdr:rowOff>
    </xdr:from>
    <xdr:ext cx="469744" cy="259045"/>
    <xdr:sp macro="" textlink="">
      <xdr:nvSpPr>
        <xdr:cNvPr id="311" name="テキスト ボックス 310"/>
        <xdr:cNvSpPr txBox="1"/>
      </xdr:nvSpPr>
      <xdr:spPr>
        <a:xfrm>
          <a:off x="7626428" y="650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48838</xdr:rowOff>
    </xdr:from>
    <xdr:to>
      <xdr:col>36</xdr:col>
      <xdr:colOff>165100</xdr:colOff>
      <xdr:row>37</xdr:row>
      <xdr:rowOff>150438</xdr:rowOff>
    </xdr:to>
    <xdr:sp macro="" textlink="">
      <xdr:nvSpPr>
        <xdr:cNvPr id="312" name="楕円 311"/>
        <xdr:cNvSpPr/>
      </xdr:nvSpPr>
      <xdr:spPr>
        <a:xfrm>
          <a:off x="6921500" y="63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166965</xdr:rowOff>
    </xdr:from>
    <xdr:ext cx="469744" cy="259045"/>
    <xdr:sp macro="" textlink="">
      <xdr:nvSpPr>
        <xdr:cNvPr id="313" name="テキスト ボックス 312"/>
        <xdr:cNvSpPr txBox="1"/>
      </xdr:nvSpPr>
      <xdr:spPr>
        <a:xfrm>
          <a:off x="6737428" y="616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42153</xdr:rowOff>
    </xdr:from>
    <xdr:to>
      <xdr:col>55</xdr:col>
      <xdr:colOff>0</xdr:colOff>
      <xdr:row>58</xdr:row>
      <xdr:rowOff>55173</xdr:rowOff>
    </xdr:to>
    <xdr:cxnSp macro="">
      <xdr:nvCxnSpPr>
        <xdr:cNvPr id="344" name="直線コネクタ 343"/>
        <xdr:cNvCxnSpPr/>
      </xdr:nvCxnSpPr>
      <xdr:spPr>
        <a:xfrm>
          <a:off x="9639300" y="9986253"/>
          <a:ext cx="838200" cy="1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23756</xdr:rowOff>
    </xdr:from>
    <xdr:to>
      <xdr:col>50</xdr:col>
      <xdr:colOff>114300</xdr:colOff>
      <xdr:row>58</xdr:row>
      <xdr:rowOff>42153</xdr:rowOff>
    </xdr:to>
    <xdr:cxnSp macro="">
      <xdr:nvCxnSpPr>
        <xdr:cNvPr id="347" name="直線コネクタ 346"/>
        <xdr:cNvCxnSpPr/>
      </xdr:nvCxnSpPr>
      <xdr:spPr>
        <a:xfrm>
          <a:off x="8750300" y="9796406"/>
          <a:ext cx="889000" cy="18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23756</xdr:rowOff>
    </xdr:from>
    <xdr:to>
      <xdr:col>45</xdr:col>
      <xdr:colOff>177800</xdr:colOff>
      <xdr:row>57</xdr:row>
      <xdr:rowOff>159566</xdr:rowOff>
    </xdr:to>
    <xdr:cxnSp macro="">
      <xdr:nvCxnSpPr>
        <xdr:cNvPr id="350" name="直線コネクタ 349"/>
        <xdr:cNvCxnSpPr/>
      </xdr:nvCxnSpPr>
      <xdr:spPr>
        <a:xfrm flipV="1">
          <a:off x="7861300" y="9796406"/>
          <a:ext cx="889000" cy="13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159566</xdr:rowOff>
    </xdr:from>
    <xdr:to>
      <xdr:col>41</xdr:col>
      <xdr:colOff>50800</xdr:colOff>
      <xdr:row>58</xdr:row>
      <xdr:rowOff>5240</xdr:rowOff>
    </xdr:to>
    <xdr:cxnSp macro="">
      <xdr:nvCxnSpPr>
        <xdr:cNvPr id="353" name="直線コネクタ 352"/>
        <xdr:cNvCxnSpPr/>
      </xdr:nvCxnSpPr>
      <xdr:spPr>
        <a:xfrm flipV="1">
          <a:off x="6972300" y="9932216"/>
          <a:ext cx="889000" cy="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4373</xdr:rowOff>
    </xdr:from>
    <xdr:to>
      <xdr:col>55</xdr:col>
      <xdr:colOff>50800</xdr:colOff>
      <xdr:row>58</xdr:row>
      <xdr:rowOff>105973</xdr:rowOff>
    </xdr:to>
    <xdr:sp macro="" textlink="">
      <xdr:nvSpPr>
        <xdr:cNvPr id="363" name="楕円 362"/>
        <xdr:cNvSpPr/>
      </xdr:nvSpPr>
      <xdr:spPr>
        <a:xfrm>
          <a:off x="10426700" y="994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27250</xdr:rowOff>
    </xdr:from>
    <xdr:ext cx="534377" cy="259045"/>
    <xdr:sp macro="" textlink="">
      <xdr:nvSpPr>
        <xdr:cNvPr id="364" name="農林水産業費該当値テキスト"/>
        <xdr:cNvSpPr txBox="1"/>
      </xdr:nvSpPr>
      <xdr:spPr>
        <a:xfrm>
          <a:off x="10528300" y="97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162803</xdr:rowOff>
    </xdr:from>
    <xdr:to>
      <xdr:col>50</xdr:col>
      <xdr:colOff>165100</xdr:colOff>
      <xdr:row>58</xdr:row>
      <xdr:rowOff>92953</xdr:rowOff>
    </xdr:to>
    <xdr:sp macro="" textlink="">
      <xdr:nvSpPr>
        <xdr:cNvPr id="365" name="楕円 364"/>
        <xdr:cNvSpPr/>
      </xdr:nvSpPr>
      <xdr:spPr>
        <a:xfrm>
          <a:off x="9588500" y="99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109480</xdr:rowOff>
    </xdr:from>
    <xdr:ext cx="534377" cy="259045"/>
    <xdr:sp macro="" textlink="">
      <xdr:nvSpPr>
        <xdr:cNvPr id="366" name="テキスト ボックス 365"/>
        <xdr:cNvSpPr txBox="1"/>
      </xdr:nvSpPr>
      <xdr:spPr>
        <a:xfrm>
          <a:off x="9372111" y="971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144406</xdr:rowOff>
    </xdr:from>
    <xdr:to>
      <xdr:col>46</xdr:col>
      <xdr:colOff>38100</xdr:colOff>
      <xdr:row>57</xdr:row>
      <xdr:rowOff>74556</xdr:rowOff>
    </xdr:to>
    <xdr:sp macro="" textlink="">
      <xdr:nvSpPr>
        <xdr:cNvPr id="367" name="楕円 366"/>
        <xdr:cNvSpPr/>
      </xdr:nvSpPr>
      <xdr:spPr>
        <a:xfrm>
          <a:off x="8699500" y="97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91083</xdr:rowOff>
    </xdr:from>
    <xdr:ext cx="534377" cy="259045"/>
    <xdr:sp macro="" textlink="">
      <xdr:nvSpPr>
        <xdr:cNvPr id="368" name="テキスト ボックス 367"/>
        <xdr:cNvSpPr txBox="1"/>
      </xdr:nvSpPr>
      <xdr:spPr>
        <a:xfrm>
          <a:off x="8483111" y="952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108766</xdr:rowOff>
    </xdr:from>
    <xdr:to>
      <xdr:col>41</xdr:col>
      <xdr:colOff>101600</xdr:colOff>
      <xdr:row>58</xdr:row>
      <xdr:rowOff>38916</xdr:rowOff>
    </xdr:to>
    <xdr:sp macro="" textlink="">
      <xdr:nvSpPr>
        <xdr:cNvPr id="369" name="楕円 368"/>
        <xdr:cNvSpPr/>
      </xdr:nvSpPr>
      <xdr:spPr>
        <a:xfrm>
          <a:off x="7810500" y="988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55443</xdr:rowOff>
    </xdr:from>
    <xdr:ext cx="534377" cy="259045"/>
    <xdr:sp macro="" textlink="">
      <xdr:nvSpPr>
        <xdr:cNvPr id="370" name="テキスト ボックス 369"/>
        <xdr:cNvSpPr txBox="1"/>
      </xdr:nvSpPr>
      <xdr:spPr>
        <a:xfrm>
          <a:off x="7594111" y="965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125890</xdr:rowOff>
    </xdr:from>
    <xdr:to>
      <xdr:col>36</xdr:col>
      <xdr:colOff>165100</xdr:colOff>
      <xdr:row>58</xdr:row>
      <xdr:rowOff>56040</xdr:rowOff>
    </xdr:to>
    <xdr:sp macro="" textlink="">
      <xdr:nvSpPr>
        <xdr:cNvPr id="371" name="楕円 370"/>
        <xdr:cNvSpPr/>
      </xdr:nvSpPr>
      <xdr:spPr>
        <a:xfrm>
          <a:off x="6921500" y="98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72567</xdr:rowOff>
    </xdr:from>
    <xdr:ext cx="534377" cy="259045"/>
    <xdr:sp macro="" textlink="">
      <xdr:nvSpPr>
        <xdr:cNvPr id="372" name="テキスト ボックス 371"/>
        <xdr:cNvSpPr txBox="1"/>
      </xdr:nvSpPr>
      <xdr:spPr>
        <a:xfrm>
          <a:off x="6705111" y="967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75829</xdr:rowOff>
    </xdr:from>
    <xdr:to>
      <xdr:col>55</xdr:col>
      <xdr:colOff>0</xdr:colOff>
      <xdr:row>76</xdr:row>
      <xdr:rowOff>45517</xdr:rowOff>
    </xdr:to>
    <xdr:cxnSp macro="">
      <xdr:nvCxnSpPr>
        <xdr:cNvPr id="399" name="直線コネクタ 398"/>
        <xdr:cNvCxnSpPr/>
      </xdr:nvCxnSpPr>
      <xdr:spPr>
        <a:xfrm flipV="1">
          <a:off x="9639300" y="12934579"/>
          <a:ext cx="838200" cy="14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45517</xdr:rowOff>
    </xdr:from>
    <xdr:to>
      <xdr:col>50</xdr:col>
      <xdr:colOff>114300</xdr:colOff>
      <xdr:row>77</xdr:row>
      <xdr:rowOff>32258</xdr:rowOff>
    </xdr:to>
    <xdr:cxnSp macro="">
      <xdr:nvCxnSpPr>
        <xdr:cNvPr id="402" name="直線コネクタ 401"/>
        <xdr:cNvCxnSpPr/>
      </xdr:nvCxnSpPr>
      <xdr:spPr>
        <a:xfrm flipV="1">
          <a:off x="8750300" y="13075717"/>
          <a:ext cx="889000" cy="1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32258</xdr:rowOff>
    </xdr:from>
    <xdr:to>
      <xdr:col>45</xdr:col>
      <xdr:colOff>177800</xdr:colOff>
      <xdr:row>77</xdr:row>
      <xdr:rowOff>52718</xdr:rowOff>
    </xdr:to>
    <xdr:cxnSp macro="">
      <xdr:nvCxnSpPr>
        <xdr:cNvPr id="405" name="直線コネクタ 404"/>
        <xdr:cNvCxnSpPr/>
      </xdr:nvCxnSpPr>
      <xdr:spPr>
        <a:xfrm flipV="1">
          <a:off x="7861300" y="13233908"/>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109410</xdr:rowOff>
    </xdr:from>
    <xdr:to>
      <xdr:col>41</xdr:col>
      <xdr:colOff>50800</xdr:colOff>
      <xdr:row>77</xdr:row>
      <xdr:rowOff>52718</xdr:rowOff>
    </xdr:to>
    <xdr:cxnSp macro="">
      <xdr:nvCxnSpPr>
        <xdr:cNvPr id="408" name="直線コネクタ 407"/>
        <xdr:cNvCxnSpPr/>
      </xdr:nvCxnSpPr>
      <xdr:spPr>
        <a:xfrm>
          <a:off x="6972300" y="13139610"/>
          <a:ext cx="889000" cy="1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25029</xdr:rowOff>
    </xdr:from>
    <xdr:to>
      <xdr:col>55</xdr:col>
      <xdr:colOff>50800</xdr:colOff>
      <xdr:row>75</xdr:row>
      <xdr:rowOff>126629</xdr:rowOff>
    </xdr:to>
    <xdr:sp macro="" textlink="">
      <xdr:nvSpPr>
        <xdr:cNvPr id="418" name="楕円 417"/>
        <xdr:cNvSpPr/>
      </xdr:nvSpPr>
      <xdr:spPr>
        <a:xfrm>
          <a:off x="10426700" y="1288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47906</xdr:rowOff>
    </xdr:from>
    <xdr:ext cx="534377" cy="259045"/>
    <xdr:sp macro="" textlink="">
      <xdr:nvSpPr>
        <xdr:cNvPr id="419" name="商工費該当値テキスト"/>
        <xdr:cNvSpPr txBox="1"/>
      </xdr:nvSpPr>
      <xdr:spPr>
        <a:xfrm>
          <a:off x="10528300" y="1273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166167</xdr:rowOff>
    </xdr:from>
    <xdr:to>
      <xdr:col>50</xdr:col>
      <xdr:colOff>165100</xdr:colOff>
      <xdr:row>76</xdr:row>
      <xdr:rowOff>96317</xdr:rowOff>
    </xdr:to>
    <xdr:sp macro="" textlink="">
      <xdr:nvSpPr>
        <xdr:cNvPr id="420" name="楕円 419"/>
        <xdr:cNvSpPr/>
      </xdr:nvSpPr>
      <xdr:spPr>
        <a:xfrm>
          <a:off x="9588500" y="130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112844</xdr:rowOff>
    </xdr:from>
    <xdr:ext cx="534377" cy="259045"/>
    <xdr:sp macro="" textlink="">
      <xdr:nvSpPr>
        <xdr:cNvPr id="421" name="テキスト ボックス 420"/>
        <xdr:cNvSpPr txBox="1"/>
      </xdr:nvSpPr>
      <xdr:spPr>
        <a:xfrm>
          <a:off x="9372111" y="1280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152908</xdr:rowOff>
    </xdr:from>
    <xdr:to>
      <xdr:col>46</xdr:col>
      <xdr:colOff>38100</xdr:colOff>
      <xdr:row>77</xdr:row>
      <xdr:rowOff>83058</xdr:rowOff>
    </xdr:to>
    <xdr:sp macro="" textlink="">
      <xdr:nvSpPr>
        <xdr:cNvPr id="422" name="楕円 421"/>
        <xdr:cNvSpPr/>
      </xdr:nvSpPr>
      <xdr:spPr>
        <a:xfrm>
          <a:off x="8699500" y="131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99585</xdr:rowOff>
    </xdr:from>
    <xdr:ext cx="534377" cy="259045"/>
    <xdr:sp macro="" textlink="">
      <xdr:nvSpPr>
        <xdr:cNvPr id="423" name="テキスト ボックス 422"/>
        <xdr:cNvSpPr txBox="1"/>
      </xdr:nvSpPr>
      <xdr:spPr>
        <a:xfrm>
          <a:off x="8483111" y="1295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1918</xdr:rowOff>
    </xdr:from>
    <xdr:to>
      <xdr:col>41</xdr:col>
      <xdr:colOff>101600</xdr:colOff>
      <xdr:row>77</xdr:row>
      <xdr:rowOff>103518</xdr:rowOff>
    </xdr:to>
    <xdr:sp macro="" textlink="">
      <xdr:nvSpPr>
        <xdr:cNvPr id="424" name="楕円 423"/>
        <xdr:cNvSpPr/>
      </xdr:nvSpPr>
      <xdr:spPr>
        <a:xfrm>
          <a:off x="7810500" y="1320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94645</xdr:rowOff>
    </xdr:from>
    <xdr:ext cx="534377" cy="259045"/>
    <xdr:sp macro="" textlink="">
      <xdr:nvSpPr>
        <xdr:cNvPr id="425" name="テキスト ボックス 424"/>
        <xdr:cNvSpPr txBox="1"/>
      </xdr:nvSpPr>
      <xdr:spPr>
        <a:xfrm>
          <a:off x="7594111" y="1329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58610</xdr:rowOff>
    </xdr:from>
    <xdr:to>
      <xdr:col>36</xdr:col>
      <xdr:colOff>165100</xdr:colOff>
      <xdr:row>76</xdr:row>
      <xdr:rowOff>160210</xdr:rowOff>
    </xdr:to>
    <xdr:sp macro="" textlink="">
      <xdr:nvSpPr>
        <xdr:cNvPr id="426" name="楕円 425"/>
        <xdr:cNvSpPr/>
      </xdr:nvSpPr>
      <xdr:spPr>
        <a:xfrm>
          <a:off x="6921500" y="130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5287</xdr:rowOff>
    </xdr:from>
    <xdr:ext cx="534377" cy="259045"/>
    <xdr:sp macro="" textlink="">
      <xdr:nvSpPr>
        <xdr:cNvPr id="427" name="テキスト ボックス 426"/>
        <xdr:cNvSpPr txBox="1"/>
      </xdr:nvSpPr>
      <xdr:spPr>
        <a:xfrm>
          <a:off x="6705111" y="1286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153805</xdr:rowOff>
    </xdr:from>
    <xdr:to>
      <xdr:col>55</xdr:col>
      <xdr:colOff>0</xdr:colOff>
      <xdr:row>98</xdr:row>
      <xdr:rowOff>18355</xdr:rowOff>
    </xdr:to>
    <xdr:cxnSp macro="">
      <xdr:nvCxnSpPr>
        <xdr:cNvPr id="456" name="直線コネクタ 455"/>
        <xdr:cNvCxnSpPr/>
      </xdr:nvCxnSpPr>
      <xdr:spPr>
        <a:xfrm>
          <a:off x="9639300" y="16784455"/>
          <a:ext cx="838200" cy="3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153805</xdr:rowOff>
    </xdr:from>
    <xdr:to>
      <xdr:col>50</xdr:col>
      <xdr:colOff>114300</xdr:colOff>
      <xdr:row>98</xdr:row>
      <xdr:rowOff>55643</xdr:rowOff>
    </xdr:to>
    <xdr:cxnSp macro="">
      <xdr:nvCxnSpPr>
        <xdr:cNvPr id="459" name="直線コネクタ 458"/>
        <xdr:cNvCxnSpPr/>
      </xdr:nvCxnSpPr>
      <xdr:spPr>
        <a:xfrm flipV="1">
          <a:off x="8750300" y="16784455"/>
          <a:ext cx="889000" cy="7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50585</xdr:rowOff>
    </xdr:from>
    <xdr:to>
      <xdr:col>45</xdr:col>
      <xdr:colOff>177800</xdr:colOff>
      <xdr:row>98</xdr:row>
      <xdr:rowOff>55643</xdr:rowOff>
    </xdr:to>
    <xdr:cxnSp macro="">
      <xdr:nvCxnSpPr>
        <xdr:cNvPr id="462" name="直線コネクタ 461"/>
        <xdr:cNvCxnSpPr/>
      </xdr:nvCxnSpPr>
      <xdr:spPr>
        <a:xfrm>
          <a:off x="7861300" y="16852685"/>
          <a:ext cx="889000" cy="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35892</xdr:rowOff>
    </xdr:from>
    <xdr:to>
      <xdr:col>41</xdr:col>
      <xdr:colOff>50800</xdr:colOff>
      <xdr:row>98</xdr:row>
      <xdr:rowOff>50585</xdr:rowOff>
    </xdr:to>
    <xdr:cxnSp macro="">
      <xdr:nvCxnSpPr>
        <xdr:cNvPr id="465" name="直線コネクタ 464"/>
        <xdr:cNvCxnSpPr/>
      </xdr:nvCxnSpPr>
      <xdr:spPr>
        <a:xfrm>
          <a:off x="6972300" y="16837992"/>
          <a:ext cx="889000" cy="1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139005</xdr:rowOff>
    </xdr:from>
    <xdr:to>
      <xdr:col>55</xdr:col>
      <xdr:colOff>50800</xdr:colOff>
      <xdr:row>98</xdr:row>
      <xdr:rowOff>69155</xdr:rowOff>
    </xdr:to>
    <xdr:sp macro="" textlink="">
      <xdr:nvSpPr>
        <xdr:cNvPr id="475" name="楕円 474"/>
        <xdr:cNvSpPr/>
      </xdr:nvSpPr>
      <xdr:spPr>
        <a:xfrm>
          <a:off x="10426700" y="167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98382</xdr:rowOff>
    </xdr:from>
    <xdr:ext cx="534377" cy="259045"/>
    <xdr:sp macro="" textlink="">
      <xdr:nvSpPr>
        <xdr:cNvPr id="476" name="土木費該当値テキスト"/>
        <xdr:cNvSpPr txBox="1"/>
      </xdr:nvSpPr>
      <xdr:spPr>
        <a:xfrm>
          <a:off x="10528300" y="1655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103005</xdr:rowOff>
    </xdr:from>
    <xdr:to>
      <xdr:col>50</xdr:col>
      <xdr:colOff>165100</xdr:colOff>
      <xdr:row>98</xdr:row>
      <xdr:rowOff>33155</xdr:rowOff>
    </xdr:to>
    <xdr:sp macro="" textlink="">
      <xdr:nvSpPr>
        <xdr:cNvPr id="477" name="楕円 476"/>
        <xdr:cNvSpPr/>
      </xdr:nvSpPr>
      <xdr:spPr>
        <a:xfrm>
          <a:off x="9588500" y="167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49682</xdr:rowOff>
    </xdr:from>
    <xdr:ext cx="534377" cy="259045"/>
    <xdr:sp macro="" textlink="">
      <xdr:nvSpPr>
        <xdr:cNvPr id="478" name="テキスト ボックス 477"/>
        <xdr:cNvSpPr txBox="1"/>
      </xdr:nvSpPr>
      <xdr:spPr>
        <a:xfrm>
          <a:off x="9372111" y="165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4843</xdr:rowOff>
    </xdr:from>
    <xdr:to>
      <xdr:col>46</xdr:col>
      <xdr:colOff>38100</xdr:colOff>
      <xdr:row>98</xdr:row>
      <xdr:rowOff>106443</xdr:rowOff>
    </xdr:to>
    <xdr:sp macro="" textlink="">
      <xdr:nvSpPr>
        <xdr:cNvPr id="479" name="楕円 478"/>
        <xdr:cNvSpPr/>
      </xdr:nvSpPr>
      <xdr:spPr>
        <a:xfrm>
          <a:off x="8699500" y="1680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97570</xdr:rowOff>
    </xdr:from>
    <xdr:ext cx="534377" cy="259045"/>
    <xdr:sp macro="" textlink="">
      <xdr:nvSpPr>
        <xdr:cNvPr id="480" name="テキスト ボックス 479"/>
        <xdr:cNvSpPr txBox="1"/>
      </xdr:nvSpPr>
      <xdr:spPr>
        <a:xfrm>
          <a:off x="8483111" y="1689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171235</xdr:rowOff>
    </xdr:from>
    <xdr:to>
      <xdr:col>41</xdr:col>
      <xdr:colOff>101600</xdr:colOff>
      <xdr:row>98</xdr:row>
      <xdr:rowOff>101385</xdr:rowOff>
    </xdr:to>
    <xdr:sp macro="" textlink="">
      <xdr:nvSpPr>
        <xdr:cNvPr id="481" name="楕円 480"/>
        <xdr:cNvSpPr/>
      </xdr:nvSpPr>
      <xdr:spPr>
        <a:xfrm>
          <a:off x="7810500" y="168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92512</xdr:rowOff>
    </xdr:from>
    <xdr:ext cx="534377" cy="259045"/>
    <xdr:sp macro="" textlink="">
      <xdr:nvSpPr>
        <xdr:cNvPr id="482" name="テキスト ボックス 481"/>
        <xdr:cNvSpPr txBox="1"/>
      </xdr:nvSpPr>
      <xdr:spPr>
        <a:xfrm>
          <a:off x="7594111" y="168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156542</xdr:rowOff>
    </xdr:from>
    <xdr:to>
      <xdr:col>36</xdr:col>
      <xdr:colOff>165100</xdr:colOff>
      <xdr:row>98</xdr:row>
      <xdr:rowOff>86692</xdr:rowOff>
    </xdr:to>
    <xdr:sp macro="" textlink="">
      <xdr:nvSpPr>
        <xdr:cNvPr id="483" name="楕円 482"/>
        <xdr:cNvSpPr/>
      </xdr:nvSpPr>
      <xdr:spPr>
        <a:xfrm>
          <a:off x="6921500" y="1678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103219</xdr:rowOff>
    </xdr:from>
    <xdr:ext cx="534377" cy="259045"/>
    <xdr:sp macro="" textlink="">
      <xdr:nvSpPr>
        <xdr:cNvPr id="484" name="テキスト ボックス 483"/>
        <xdr:cNvSpPr txBox="1"/>
      </xdr:nvSpPr>
      <xdr:spPr>
        <a:xfrm>
          <a:off x="6705111" y="1656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152181</xdr:rowOff>
    </xdr:from>
    <xdr:to>
      <xdr:col>85</xdr:col>
      <xdr:colOff>127000</xdr:colOff>
      <xdr:row>37</xdr:row>
      <xdr:rowOff>18176</xdr:rowOff>
    </xdr:to>
    <xdr:cxnSp macro="">
      <xdr:nvCxnSpPr>
        <xdr:cNvPr id="512" name="直線コネクタ 511"/>
        <xdr:cNvCxnSpPr/>
      </xdr:nvCxnSpPr>
      <xdr:spPr>
        <a:xfrm flipV="1">
          <a:off x="15481300" y="6324381"/>
          <a:ext cx="8382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18176</xdr:rowOff>
    </xdr:from>
    <xdr:to>
      <xdr:col>81</xdr:col>
      <xdr:colOff>50800</xdr:colOff>
      <xdr:row>37</xdr:row>
      <xdr:rowOff>105959</xdr:rowOff>
    </xdr:to>
    <xdr:cxnSp macro="">
      <xdr:nvCxnSpPr>
        <xdr:cNvPr id="515" name="直線コネクタ 514"/>
        <xdr:cNvCxnSpPr/>
      </xdr:nvCxnSpPr>
      <xdr:spPr>
        <a:xfrm flipV="1">
          <a:off x="14592300" y="6361826"/>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105959</xdr:rowOff>
    </xdr:from>
    <xdr:to>
      <xdr:col>76</xdr:col>
      <xdr:colOff>114300</xdr:colOff>
      <xdr:row>37</xdr:row>
      <xdr:rowOff>137460</xdr:rowOff>
    </xdr:to>
    <xdr:cxnSp macro="">
      <xdr:nvCxnSpPr>
        <xdr:cNvPr id="518" name="直線コネクタ 517"/>
        <xdr:cNvCxnSpPr/>
      </xdr:nvCxnSpPr>
      <xdr:spPr>
        <a:xfrm flipV="1">
          <a:off x="13703300" y="6449609"/>
          <a:ext cx="8890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137460</xdr:rowOff>
    </xdr:from>
    <xdr:to>
      <xdr:col>71</xdr:col>
      <xdr:colOff>177800</xdr:colOff>
      <xdr:row>37</xdr:row>
      <xdr:rowOff>150078</xdr:rowOff>
    </xdr:to>
    <xdr:cxnSp macro="">
      <xdr:nvCxnSpPr>
        <xdr:cNvPr id="521" name="直線コネクタ 520"/>
        <xdr:cNvCxnSpPr/>
      </xdr:nvCxnSpPr>
      <xdr:spPr>
        <a:xfrm flipV="1">
          <a:off x="12814300" y="6481110"/>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101381</xdr:rowOff>
    </xdr:from>
    <xdr:to>
      <xdr:col>85</xdr:col>
      <xdr:colOff>177800</xdr:colOff>
      <xdr:row>37</xdr:row>
      <xdr:rowOff>31531</xdr:rowOff>
    </xdr:to>
    <xdr:sp macro="" textlink="">
      <xdr:nvSpPr>
        <xdr:cNvPr id="531" name="楕円 530"/>
        <xdr:cNvSpPr/>
      </xdr:nvSpPr>
      <xdr:spPr>
        <a:xfrm>
          <a:off x="16268700" y="627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124258</xdr:rowOff>
    </xdr:from>
    <xdr:ext cx="534377" cy="259045"/>
    <xdr:sp macro="" textlink="">
      <xdr:nvSpPr>
        <xdr:cNvPr id="532" name="消防費該当値テキスト"/>
        <xdr:cNvSpPr txBox="1"/>
      </xdr:nvSpPr>
      <xdr:spPr>
        <a:xfrm>
          <a:off x="16370300" y="61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138826</xdr:rowOff>
    </xdr:from>
    <xdr:to>
      <xdr:col>81</xdr:col>
      <xdr:colOff>101600</xdr:colOff>
      <xdr:row>37</xdr:row>
      <xdr:rowOff>68976</xdr:rowOff>
    </xdr:to>
    <xdr:sp macro="" textlink="">
      <xdr:nvSpPr>
        <xdr:cNvPr id="533" name="楕円 532"/>
        <xdr:cNvSpPr/>
      </xdr:nvSpPr>
      <xdr:spPr>
        <a:xfrm>
          <a:off x="15430500" y="631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85503</xdr:rowOff>
    </xdr:from>
    <xdr:ext cx="534377" cy="259045"/>
    <xdr:sp macro="" textlink="">
      <xdr:nvSpPr>
        <xdr:cNvPr id="534" name="テキスト ボックス 533"/>
        <xdr:cNvSpPr txBox="1"/>
      </xdr:nvSpPr>
      <xdr:spPr>
        <a:xfrm>
          <a:off x="15214111" y="608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55159</xdr:rowOff>
    </xdr:from>
    <xdr:to>
      <xdr:col>76</xdr:col>
      <xdr:colOff>165100</xdr:colOff>
      <xdr:row>37</xdr:row>
      <xdr:rowOff>156759</xdr:rowOff>
    </xdr:to>
    <xdr:sp macro="" textlink="">
      <xdr:nvSpPr>
        <xdr:cNvPr id="535" name="楕円 534"/>
        <xdr:cNvSpPr/>
      </xdr:nvSpPr>
      <xdr:spPr>
        <a:xfrm>
          <a:off x="14541500" y="639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147886</xdr:rowOff>
    </xdr:from>
    <xdr:ext cx="534377" cy="259045"/>
    <xdr:sp macro="" textlink="">
      <xdr:nvSpPr>
        <xdr:cNvPr id="536" name="テキスト ボックス 535"/>
        <xdr:cNvSpPr txBox="1"/>
      </xdr:nvSpPr>
      <xdr:spPr>
        <a:xfrm>
          <a:off x="14325111" y="649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86660</xdr:rowOff>
    </xdr:from>
    <xdr:to>
      <xdr:col>72</xdr:col>
      <xdr:colOff>38100</xdr:colOff>
      <xdr:row>38</xdr:row>
      <xdr:rowOff>16810</xdr:rowOff>
    </xdr:to>
    <xdr:sp macro="" textlink="">
      <xdr:nvSpPr>
        <xdr:cNvPr id="537" name="楕円 536"/>
        <xdr:cNvSpPr/>
      </xdr:nvSpPr>
      <xdr:spPr>
        <a:xfrm>
          <a:off x="13652500" y="64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7937</xdr:rowOff>
    </xdr:from>
    <xdr:ext cx="534377" cy="259045"/>
    <xdr:sp macro="" textlink="">
      <xdr:nvSpPr>
        <xdr:cNvPr id="538" name="テキスト ボックス 537"/>
        <xdr:cNvSpPr txBox="1"/>
      </xdr:nvSpPr>
      <xdr:spPr>
        <a:xfrm>
          <a:off x="13436111" y="65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99278</xdr:rowOff>
    </xdr:from>
    <xdr:to>
      <xdr:col>67</xdr:col>
      <xdr:colOff>101600</xdr:colOff>
      <xdr:row>38</xdr:row>
      <xdr:rowOff>29428</xdr:rowOff>
    </xdr:to>
    <xdr:sp macro="" textlink="">
      <xdr:nvSpPr>
        <xdr:cNvPr id="539" name="楕円 538"/>
        <xdr:cNvSpPr/>
      </xdr:nvSpPr>
      <xdr:spPr>
        <a:xfrm>
          <a:off x="12763500" y="64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20555</xdr:rowOff>
    </xdr:from>
    <xdr:ext cx="534377" cy="259045"/>
    <xdr:sp macro="" textlink="">
      <xdr:nvSpPr>
        <xdr:cNvPr id="540" name="テキスト ボックス 539"/>
        <xdr:cNvSpPr txBox="1"/>
      </xdr:nvSpPr>
      <xdr:spPr>
        <a:xfrm>
          <a:off x="12547111" y="653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51722</xdr:rowOff>
    </xdr:from>
    <xdr:to>
      <xdr:col>85</xdr:col>
      <xdr:colOff>127000</xdr:colOff>
      <xdr:row>56</xdr:row>
      <xdr:rowOff>110145</xdr:rowOff>
    </xdr:to>
    <xdr:cxnSp macro="">
      <xdr:nvCxnSpPr>
        <xdr:cNvPr id="572" name="直線コネクタ 571"/>
        <xdr:cNvCxnSpPr/>
      </xdr:nvCxnSpPr>
      <xdr:spPr>
        <a:xfrm flipV="1">
          <a:off x="15481300" y="9481472"/>
          <a:ext cx="838200" cy="22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110145</xdr:rowOff>
    </xdr:from>
    <xdr:to>
      <xdr:col>81</xdr:col>
      <xdr:colOff>50800</xdr:colOff>
      <xdr:row>57</xdr:row>
      <xdr:rowOff>4891</xdr:rowOff>
    </xdr:to>
    <xdr:cxnSp macro="">
      <xdr:nvCxnSpPr>
        <xdr:cNvPr id="575" name="直線コネクタ 574"/>
        <xdr:cNvCxnSpPr/>
      </xdr:nvCxnSpPr>
      <xdr:spPr>
        <a:xfrm flipV="1">
          <a:off x="14592300" y="9711345"/>
          <a:ext cx="889000" cy="6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136058</xdr:rowOff>
    </xdr:from>
    <xdr:to>
      <xdr:col>76</xdr:col>
      <xdr:colOff>114300</xdr:colOff>
      <xdr:row>57</xdr:row>
      <xdr:rowOff>4891</xdr:rowOff>
    </xdr:to>
    <xdr:cxnSp macro="">
      <xdr:nvCxnSpPr>
        <xdr:cNvPr id="578" name="直線コネクタ 577"/>
        <xdr:cNvCxnSpPr/>
      </xdr:nvCxnSpPr>
      <xdr:spPr>
        <a:xfrm>
          <a:off x="13703300" y="9737258"/>
          <a:ext cx="889000" cy="4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136058</xdr:rowOff>
    </xdr:from>
    <xdr:to>
      <xdr:col>71</xdr:col>
      <xdr:colOff>177800</xdr:colOff>
      <xdr:row>57</xdr:row>
      <xdr:rowOff>49616</xdr:rowOff>
    </xdr:to>
    <xdr:cxnSp macro="">
      <xdr:nvCxnSpPr>
        <xdr:cNvPr id="581" name="直線コネクタ 580"/>
        <xdr:cNvCxnSpPr/>
      </xdr:nvCxnSpPr>
      <xdr:spPr>
        <a:xfrm flipV="1">
          <a:off x="12814300" y="9737258"/>
          <a:ext cx="889000" cy="8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922</xdr:rowOff>
    </xdr:from>
    <xdr:to>
      <xdr:col>85</xdr:col>
      <xdr:colOff>177800</xdr:colOff>
      <xdr:row>55</xdr:row>
      <xdr:rowOff>102522</xdr:rowOff>
    </xdr:to>
    <xdr:sp macro="" textlink="">
      <xdr:nvSpPr>
        <xdr:cNvPr id="591" name="楕円 590"/>
        <xdr:cNvSpPr/>
      </xdr:nvSpPr>
      <xdr:spPr>
        <a:xfrm>
          <a:off x="16268700" y="943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23799</xdr:rowOff>
    </xdr:from>
    <xdr:ext cx="534377" cy="259045"/>
    <xdr:sp macro="" textlink="">
      <xdr:nvSpPr>
        <xdr:cNvPr id="592" name="教育費該当値テキスト"/>
        <xdr:cNvSpPr txBox="1"/>
      </xdr:nvSpPr>
      <xdr:spPr>
        <a:xfrm>
          <a:off x="16370300" y="928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59345</xdr:rowOff>
    </xdr:from>
    <xdr:to>
      <xdr:col>81</xdr:col>
      <xdr:colOff>101600</xdr:colOff>
      <xdr:row>56</xdr:row>
      <xdr:rowOff>160945</xdr:rowOff>
    </xdr:to>
    <xdr:sp macro="" textlink="">
      <xdr:nvSpPr>
        <xdr:cNvPr id="593" name="楕円 592"/>
        <xdr:cNvSpPr/>
      </xdr:nvSpPr>
      <xdr:spPr>
        <a:xfrm>
          <a:off x="15430500" y="966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6022</xdr:rowOff>
    </xdr:from>
    <xdr:ext cx="534377" cy="259045"/>
    <xdr:sp macro="" textlink="">
      <xdr:nvSpPr>
        <xdr:cNvPr id="594" name="テキスト ボックス 593"/>
        <xdr:cNvSpPr txBox="1"/>
      </xdr:nvSpPr>
      <xdr:spPr>
        <a:xfrm>
          <a:off x="15214111" y="943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125541</xdr:rowOff>
    </xdr:from>
    <xdr:to>
      <xdr:col>76</xdr:col>
      <xdr:colOff>165100</xdr:colOff>
      <xdr:row>57</xdr:row>
      <xdr:rowOff>55691</xdr:rowOff>
    </xdr:to>
    <xdr:sp macro="" textlink="">
      <xdr:nvSpPr>
        <xdr:cNvPr id="595" name="楕円 594"/>
        <xdr:cNvSpPr/>
      </xdr:nvSpPr>
      <xdr:spPr>
        <a:xfrm>
          <a:off x="14541500" y="97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72218</xdr:rowOff>
    </xdr:from>
    <xdr:ext cx="534377" cy="259045"/>
    <xdr:sp macro="" textlink="">
      <xdr:nvSpPr>
        <xdr:cNvPr id="596" name="テキスト ボックス 595"/>
        <xdr:cNvSpPr txBox="1"/>
      </xdr:nvSpPr>
      <xdr:spPr>
        <a:xfrm>
          <a:off x="14325111" y="950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85258</xdr:rowOff>
    </xdr:from>
    <xdr:to>
      <xdr:col>72</xdr:col>
      <xdr:colOff>38100</xdr:colOff>
      <xdr:row>57</xdr:row>
      <xdr:rowOff>15408</xdr:rowOff>
    </xdr:to>
    <xdr:sp macro="" textlink="">
      <xdr:nvSpPr>
        <xdr:cNvPr id="597" name="楕円 596"/>
        <xdr:cNvSpPr/>
      </xdr:nvSpPr>
      <xdr:spPr>
        <a:xfrm>
          <a:off x="13652500" y="96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31935</xdr:rowOff>
    </xdr:from>
    <xdr:ext cx="534377" cy="259045"/>
    <xdr:sp macro="" textlink="">
      <xdr:nvSpPr>
        <xdr:cNvPr id="598" name="テキスト ボックス 597"/>
        <xdr:cNvSpPr txBox="1"/>
      </xdr:nvSpPr>
      <xdr:spPr>
        <a:xfrm>
          <a:off x="13436111" y="946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170266</xdr:rowOff>
    </xdr:from>
    <xdr:to>
      <xdr:col>67</xdr:col>
      <xdr:colOff>101600</xdr:colOff>
      <xdr:row>57</xdr:row>
      <xdr:rowOff>100416</xdr:rowOff>
    </xdr:to>
    <xdr:sp macro="" textlink="">
      <xdr:nvSpPr>
        <xdr:cNvPr id="599" name="楕円 598"/>
        <xdr:cNvSpPr/>
      </xdr:nvSpPr>
      <xdr:spPr>
        <a:xfrm>
          <a:off x="12763500" y="977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91543</xdr:rowOff>
    </xdr:from>
    <xdr:ext cx="534377" cy="259045"/>
    <xdr:sp macro="" textlink="">
      <xdr:nvSpPr>
        <xdr:cNvPr id="600" name="テキスト ボックス 599"/>
        <xdr:cNvSpPr txBox="1"/>
      </xdr:nvSpPr>
      <xdr:spPr>
        <a:xfrm>
          <a:off x="12547111" y="986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41173</xdr:rowOff>
    </xdr:from>
    <xdr:to>
      <xdr:col>85</xdr:col>
      <xdr:colOff>127000</xdr:colOff>
      <xdr:row>79</xdr:row>
      <xdr:rowOff>43180</xdr:rowOff>
    </xdr:to>
    <xdr:cxnSp macro="">
      <xdr:nvCxnSpPr>
        <xdr:cNvPr id="629" name="直線コネクタ 628"/>
        <xdr:cNvCxnSpPr/>
      </xdr:nvCxnSpPr>
      <xdr:spPr>
        <a:xfrm flipV="1">
          <a:off x="15481300" y="13585723"/>
          <a:ext cx="8382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41783</xdr:rowOff>
    </xdr:from>
    <xdr:to>
      <xdr:col>81</xdr:col>
      <xdr:colOff>50800</xdr:colOff>
      <xdr:row>79</xdr:row>
      <xdr:rowOff>43180</xdr:rowOff>
    </xdr:to>
    <xdr:cxnSp macro="">
      <xdr:nvCxnSpPr>
        <xdr:cNvPr id="632" name="直線コネクタ 631"/>
        <xdr:cNvCxnSpPr/>
      </xdr:nvCxnSpPr>
      <xdr:spPr>
        <a:xfrm>
          <a:off x="14592300" y="13586333"/>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41783</xdr:rowOff>
    </xdr:from>
    <xdr:to>
      <xdr:col>76</xdr:col>
      <xdr:colOff>114300</xdr:colOff>
      <xdr:row>79</xdr:row>
      <xdr:rowOff>42405</xdr:rowOff>
    </xdr:to>
    <xdr:cxnSp macro="">
      <xdr:nvCxnSpPr>
        <xdr:cNvPr id="635" name="直線コネクタ 634"/>
        <xdr:cNvCxnSpPr/>
      </xdr:nvCxnSpPr>
      <xdr:spPr>
        <a:xfrm flipV="1">
          <a:off x="13703300" y="13586333"/>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42405</xdr:rowOff>
    </xdr:from>
    <xdr:to>
      <xdr:col>71</xdr:col>
      <xdr:colOff>177800</xdr:colOff>
      <xdr:row>79</xdr:row>
      <xdr:rowOff>42405</xdr:rowOff>
    </xdr:to>
    <xdr:cxnSp macro="">
      <xdr:nvCxnSpPr>
        <xdr:cNvPr id="638" name="直線コネクタ 637"/>
        <xdr:cNvCxnSpPr/>
      </xdr:nvCxnSpPr>
      <xdr:spPr>
        <a:xfrm>
          <a:off x="12814300" y="13586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161823</xdr:rowOff>
    </xdr:from>
    <xdr:to>
      <xdr:col>85</xdr:col>
      <xdr:colOff>177800</xdr:colOff>
      <xdr:row>79</xdr:row>
      <xdr:rowOff>91973</xdr:rowOff>
    </xdr:to>
    <xdr:sp macro="" textlink="">
      <xdr:nvSpPr>
        <xdr:cNvPr id="648" name="楕円 647"/>
        <xdr:cNvSpPr/>
      </xdr:nvSpPr>
      <xdr:spPr>
        <a:xfrm>
          <a:off x="16268700" y="135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378565" cy="259045"/>
    <xdr:sp macro="" textlink="">
      <xdr:nvSpPr>
        <xdr:cNvPr id="649" name="災害復旧費該当値テキスト"/>
        <xdr:cNvSpPr txBox="1"/>
      </xdr:nvSpPr>
      <xdr:spPr>
        <a:xfrm>
          <a:off x="16370300" y="13474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163830</xdr:rowOff>
    </xdr:from>
    <xdr:to>
      <xdr:col>81</xdr:col>
      <xdr:colOff>101600</xdr:colOff>
      <xdr:row>79</xdr:row>
      <xdr:rowOff>93980</xdr:rowOff>
    </xdr:to>
    <xdr:sp macro="" textlink="">
      <xdr:nvSpPr>
        <xdr:cNvPr id="650" name="楕円 649"/>
        <xdr:cNvSpPr/>
      </xdr:nvSpPr>
      <xdr:spPr>
        <a:xfrm>
          <a:off x="15430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85107</xdr:rowOff>
    </xdr:from>
    <xdr:ext cx="378565" cy="259045"/>
    <xdr:sp macro="" textlink="">
      <xdr:nvSpPr>
        <xdr:cNvPr id="651" name="テキスト ボックス 650"/>
        <xdr:cNvSpPr txBox="1"/>
      </xdr:nvSpPr>
      <xdr:spPr>
        <a:xfrm>
          <a:off x="15292017" y="13629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162433</xdr:rowOff>
    </xdr:from>
    <xdr:to>
      <xdr:col>76</xdr:col>
      <xdr:colOff>165100</xdr:colOff>
      <xdr:row>79</xdr:row>
      <xdr:rowOff>92583</xdr:rowOff>
    </xdr:to>
    <xdr:sp macro="" textlink="">
      <xdr:nvSpPr>
        <xdr:cNvPr id="652" name="楕円 651"/>
        <xdr:cNvSpPr/>
      </xdr:nvSpPr>
      <xdr:spPr>
        <a:xfrm>
          <a:off x="14541500" y="135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83710</xdr:rowOff>
    </xdr:from>
    <xdr:ext cx="378565" cy="259045"/>
    <xdr:sp macro="" textlink="">
      <xdr:nvSpPr>
        <xdr:cNvPr id="653" name="テキスト ボックス 652"/>
        <xdr:cNvSpPr txBox="1"/>
      </xdr:nvSpPr>
      <xdr:spPr>
        <a:xfrm>
          <a:off x="14403017" y="13628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163055</xdr:rowOff>
    </xdr:from>
    <xdr:to>
      <xdr:col>72</xdr:col>
      <xdr:colOff>38100</xdr:colOff>
      <xdr:row>79</xdr:row>
      <xdr:rowOff>93205</xdr:rowOff>
    </xdr:to>
    <xdr:sp macro="" textlink="">
      <xdr:nvSpPr>
        <xdr:cNvPr id="654" name="楕円 653"/>
        <xdr:cNvSpPr/>
      </xdr:nvSpPr>
      <xdr:spPr>
        <a:xfrm>
          <a:off x="13652500" y="135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84332</xdr:rowOff>
    </xdr:from>
    <xdr:ext cx="378565" cy="259045"/>
    <xdr:sp macro="" textlink="">
      <xdr:nvSpPr>
        <xdr:cNvPr id="655" name="テキスト ボックス 654"/>
        <xdr:cNvSpPr txBox="1"/>
      </xdr:nvSpPr>
      <xdr:spPr>
        <a:xfrm>
          <a:off x="13514017" y="13628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163055</xdr:rowOff>
    </xdr:from>
    <xdr:to>
      <xdr:col>67</xdr:col>
      <xdr:colOff>101600</xdr:colOff>
      <xdr:row>79</xdr:row>
      <xdr:rowOff>93205</xdr:rowOff>
    </xdr:to>
    <xdr:sp macro="" textlink="">
      <xdr:nvSpPr>
        <xdr:cNvPr id="656" name="楕円 655"/>
        <xdr:cNvSpPr/>
      </xdr:nvSpPr>
      <xdr:spPr>
        <a:xfrm>
          <a:off x="12763500" y="135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84332</xdr:rowOff>
    </xdr:from>
    <xdr:ext cx="378565" cy="259045"/>
    <xdr:sp macro="" textlink="">
      <xdr:nvSpPr>
        <xdr:cNvPr id="657" name="テキスト ボックス 656"/>
        <xdr:cNvSpPr txBox="1"/>
      </xdr:nvSpPr>
      <xdr:spPr>
        <a:xfrm>
          <a:off x="12625017" y="13628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152028</xdr:rowOff>
    </xdr:from>
    <xdr:to>
      <xdr:col>85</xdr:col>
      <xdr:colOff>127000</xdr:colOff>
      <xdr:row>96</xdr:row>
      <xdr:rowOff>56767</xdr:rowOff>
    </xdr:to>
    <xdr:cxnSp macro="">
      <xdr:nvCxnSpPr>
        <xdr:cNvPr id="688" name="直線コネクタ 687"/>
        <xdr:cNvCxnSpPr/>
      </xdr:nvCxnSpPr>
      <xdr:spPr>
        <a:xfrm>
          <a:off x="15481300" y="16439778"/>
          <a:ext cx="838200" cy="7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14557</xdr:rowOff>
    </xdr:from>
    <xdr:to>
      <xdr:col>81</xdr:col>
      <xdr:colOff>50800</xdr:colOff>
      <xdr:row>95</xdr:row>
      <xdr:rowOff>152028</xdr:rowOff>
    </xdr:to>
    <xdr:cxnSp macro="">
      <xdr:nvCxnSpPr>
        <xdr:cNvPr id="691" name="直線コネクタ 690"/>
        <xdr:cNvCxnSpPr/>
      </xdr:nvCxnSpPr>
      <xdr:spPr>
        <a:xfrm>
          <a:off x="14592300" y="16302307"/>
          <a:ext cx="889000" cy="13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151865</xdr:rowOff>
    </xdr:from>
    <xdr:to>
      <xdr:col>76</xdr:col>
      <xdr:colOff>114300</xdr:colOff>
      <xdr:row>95</xdr:row>
      <xdr:rowOff>14557</xdr:rowOff>
    </xdr:to>
    <xdr:cxnSp macro="">
      <xdr:nvCxnSpPr>
        <xdr:cNvPr id="694" name="直線コネクタ 693"/>
        <xdr:cNvCxnSpPr/>
      </xdr:nvCxnSpPr>
      <xdr:spPr>
        <a:xfrm>
          <a:off x="13703300" y="16268165"/>
          <a:ext cx="889000" cy="3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37467</xdr:rowOff>
    </xdr:from>
    <xdr:to>
      <xdr:col>71</xdr:col>
      <xdr:colOff>177800</xdr:colOff>
      <xdr:row>94</xdr:row>
      <xdr:rowOff>151865</xdr:rowOff>
    </xdr:to>
    <xdr:cxnSp macro="">
      <xdr:nvCxnSpPr>
        <xdr:cNvPr id="697" name="直線コネクタ 696"/>
        <xdr:cNvCxnSpPr/>
      </xdr:nvCxnSpPr>
      <xdr:spPr>
        <a:xfrm>
          <a:off x="12814300" y="16153767"/>
          <a:ext cx="889000" cy="1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5967</xdr:rowOff>
    </xdr:from>
    <xdr:to>
      <xdr:col>85</xdr:col>
      <xdr:colOff>177800</xdr:colOff>
      <xdr:row>96</xdr:row>
      <xdr:rowOff>107567</xdr:rowOff>
    </xdr:to>
    <xdr:sp macro="" textlink="">
      <xdr:nvSpPr>
        <xdr:cNvPr id="707" name="楕円 706"/>
        <xdr:cNvSpPr/>
      </xdr:nvSpPr>
      <xdr:spPr>
        <a:xfrm>
          <a:off x="16268700" y="164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155844</xdr:rowOff>
    </xdr:from>
    <xdr:ext cx="534377" cy="259045"/>
    <xdr:sp macro="" textlink="">
      <xdr:nvSpPr>
        <xdr:cNvPr id="708" name="公債費該当値テキスト"/>
        <xdr:cNvSpPr txBox="1"/>
      </xdr:nvSpPr>
      <xdr:spPr>
        <a:xfrm>
          <a:off x="16370300" y="164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101228</xdr:rowOff>
    </xdr:from>
    <xdr:to>
      <xdr:col>81</xdr:col>
      <xdr:colOff>101600</xdr:colOff>
      <xdr:row>96</xdr:row>
      <xdr:rowOff>31378</xdr:rowOff>
    </xdr:to>
    <xdr:sp macro="" textlink="">
      <xdr:nvSpPr>
        <xdr:cNvPr id="709" name="楕円 708"/>
        <xdr:cNvSpPr/>
      </xdr:nvSpPr>
      <xdr:spPr>
        <a:xfrm>
          <a:off x="15430500" y="163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22505</xdr:rowOff>
    </xdr:from>
    <xdr:ext cx="534377" cy="259045"/>
    <xdr:sp macro="" textlink="">
      <xdr:nvSpPr>
        <xdr:cNvPr id="710" name="テキスト ボックス 709"/>
        <xdr:cNvSpPr txBox="1"/>
      </xdr:nvSpPr>
      <xdr:spPr>
        <a:xfrm>
          <a:off x="15214111" y="164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135207</xdr:rowOff>
    </xdr:from>
    <xdr:to>
      <xdr:col>76</xdr:col>
      <xdr:colOff>165100</xdr:colOff>
      <xdr:row>95</xdr:row>
      <xdr:rowOff>65357</xdr:rowOff>
    </xdr:to>
    <xdr:sp macro="" textlink="">
      <xdr:nvSpPr>
        <xdr:cNvPr id="711" name="楕円 710"/>
        <xdr:cNvSpPr/>
      </xdr:nvSpPr>
      <xdr:spPr>
        <a:xfrm>
          <a:off x="14541500" y="1625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81884</xdr:rowOff>
    </xdr:from>
    <xdr:ext cx="534377" cy="259045"/>
    <xdr:sp macro="" textlink="">
      <xdr:nvSpPr>
        <xdr:cNvPr id="712" name="テキスト ボックス 711"/>
        <xdr:cNvSpPr txBox="1"/>
      </xdr:nvSpPr>
      <xdr:spPr>
        <a:xfrm>
          <a:off x="14325111" y="1602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101065</xdr:rowOff>
    </xdr:from>
    <xdr:to>
      <xdr:col>72</xdr:col>
      <xdr:colOff>38100</xdr:colOff>
      <xdr:row>95</xdr:row>
      <xdr:rowOff>31215</xdr:rowOff>
    </xdr:to>
    <xdr:sp macro="" textlink="">
      <xdr:nvSpPr>
        <xdr:cNvPr id="713" name="楕円 712"/>
        <xdr:cNvSpPr/>
      </xdr:nvSpPr>
      <xdr:spPr>
        <a:xfrm>
          <a:off x="13652500" y="1621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47742</xdr:rowOff>
    </xdr:from>
    <xdr:ext cx="534377" cy="259045"/>
    <xdr:sp macro="" textlink="">
      <xdr:nvSpPr>
        <xdr:cNvPr id="714" name="テキスト ボックス 713"/>
        <xdr:cNvSpPr txBox="1"/>
      </xdr:nvSpPr>
      <xdr:spPr>
        <a:xfrm>
          <a:off x="13436111" y="1599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158117</xdr:rowOff>
    </xdr:from>
    <xdr:to>
      <xdr:col>67</xdr:col>
      <xdr:colOff>101600</xdr:colOff>
      <xdr:row>94</xdr:row>
      <xdr:rowOff>88267</xdr:rowOff>
    </xdr:to>
    <xdr:sp macro="" textlink="">
      <xdr:nvSpPr>
        <xdr:cNvPr id="715" name="楕円 714"/>
        <xdr:cNvSpPr/>
      </xdr:nvSpPr>
      <xdr:spPr>
        <a:xfrm>
          <a:off x="12763500" y="1610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104794</xdr:rowOff>
    </xdr:from>
    <xdr:ext cx="534377" cy="259045"/>
    <xdr:sp macro="" textlink="">
      <xdr:nvSpPr>
        <xdr:cNvPr id="716" name="テキスト ボックス 715"/>
        <xdr:cNvSpPr txBox="1"/>
      </xdr:nvSpPr>
      <xdr:spPr>
        <a:xfrm>
          <a:off x="12547111" y="1587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類似団体平均を大きく上回っているのは</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25,294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教育費で住民一人当たり</a:t>
          </a:r>
          <a:r>
            <a:rPr kumimoji="1" lang="en-US" altLang="ja-JP" sz="1100">
              <a:solidFill>
                <a:schemeClr val="dk1"/>
              </a:solidFill>
              <a:effectLst/>
              <a:latin typeface="+mn-lt"/>
              <a:ea typeface="+mn-ea"/>
              <a:cs typeface="+mn-cs"/>
            </a:rPr>
            <a:t>64,888</a:t>
          </a:r>
          <a:r>
            <a:rPr kumimoji="1" lang="ja-JP" altLang="ja-JP" sz="1100">
              <a:solidFill>
                <a:schemeClr val="dk1"/>
              </a:solidFill>
              <a:effectLst/>
              <a:latin typeface="+mn-lt"/>
              <a:ea typeface="+mn-ea"/>
              <a:cs typeface="+mn-cs"/>
            </a:rPr>
            <a:t>円となっている。これは、</a:t>
          </a:r>
          <a:r>
            <a:rPr kumimoji="1" lang="ja-JP" altLang="en-US" sz="1100">
              <a:solidFill>
                <a:schemeClr val="dk1"/>
              </a:solidFill>
              <a:effectLst/>
              <a:latin typeface="+mn-lt"/>
              <a:ea typeface="+mn-ea"/>
              <a:cs typeface="+mn-cs"/>
            </a:rPr>
            <a:t>ふるさと納税に係る事業費の</a:t>
          </a:r>
          <a:r>
            <a:rPr kumimoji="1" lang="ja-JP" altLang="ja-JP" sz="1100">
              <a:solidFill>
                <a:schemeClr val="dk1"/>
              </a:solidFill>
              <a:effectLst/>
              <a:latin typeface="+mn-lt"/>
              <a:ea typeface="+mn-ea"/>
              <a:cs typeface="+mn-cs"/>
            </a:rPr>
            <a:t>増や</a:t>
          </a:r>
          <a:r>
            <a:rPr kumimoji="1" lang="ja-JP" altLang="en-US" sz="1100">
              <a:solidFill>
                <a:schemeClr val="dk1"/>
              </a:solidFill>
              <a:effectLst/>
              <a:latin typeface="+mn-lt"/>
              <a:ea typeface="+mn-ea"/>
              <a:cs typeface="+mn-cs"/>
            </a:rPr>
            <a:t>小中学校空調設備設置に係る事業費の増に</a:t>
          </a:r>
          <a:r>
            <a:rPr kumimoji="1" lang="ja-JP" altLang="ja-JP" sz="1100">
              <a:solidFill>
                <a:schemeClr val="dk1"/>
              </a:solidFill>
              <a:effectLst/>
              <a:latin typeface="+mn-lt"/>
              <a:ea typeface="+mn-ea"/>
              <a:cs typeface="+mn-cs"/>
            </a:rPr>
            <a:t>よる</a:t>
          </a:r>
          <a:r>
            <a:rPr kumimoji="1" lang="ja-JP" altLang="en-US" sz="1100">
              <a:solidFill>
                <a:schemeClr val="dk1"/>
              </a:solidFill>
              <a:effectLst/>
              <a:latin typeface="+mn-lt"/>
              <a:ea typeface="+mn-ea"/>
              <a:cs typeface="+mn-cs"/>
            </a:rPr>
            <a:t>影響が挙げられる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年度の実質単年度収支は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百万円の赤字であった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実質収支は、</a:t>
          </a:r>
          <a:r>
            <a:rPr kumimoji="1" lang="ja-JP" altLang="en-US" sz="1100">
              <a:solidFill>
                <a:schemeClr val="dk1"/>
              </a:solidFill>
              <a:effectLst/>
              <a:latin typeface="+mn-lt"/>
              <a:ea typeface="+mn-ea"/>
              <a:cs typeface="+mn-cs"/>
            </a:rPr>
            <a:t>黒字を確保しており、</a:t>
          </a:r>
          <a:r>
            <a:rPr kumimoji="1" lang="en-US" altLang="ja-JP" sz="1100">
              <a:solidFill>
                <a:schemeClr val="dk1"/>
              </a:solidFill>
              <a:effectLst/>
              <a:latin typeface="+mn-lt"/>
              <a:ea typeface="+mn-ea"/>
              <a:cs typeface="+mn-cs"/>
            </a:rPr>
            <a:t>376</a:t>
          </a:r>
          <a:r>
            <a:rPr kumimoji="1" lang="ja-JP" altLang="ja-JP" sz="1100">
              <a:solidFill>
                <a:schemeClr val="dk1"/>
              </a:solidFill>
              <a:effectLst/>
              <a:latin typeface="+mn-lt"/>
              <a:ea typeface="+mn-ea"/>
              <a:cs typeface="+mn-cs"/>
            </a:rPr>
            <a:t>百万円の黒字（前年度比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年度において、北上市の特別会計及び公営企業会計に赤字会計はなく、連結実質赤字比率は算出されなかった。引き続き、各会計において赤字が発生しないよう適切な財政運営を行うこととする。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実質公債費比率（分子）は、前年度と比較して</a:t>
          </a:r>
          <a:r>
            <a:rPr kumimoji="1" lang="en-US" altLang="ja-JP" sz="1100">
              <a:solidFill>
                <a:schemeClr val="dk1"/>
              </a:solidFill>
              <a:effectLst/>
              <a:latin typeface="+mn-lt"/>
              <a:ea typeface="+mn-ea"/>
              <a:cs typeface="+mn-cs"/>
            </a:rPr>
            <a:t>598</a:t>
          </a:r>
          <a:r>
            <a:rPr kumimoji="1" lang="ja-JP" altLang="ja-JP" sz="1100">
              <a:solidFill>
                <a:schemeClr val="dk1"/>
              </a:solidFill>
              <a:effectLst/>
              <a:latin typeface="+mn-lt"/>
              <a:ea typeface="+mn-ea"/>
              <a:cs typeface="+mn-cs"/>
            </a:rPr>
            <a:t>百万円の減となった。主な要因は、北上市文化交流センターさくらホールの建設等に伴う地方債の元利償還金の額減や新規の市債発行を抑制してきたことが挙げられる。</a:t>
          </a:r>
          <a:endParaRPr lang="ja-JP" altLang="ja-JP" sz="1400">
            <a:effectLst/>
          </a:endParaRPr>
        </a:p>
        <a:p>
          <a:r>
            <a:rPr kumimoji="1" lang="ja-JP" altLang="ja-JP" sz="1100">
              <a:solidFill>
                <a:schemeClr val="dk1"/>
              </a:solidFill>
              <a:effectLst/>
              <a:latin typeface="+mn-lt"/>
              <a:ea typeface="+mn-ea"/>
              <a:cs typeface="+mn-cs"/>
            </a:rPr>
            <a:t>　これまで、新規の市債発行を抑制してきたが、統合小学校や健康管理センター等の整備に係る起債発行</a:t>
          </a:r>
          <a:r>
            <a:rPr kumimoji="1" lang="ja-JP" altLang="en-US" sz="1100">
              <a:solidFill>
                <a:schemeClr val="dk1"/>
              </a:solidFill>
              <a:effectLst/>
              <a:latin typeface="+mn-lt"/>
              <a:ea typeface="+mn-ea"/>
              <a:cs typeface="+mn-cs"/>
            </a:rPr>
            <a:t>により市債残高が増加に転じ、公債費の増加が</a:t>
          </a:r>
          <a:r>
            <a:rPr kumimoji="1" lang="ja-JP" altLang="ja-JP" sz="1100">
              <a:solidFill>
                <a:schemeClr val="dk1"/>
              </a:solidFill>
              <a:effectLst/>
              <a:latin typeface="+mn-lt"/>
              <a:ea typeface="+mn-ea"/>
              <a:cs typeface="+mn-cs"/>
            </a:rPr>
            <a:t>見込まれ</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新規借入にあたっては、交付税算入される有利な市債発行を優先していくとともに、市債発行の抑制に努める。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将来負担比率（分子）は、前年度と比較して</a:t>
          </a:r>
          <a:r>
            <a:rPr kumimoji="1" lang="en-US" altLang="ja-JP" sz="1100">
              <a:solidFill>
                <a:schemeClr val="dk1"/>
              </a:solidFill>
              <a:effectLst/>
              <a:latin typeface="+mn-lt"/>
              <a:ea typeface="+mn-ea"/>
              <a:cs typeface="+mn-cs"/>
            </a:rPr>
            <a:t>2,726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主な要因は、小中学校空調設備設置事業、健康管理センター等整備事業及び北上済生会病院新病院建設支援事業等に係る地方債発行による地方債残高の増加や南部学校給食センターに係るＰＦＩの活用による債務負担行為に基づく支出予定額の増加が挙げられる。</a:t>
          </a:r>
          <a:endParaRPr lang="ja-JP" altLang="ja-JP">
            <a:effectLst/>
          </a:endParaRPr>
        </a:p>
        <a:p>
          <a:r>
            <a:rPr kumimoji="1" lang="ja-JP" altLang="ja-JP" sz="1100">
              <a:solidFill>
                <a:schemeClr val="dk1"/>
              </a:solidFill>
              <a:effectLst/>
              <a:latin typeface="+mn-lt"/>
              <a:ea typeface="+mn-ea"/>
              <a:cs typeface="+mn-cs"/>
            </a:rPr>
            <a:t>　今後も新たな建設事業による地方債発行額の増加による比率の上昇が見込まれることから、今後はなお事業実施の適正化を図り、財政の健全化に努めていく。</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岩手県北上市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減債基金については、決算剰余金を中心に積み立てることにより、前年度比</a:t>
          </a:r>
          <a:r>
            <a:rPr kumimoji="1" lang="en-US" altLang="ja-JP" sz="1300">
              <a:solidFill>
                <a:schemeClr val="dk1"/>
              </a:solidFill>
              <a:effectLst/>
              <a:latin typeface="+mn-lt"/>
              <a:ea typeface="+mn-ea"/>
              <a:cs typeface="+mn-cs"/>
            </a:rPr>
            <a:t>232</a:t>
          </a:r>
          <a:r>
            <a:rPr kumimoji="1" lang="ja-JP" altLang="ja-JP" sz="1300">
              <a:solidFill>
                <a:schemeClr val="dk1"/>
              </a:solidFill>
              <a:effectLst/>
              <a:latin typeface="+mn-lt"/>
              <a:ea typeface="+mn-ea"/>
              <a:cs typeface="+mn-cs"/>
            </a:rPr>
            <a:t>百万円の増となった。また、ふるさと納税による寄附について地域振興基金への積立額</a:t>
          </a:r>
          <a:r>
            <a:rPr kumimoji="1" lang="ja-JP" altLang="en-US" sz="1300">
              <a:solidFill>
                <a:schemeClr val="dk1"/>
              </a:solidFill>
              <a:effectLst/>
              <a:latin typeface="+mn-lt"/>
              <a:ea typeface="+mn-ea"/>
              <a:cs typeface="+mn-cs"/>
            </a:rPr>
            <a:t>も増加し</a:t>
          </a:r>
          <a:r>
            <a:rPr kumimoji="1" lang="ja-JP" altLang="ja-JP" sz="1300">
              <a:solidFill>
                <a:schemeClr val="dk1"/>
              </a:solidFill>
              <a:effectLst/>
              <a:latin typeface="+mn-lt"/>
              <a:ea typeface="+mn-ea"/>
              <a:cs typeface="+mn-cs"/>
            </a:rPr>
            <a:t>、基金全体としては</a:t>
          </a:r>
          <a:r>
            <a:rPr kumimoji="1" lang="en-US" altLang="ja-JP" sz="1300">
              <a:solidFill>
                <a:schemeClr val="dk1"/>
              </a:solidFill>
              <a:effectLst/>
              <a:latin typeface="+mn-lt"/>
              <a:ea typeface="+mn-ea"/>
              <a:cs typeface="+mn-cs"/>
            </a:rPr>
            <a:t>859</a:t>
          </a:r>
          <a:r>
            <a:rPr kumimoji="1" lang="ja-JP" altLang="ja-JP" sz="1300">
              <a:solidFill>
                <a:schemeClr val="dk1"/>
              </a:solidFill>
              <a:effectLst/>
              <a:latin typeface="+mn-lt"/>
              <a:ea typeface="+mn-ea"/>
              <a:cs typeface="+mn-cs"/>
            </a:rPr>
            <a:t>百万円の増となった。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企業の立地にともなうインフラの整備のほか統合小学校及び交流センターなどの大型の施設整備が続く見込みとなっており、中長期的に減少傾向である。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地域振興基金：</a:t>
          </a:r>
          <a:r>
            <a:rPr lang="ja-JP" altLang="ja-JP" sz="1300">
              <a:solidFill>
                <a:schemeClr val="dk1"/>
              </a:solidFill>
              <a:effectLst/>
              <a:latin typeface="+mn-lt"/>
              <a:ea typeface="+mn-ea"/>
              <a:cs typeface="+mn-cs"/>
            </a:rPr>
            <a:t>活力と魅力ある地域づくりの財源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lt"/>
              <a:ea typeface="+mn-ea"/>
              <a:cs typeface="+mn-cs"/>
            </a:rPr>
            <a:t>庁舎</a:t>
          </a:r>
          <a:r>
            <a:rPr kumimoji="1" lang="ja-JP" altLang="ja-JP" sz="1300">
              <a:solidFill>
                <a:schemeClr val="dk1"/>
              </a:solidFill>
              <a:effectLst/>
              <a:latin typeface="+mn-lt"/>
              <a:ea typeface="+mn-ea"/>
              <a:cs typeface="+mn-cs"/>
            </a:rPr>
            <a:t>建設基金：</a:t>
          </a:r>
          <a:r>
            <a:rPr lang="ja-JP" altLang="ja-JP" sz="1300">
              <a:solidFill>
                <a:schemeClr val="dk1"/>
              </a:solidFill>
              <a:effectLst/>
              <a:latin typeface="+mn-lt"/>
              <a:ea typeface="+mn-ea"/>
              <a:cs typeface="+mn-cs"/>
            </a:rPr>
            <a:t>庁舎建設事業の財源</a:t>
          </a:r>
          <a:endParaRPr lang="ja-JP" altLang="ja-JP" sz="1300">
            <a:effectLst/>
          </a:endParaRPr>
        </a:p>
        <a:p>
          <a:r>
            <a:rPr kumimoji="1" lang="ja-JP" altLang="ja-JP" sz="1300">
              <a:solidFill>
                <a:schemeClr val="dk1"/>
              </a:solidFill>
              <a:effectLst/>
              <a:latin typeface="+mn-lt"/>
              <a:ea typeface="+mn-ea"/>
              <a:cs typeface="+mn-cs"/>
            </a:rPr>
            <a:t>　日本現代詩歌文学館基金：</a:t>
          </a:r>
          <a:r>
            <a:rPr lang="ja-JP" altLang="ja-JP" sz="1300">
              <a:solidFill>
                <a:schemeClr val="dk1"/>
              </a:solidFill>
              <a:effectLst/>
              <a:latin typeface="+mn-lt"/>
              <a:ea typeface="+mn-ea"/>
              <a:cs typeface="+mn-cs"/>
            </a:rPr>
            <a:t>日本現代詩歌文学館の施設整備及び運営の財源</a:t>
          </a:r>
          <a:endParaRPr lang="ja-JP" altLang="ja-JP" sz="1300">
            <a:effectLst/>
          </a:endParaRPr>
        </a:p>
        <a:p>
          <a:r>
            <a:rPr kumimoji="1" lang="ja-JP" altLang="ja-JP" sz="1300">
              <a:solidFill>
                <a:schemeClr val="dk1"/>
              </a:solidFill>
              <a:effectLst/>
              <a:latin typeface="+mn-lt"/>
              <a:ea typeface="+mn-ea"/>
              <a:cs typeface="+mn-cs"/>
            </a:rPr>
            <a:t>　がん対策基金：</a:t>
          </a:r>
          <a:r>
            <a:rPr lang="ja-JP" altLang="ja-JP" sz="1300">
              <a:solidFill>
                <a:schemeClr val="dk1"/>
              </a:solidFill>
              <a:effectLst/>
              <a:latin typeface="+mn-lt"/>
              <a:ea typeface="+mn-ea"/>
              <a:cs typeface="+mn-cs"/>
            </a:rPr>
            <a:t>がんの予防及び末期医療対策並びにがん患者の在宅生活及び在宅療養への支援の財源</a:t>
          </a:r>
          <a:endParaRPr lang="ja-JP" altLang="ja-JP" sz="1300">
            <a:effectLst/>
          </a:endParaRPr>
        </a:p>
        <a:p>
          <a:r>
            <a:rPr kumimoji="1" lang="ja-JP" altLang="ja-JP" sz="1300">
              <a:solidFill>
                <a:schemeClr val="dk1"/>
              </a:solidFill>
              <a:effectLst/>
              <a:latin typeface="+mn-lt"/>
              <a:ea typeface="+mn-ea"/>
              <a:cs typeface="+mn-cs"/>
            </a:rPr>
            <a:t>　教育施設設備整備基金：</a:t>
          </a:r>
          <a:r>
            <a:rPr lang="ja-JP" altLang="ja-JP" sz="1300">
              <a:solidFill>
                <a:schemeClr val="dk1"/>
              </a:solidFill>
              <a:effectLst/>
              <a:latin typeface="+mn-lt"/>
              <a:ea typeface="+mn-ea"/>
              <a:cs typeface="+mn-cs"/>
            </a:rPr>
            <a:t>市立小学校及び中学校の学区の教育施設及び設備の整備の財源</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地域振興基金：ふるさと納税による寄附についての積立額の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により、</a:t>
          </a:r>
          <a:r>
            <a:rPr kumimoji="1" lang="en-US" altLang="ja-JP" sz="1300">
              <a:solidFill>
                <a:schemeClr val="dk1"/>
              </a:solidFill>
              <a:effectLst/>
              <a:latin typeface="+mn-lt"/>
              <a:ea typeface="+mn-ea"/>
              <a:cs typeface="+mn-cs"/>
            </a:rPr>
            <a:t>467</a:t>
          </a:r>
          <a:r>
            <a:rPr kumimoji="1" lang="ja-JP" altLang="ja-JP" sz="1300">
              <a:solidFill>
                <a:schemeClr val="dk1"/>
              </a:solidFill>
              <a:effectLst/>
              <a:latin typeface="+mn-lt"/>
              <a:ea typeface="+mn-ea"/>
              <a:cs typeface="+mn-cs"/>
            </a:rPr>
            <a:t>百万円の</a:t>
          </a:r>
          <a:r>
            <a:rPr kumimoji="1" lang="ja-JP" altLang="en-US" sz="1300">
              <a:solidFill>
                <a:schemeClr val="dk1"/>
              </a:solidFill>
              <a:effectLst/>
              <a:latin typeface="+mn-lt"/>
              <a:ea typeface="+mn-ea"/>
              <a:cs typeface="+mn-cs"/>
            </a:rPr>
            <a:t>増</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日本現代詩歌文学館基金：日本現代詩歌文学館施設整備改修事業に充当するための取り崩しにより、</a:t>
          </a:r>
          <a:r>
            <a:rPr kumimoji="1" lang="en-US" altLang="ja-JP" sz="1300">
              <a:solidFill>
                <a:schemeClr val="dk1"/>
              </a:solidFill>
              <a:effectLst/>
              <a:latin typeface="+mn-lt"/>
              <a:ea typeface="+mn-ea"/>
              <a:cs typeface="+mn-cs"/>
            </a:rPr>
            <a:t>36</a:t>
          </a:r>
          <a:r>
            <a:rPr kumimoji="1" lang="ja-JP" altLang="ja-JP" sz="1300">
              <a:solidFill>
                <a:schemeClr val="dk1"/>
              </a:solidFill>
              <a:effectLst/>
              <a:latin typeface="+mn-lt"/>
              <a:ea typeface="+mn-ea"/>
              <a:cs typeface="+mn-cs"/>
            </a:rPr>
            <a:t>百万円の減</a:t>
          </a:r>
          <a:endParaRPr lang="ja-JP" altLang="ja-JP" sz="1300">
            <a:effectLst/>
          </a:endParaRPr>
        </a:p>
        <a:p>
          <a:r>
            <a:rPr kumimoji="1" lang="ja-JP" altLang="ja-JP" sz="1300">
              <a:solidFill>
                <a:schemeClr val="dk1"/>
              </a:solidFill>
              <a:effectLst/>
              <a:latin typeface="+mn-lt"/>
              <a:ea typeface="+mn-ea"/>
              <a:cs typeface="+mn-cs"/>
            </a:rPr>
            <a:t>　がん対策基金：がん対策基金活用事業に充当するための取り崩しにより、</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庁舎建設資金：毎年度の積立は、一旦平成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年度で終了</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地域振興基金：ふるさと納税による寄附について一旦積み立て、充当事業を定めて取り崩して活用する</a:t>
          </a:r>
          <a:endParaRPr lang="ja-JP" altLang="ja-JP" sz="1300">
            <a:effectLst/>
          </a:endParaRPr>
        </a:p>
        <a:p>
          <a:r>
            <a:rPr kumimoji="1" lang="ja-JP" altLang="ja-JP" sz="1300">
              <a:solidFill>
                <a:schemeClr val="dk1"/>
              </a:solidFill>
              <a:effectLst/>
              <a:latin typeface="+mn-lt"/>
              <a:ea typeface="+mn-ea"/>
              <a:cs typeface="+mn-cs"/>
            </a:rPr>
            <a:t>　日本現代詩歌文学館基金：文学館の整備改修及び運用に活用する</a:t>
          </a:r>
          <a:endParaRPr lang="ja-JP" altLang="ja-JP" sz="1300">
            <a:effectLst/>
          </a:endParaRPr>
        </a:p>
        <a:p>
          <a:r>
            <a:rPr kumimoji="1" lang="ja-JP" altLang="ja-JP" sz="1300">
              <a:solidFill>
                <a:schemeClr val="dk1"/>
              </a:solidFill>
              <a:effectLst/>
              <a:latin typeface="+mn-lt"/>
              <a:ea typeface="+mn-ea"/>
              <a:cs typeface="+mn-cs"/>
            </a:rPr>
            <a:t>　がん対策基金：がん対策基金活用事業にて活用する</a:t>
          </a:r>
          <a:endParaRPr lang="ja-JP" altLang="ja-JP" sz="1300">
            <a:effectLst/>
          </a:endParaRPr>
        </a:p>
        <a:p>
          <a:r>
            <a:rPr kumimoji="1" lang="ja-JP" altLang="ja-JP" sz="1300">
              <a:solidFill>
                <a:schemeClr val="dk1"/>
              </a:solidFill>
              <a:effectLst/>
              <a:latin typeface="+mn-lt"/>
              <a:ea typeface="+mn-ea"/>
              <a:cs typeface="+mn-cs"/>
            </a:rPr>
            <a:t>　教育施設設備整備基金：活用について検討する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運用益の積立のみとなっている。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運用益の積立以外には、積立及び取崩の予定はない。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減債基金については、決算剰余金を中心に積み立てることにより、前年度比</a:t>
          </a:r>
          <a:r>
            <a:rPr kumimoji="1" lang="en-US" altLang="ja-JP" sz="1300">
              <a:solidFill>
                <a:schemeClr val="dk1"/>
              </a:solidFill>
              <a:effectLst/>
              <a:latin typeface="+mn-lt"/>
              <a:ea typeface="+mn-ea"/>
              <a:cs typeface="+mn-cs"/>
            </a:rPr>
            <a:t>232</a:t>
          </a:r>
          <a:r>
            <a:rPr kumimoji="1" lang="ja-JP" altLang="ja-JP" sz="1300">
              <a:solidFill>
                <a:schemeClr val="dk1"/>
              </a:solidFill>
              <a:effectLst/>
              <a:latin typeface="+mn-lt"/>
              <a:ea typeface="+mn-ea"/>
              <a:cs typeface="+mn-cs"/>
            </a:rPr>
            <a:t>百万円の増となった。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企業の立地にともなうインフラの整備のほか統合小学校及び</a:t>
          </a:r>
          <a:r>
            <a:rPr kumimoji="1" lang="ja-JP" altLang="en-US" sz="1300">
              <a:solidFill>
                <a:schemeClr val="dk1"/>
              </a:solidFill>
              <a:effectLst/>
              <a:latin typeface="+mn-lt"/>
              <a:ea typeface="+mn-ea"/>
              <a:cs typeface="+mn-cs"/>
            </a:rPr>
            <a:t>交流</a:t>
          </a:r>
          <a:r>
            <a:rPr kumimoji="1" lang="ja-JP" altLang="ja-JP" sz="1300">
              <a:solidFill>
                <a:schemeClr val="dk1"/>
              </a:solidFill>
              <a:effectLst/>
              <a:latin typeface="+mn-lt"/>
              <a:ea typeface="+mn-ea"/>
              <a:cs typeface="+mn-cs"/>
            </a:rPr>
            <a:t>センターなどの大型の施設整備が続く見込みとなっており、中長期的に減少傾向である。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92,546
91,797
437.55
42,594,170
41,810,416
375,604
21,721,997
37,915,951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年度以降、類似団体と比較して高い状態が続いている。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年度に策定（平成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年度改定）した「インフラ資産マネジメントに関する基本計画」に基づいて、施設の在り方の見直しと統廃合や複合化などの検討を加えた建築物最適化計画を平成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年度に策定し、各施設の個別施設計画と位置づけ、当該計画に基づき、施設の建替等を順次進めており、今後は償却率は減少傾向に転じることが見込まれる。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206240" y="5332639"/>
          <a:ext cx="1270" cy="117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258945" y="651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119245" y="650884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258945" y="5115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119245" y="533263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258945" y="5874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157345" y="601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3537585" y="59944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2867025" y="5954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196465" y="59181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525905" y="58564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7529</xdr:rowOff>
    </xdr:from>
    <xdr:to>
      <xdr:col>23</xdr:col>
      <xdr:colOff>136525</xdr:colOff>
      <xdr:row>32</xdr:row>
      <xdr:rowOff>109129</xdr:rowOff>
    </xdr:to>
    <xdr:sp macro="" textlink="">
      <xdr:nvSpPr>
        <xdr:cNvPr id="83" name="楕円 82"/>
        <xdr:cNvSpPr/>
      </xdr:nvSpPr>
      <xdr:spPr>
        <a:xfrm>
          <a:off x="4157345" y="61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157406</xdr:rowOff>
    </xdr:from>
    <xdr:ext cx="405111" cy="259045"/>
    <xdr:sp macro="" textlink="">
      <xdr:nvSpPr>
        <xdr:cNvPr id="84" name="有形固定資産減価償却率該当値テキスト"/>
        <xdr:cNvSpPr txBox="1"/>
      </xdr:nvSpPr>
      <xdr:spPr>
        <a:xfrm>
          <a:off x="4258945" y="610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151221</xdr:rowOff>
    </xdr:from>
    <xdr:to>
      <xdr:col>19</xdr:col>
      <xdr:colOff>187325</xdr:colOff>
      <xdr:row>32</xdr:row>
      <xdr:rowOff>81371</xdr:rowOff>
    </xdr:to>
    <xdr:sp macro="" textlink="">
      <xdr:nvSpPr>
        <xdr:cNvPr id="85" name="楕円 84"/>
        <xdr:cNvSpPr/>
      </xdr:nvSpPr>
      <xdr:spPr>
        <a:xfrm>
          <a:off x="3537585" y="61024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30571</xdr:rowOff>
    </xdr:from>
    <xdr:to>
      <xdr:col>23</xdr:col>
      <xdr:colOff>85725</xdr:colOff>
      <xdr:row>32</xdr:row>
      <xdr:rowOff>58329</xdr:rowOff>
    </xdr:to>
    <xdr:cxnSp macro="">
      <xdr:nvCxnSpPr>
        <xdr:cNvPr id="86" name="直線コネクタ 85"/>
        <xdr:cNvCxnSpPr/>
      </xdr:nvCxnSpPr>
      <xdr:spPr>
        <a:xfrm>
          <a:off x="3588385" y="6149431"/>
          <a:ext cx="619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120378</xdr:rowOff>
    </xdr:from>
    <xdr:to>
      <xdr:col>15</xdr:col>
      <xdr:colOff>187325</xdr:colOff>
      <xdr:row>32</xdr:row>
      <xdr:rowOff>50528</xdr:rowOff>
    </xdr:to>
    <xdr:sp macro="" textlink="">
      <xdr:nvSpPr>
        <xdr:cNvPr id="87" name="楕円 86"/>
        <xdr:cNvSpPr/>
      </xdr:nvSpPr>
      <xdr:spPr>
        <a:xfrm>
          <a:off x="2867025" y="6071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171178</xdr:rowOff>
    </xdr:from>
    <xdr:to>
      <xdr:col>19</xdr:col>
      <xdr:colOff>136525</xdr:colOff>
      <xdr:row>32</xdr:row>
      <xdr:rowOff>30571</xdr:rowOff>
    </xdr:to>
    <xdr:cxnSp macro="">
      <xdr:nvCxnSpPr>
        <xdr:cNvPr id="88" name="直線コネクタ 87"/>
        <xdr:cNvCxnSpPr/>
      </xdr:nvCxnSpPr>
      <xdr:spPr>
        <a:xfrm>
          <a:off x="2917825" y="6122398"/>
          <a:ext cx="670560" cy="2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80282</xdr:rowOff>
    </xdr:from>
    <xdr:to>
      <xdr:col>11</xdr:col>
      <xdr:colOff>187325</xdr:colOff>
      <xdr:row>32</xdr:row>
      <xdr:rowOff>10432</xdr:rowOff>
    </xdr:to>
    <xdr:sp macro="" textlink="">
      <xdr:nvSpPr>
        <xdr:cNvPr id="89" name="楕円 88"/>
        <xdr:cNvSpPr/>
      </xdr:nvSpPr>
      <xdr:spPr>
        <a:xfrm>
          <a:off x="2196465" y="60315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131082</xdr:rowOff>
    </xdr:from>
    <xdr:to>
      <xdr:col>15</xdr:col>
      <xdr:colOff>136525</xdr:colOff>
      <xdr:row>31</xdr:row>
      <xdr:rowOff>171178</xdr:rowOff>
    </xdr:to>
    <xdr:cxnSp macro="">
      <xdr:nvCxnSpPr>
        <xdr:cNvPr id="90" name="直線コネクタ 89"/>
        <xdr:cNvCxnSpPr/>
      </xdr:nvCxnSpPr>
      <xdr:spPr>
        <a:xfrm>
          <a:off x="2247265" y="6082302"/>
          <a:ext cx="67056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123462</xdr:rowOff>
    </xdr:from>
    <xdr:to>
      <xdr:col>7</xdr:col>
      <xdr:colOff>187325</xdr:colOff>
      <xdr:row>32</xdr:row>
      <xdr:rowOff>53612</xdr:rowOff>
    </xdr:to>
    <xdr:sp macro="" textlink="">
      <xdr:nvSpPr>
        <xdr:cNvPr id="91" name="楕円 90"/>
        <xdr:cNvSpPr/>
      </xdr:nvSpPr>
      <xdr:spPr>
        <a:xfrm>
          <a:off x="1525905" y="6074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131082</xdr:rowOff>
    </xdr:from>
    <xdr:to>
      <xdr:col>11</xdr:col>
      <xdr:colOff>136525</xdr:colOff>
      <xdr:row>32</xdr:row>
      <xdr:rowOff>2812</xdr:rowOff>
    </xdr:to>
    <xdr:cxnSp macro="">
      <xdr:nvCxnSpPr>
        <xdr:cNvPr id="92" name="直線コネクタ 91"/>
        <xdr:cNvCxnSpPr/>
      </xdr:nvCxnSpPr>
      <xdr:spPr>
        <a:xfrm flipV="1">
          <a:off x="1576705" y="6082302"/>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3" name="n_1aveValue有形固定資産減価償却率"/>
        <xdr:cNvSpPr txBox="1"/>
      </xdr:nvSpPr>
      <xdr:spPr>
        <a:xfrm>
          <a:off x="3395989" y="577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4" name="n_2aveValue有形固定資産減価償却率"/>
        <xdr:cNvSpPr txBox="1"/>
      </xdr:nvSpPr>
      <xdr:spPr>
        <a:xfrm>
          <a:off x="2738129" y="573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5" name="n_3aveValue有形固定資産減価償却率"/>
        <xdr:cNvSpPr txBox="1"/>
      </xdr:nvSpPr>
      <xdr:spPr>
        <a:xfrm>
          <a:off x="2067569" y="569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6" name="n_4aveValue有形固定資産減価償却率"/>
        <xdr:cNvSpPr txBox="1"/>
      </xdr:nvSpPr>
      <xdr:spPr>
        <a:xfrm>
          <a:off x="1397009" y="5635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72498</xdr:rowOff>
    </xdr:from>
    <xdr:ext cx="405111" cy="259045"/>
    <xdr:sp macro="" textlink="">
      <xdr:nvSpPr>
        <xdr:cNvPr id="97" name="n_1mainValue有形固定資産減価償却率"/>
        <xdr:cNvSpPr txBox="1"/>
      </xdr:nvSpPr>
      <xdr:spPr>
        <a:xfrm>
          <a:off x="3395989" y="6191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41655</xdr:rowOff>
    </xdr:from>
    <xdr:ext cx="405111" cy="259045"/>
    <xdr:sp macro="" textlink="">
      <xdr:nvSpPr>
        <xdr:cNvPr id="98" name="n_2mainValue有形固定資産減価償却率"/>
        <xdr:cNvSpPr txBox="1"/>
      </xdr:nvSpPr>
      <xdr:spPr>
        <a:xfrm>
          <a:off x="2738129" y="616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1559</xdr:rowOff>
    </xdr:from>
    <xdr:ext cx="405111" cy="259045"/>
    <xdr:sp macro="" textlink="">
      <xdr:nvSpPr>
        <xdr:cNvPr id="99" name="n_3mainValue有形固定資産減価償却率"/>
        <xdr:cNvSpPr txBox="1"/>
      </xdr:nvSpPr>
      <xdr:spPr>
        <a:xfrm>
          <a:off x="2067569" y="6120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44739</xdr:rowOff>
    </xdr:from>
    <xdr:ext cx="405111" cy="259045"/>
    <xdr:sp macro="" textlink="">
      <xdr:nvSpPr>
        <xdr:cNvPr id="100" name="n_4mainValue有形固定資産減価償却率"/>
        <xdr:cNvSpPr txBox="1"/>
      </xdr:nvSpPr>
      <xdr:spPr>
        <a:xfrm>
          <a:off x="1397009" y="616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債務償還比率はＨ</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類似団体平均を下回っていたが、Ｒ１年度は上回ることとなった。要因としては企業誘致に伴うインフラ整備等の普通建設事業に係る起債残高の増が挙げられる。今後、地方債を計画的に発行することで持続可能な財政運営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3027660" y="5145223"/>
          <a:ext cx="1269" cy="129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3080365" y="64441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2963525" y="6440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xdr:cNvSpPr txBox="1"/>
      </xdr:nvSpPr>
      <xdr:spPr>
        <a:xfrm>
          <a:off x="13080365" y="5592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3001625" y="57375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2359005" y="5721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1688445" y="5742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1017885" y="5748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1" name="フローチャート: 判断 140"/>
        <xdr:cNvSpPr/>
      </xdr:nvSpPr>
      <xdr:spPr>
        <a:xfrm>
          <a:off x="10347325" y="57039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68731</xdr:rowOff>
    </xdr:from>
    <xdr:to>
      <xdr:col>76</xdr:col>
      <xdr:colOff>73025</xdr:colOff>
      <xdr:row>30</xdr:row>
      <xdr:rowOff>170331</xdr:rowOff>
    </xdr:to>
    <xdr:sp macro="" textlink="">
      <xdr:nvSpPr>
        <xdr:cNvPr id="147" name="楕円 146"/>
        <xdr:cNvSpPr/>
      </xdr:nvSpPr>
      <xdr:spPr>
        <a:xfrm>
          <a:off x="13001625" y="58523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47158</xdr:rowOff>
    </xdr:from>
    <xdr:ext cx="469744" cy="259045"/>
    <xdr:sp macro="" textlink="">
      <xdr:nvSpPr>
        <xdr:cNvPr id="148" name="債務償還比率該当値テキスト"/>
        <xdr:cNvSpPr txBox="1"/>
      </xdr:nvSpPr>
      <xdr:spPr>
        <a:xfrm>
          <a:off x="13080365" y="583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58311</xdr:rowOff>
    </xdr:from>
    <xdr:to>
      <xdr:col>72</xdr:col>
      <xdr:colOff>123825</xdr:colOff>
      <xdr:row>29</xdr:row>
      <xdr:rowOff>159911</xdr:rowOff>
    </xdr:to>
    <xdr:sp macro="" textlink="">
      <xdr:nvSpPr>
        <xdr:cNvPr id="149" name="楕円 148"/>
        <xdr:cNvSpPr/>
      </xdr:nvSpPr>
      <xdr:spPr>
        <a:xfrm>
          <a:off x="12359005" y="56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109111</xdr:rowOff>
    </xdr:from>
    <xdr:to>
      <xdr:col>76</xdr:col>
      <xdr:colOff>22225</xdr:colOff>
      <xdr:row>30</xdr:row>
      <xdr:rowOff>119531</xdr:rowOff>
    </xdr:to>
    <xdr:cxnSp macro="">
      <xdr:nvCxnSpPr>
        <xdr:cNvPr id="150" name="直線コネクタ 149"/>
        <xdr:cNvCxnSpPr/>
      </xdr:nvCxnSpPr>
      <xdr:spPr>
        <a:xfrm>
          <a:off x="12409805" y="5725051"/>
          <a:ext cx="619760" cy="17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7934</xdr:rowOff>
    </xdr:from>
    <xdr:to>
      <xdr:col>68</xdr:col>
      <xdr:colOff>123825</xdr:colOff>
      <xdr:row>29</xdr:row>
      <xdr:rowOff>109534</xdr:rowOff>
    </xdr:to>
    <xdr:sp macro="" textlink="">
      <xdr:nvSpPr>
        <xdr:cNvPr id="151" name="楕円 150"/>
        <xdr:cNvSpPr/>
      </xdr:nvSpPr>
      <xdr:spPr>
        <a:xfrm>
          <a:off x="11688445" y="56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58734</xdr:rowOff>
    </xdr:from>
    <xdr:to>
      <xdr:col>72</xdr:col>
      <xdr:colOff>73025</xdr:colOff>
      <xdr:row>29</xdr:row>
      <xdr:rowOff>109111</xdr:rowOff>
    </xdr:to>
    <xdr:cxnSp macro="">
      <xdr:nvCxnSpPr>
        <xdr:cNvPr id="152" name="直線コネクタ 151"/>
        <xdr:cNvCxnSpPr/>
      </xdr:nvCxnSpPr>
      <xdr:spPr>
        <a:xfrm>
          <a:off x="11739245" y="5674674"/>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64480</xdr:rowOff>
    </xdr:from>
    <xdr:to>
      <xdr:col>64</xdr:col>
      <xdr:colOff>123825</xdr:colOff>
      <xdr:row>29</xdr:row>
      <xdr:rowOff>166080</xdr:rowOff>
    </xdr:to>
    <xdr:sp macro="" textlink="">
      <xdr:nvSpPr>
        <xdr:cNvPr id="153" name="楕円 152"/>
        <xdr:cNvSpPr/>
      </xdr:nvSpPr>
      <xdr:spPr>
        <a:xfrm>
          <a:off x="11017885" y="56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58734</xdr:rowOff>
    </xdr:from>
    <xdr:to>
      <xdr:col>68</xdr:col>
      <xdr:colOff>73025</xdr:colOff>
      <xdr:row>29</xdr:row>
      <xdr:rowOff>115280</xdr:rowOff>
    </xdr:to>
    <xdr:cxnSp macro="">
      <xdr:nvCxnSpPr>
        <xdr:cNvPr id="154" name="直線コネクタ 153"/>
        <xdr:cNvCxnSpPr/>
      </xdr:nvCxnSpPr>
      <xdr:spPr>
        <a:xfrm flipV="1">
          <a:off x="11068685" y="5674674"/>
          <a:ext cx="670560" cy="5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3344</xdr:rowOff>
    </xdr:from>
    <xdr:to>
      <xdr:col>60</xdr:col>
      <xdr:colOff>123825</xdr:colOff>
      <xdr:row>30</xdr:row>
      <xdr:rowOff>104944</xdr:rowOff>
    </xdr:to>
    <xdr:sp macro="" textlink="">
      <xdr:nvSpPr>
        <xdr:cNvPr id="155" name="楕円 154"/>
        <xdr:cNvSpPr/>
      </xdr:nvSpPr>
      <xdr:spPr>
        <a:xfrm>
          <a:off x="10347325" y="57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115280</xdr:rowOff>
    </xdr:from>
    <xdr:to>
      <xdr:col>64</xdr:col>
      <xdr:colOff>73025</xdr:colOff>
      <xdr:row>30</xdr:row>
      <xdr:rowOff>54144</xdr:rowOff>
    </xdr:to>
    <xdr:cxnSp macro="">
      <xdr:nvCxnSpPr>
        <xdr:cNvPr id="156" name="直線コネクタ 155"/>
        <xdr:cNvCxnSpPr/>
      </xdr:nvCxnSpPr>
      <xdr:spPr>
        <a:xfrm flipV="1">
          <a:off x="10398125" y="5731220"/>
          <a:ext cx="670560" cy="10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57" name="n_1aveValue債務償還比率"/>
        <xdr:cNvSpPr txBox="1"/>
      </xdr:nvSpPr>
      <xdr:spPr>
        <a:xfrm>
          <a:off x="12185092" y="581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58" name="n_2aveValue債務償還比率"/>
        <xdr:cNvSpPr txBox="1"/>
      </xdr:nvSpPr>
      <xdr:spPr>
        <a:xfrm>
          <a:off x="11527232" y="583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59" name="n_3aveValue債務償還比率"/>
        <xdr:cNvSpPr txBox="1"/>
      </xdr:nvSpPr>
      <xdr:spPr>
        <a:xfrm>
          <a:off x="10856672" y="58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60" name="n_4aveValue債務償還比率"/>
        <xdr:cNvSpPr txBox="1"/>
      </xdr:nvSpPr>
      <xdr:spPr>
        <a:xfrm>
          <a:off x="10186112" y="548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4988</xdr:rowOff>
    </xdr:from>
    <xdr:ext cx="469744" cy="259045"/>
    <xdr:sp macro="" textlink="">
      <xdr:nvSpPr>
        <xdr:cNvPr id="161" name="n_1mainValue債務償還比率"/>
        <xdr:cNvSpPr txBox="1"/>
      </xdr:nvSpPr>
      <xdr:spPr>
        <a:xfrm>
          <a:off x="12185092" y="545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126061</xdr:rowOff>
    </xdr:from>
    <xdr:ext cx="469744" cy="259045"/>
    <xdr:sp macro="" textlink="">
      <xdr:nvSpPr>
        <xdr:cNvPr id="162" name="n_2mainValue債務償還比率"/>
        <xdr:cNvSpPr txBox="1"/>
      </xdr:nvSpPr>
      <xdr:spPr>
        <a:xfrm>
          <a:off x="11527232" y="540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11157</xdr:rowOff>
    </xdr:from>
    <xdr:ext cx="469744" cy="259045"/>
    <xdr:sp macro="" textlink="">
      <xdr:nvSpPr>
        <xdr:cNvPr id="163" name="n_3mainValue債務償還比率"/>
        <xdr:cNvSpPr txBox="1"/>
      </xdr:nvSpPr>
      <xdr:spPr>
        <a:xfrm>
          <a:off x="10856672" y="54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96071</xdr:rowOff>
    </xdr:from>
    <xdr:ext cx="469744" cy="259045"/>
    <xdr:sp macro="" textlink="">
      <xdr:nvSpPr>
        <xdr:cNvPr id="164" name="n_4mainValue債務償還比率"/>
        <xdr:cNvSpPr txBox="1"/>
      </xdr:nvSpPr>
      <xdr:spPr>
        <a:xfrm>
          <a:off x="10186112" y="587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92,546
91,797
437.55
42,594,170
41,810,416
375,604
21,721,997
37,915,951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086225" y="5638038"/>
          <a:ext cx="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124960"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020820" y="675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124960"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02082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xdr:cNvSpPr txBox="1"/>
      </xdr:nvSpPr>
      <xdr:spPr>
        <a:xfrm>
          <a:off x="4124960" y="5920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036060" y="60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312160" y="6018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514600" y="594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739900" y="5968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965200" y="59225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71" name="楕円 70"/>
        <xdr:cNvSpPr/>
      </xdr:nvSpPr>
      <xdr:spPr>
        <a:xfrm>
          <a:off x="4036060" y="615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95267</xdr:rowOff>
    </xdr:from>
    <xdr:ext cx="405111" cy="259045"/>
    <xdr:sp macro="" textlink="">
      <xdr:nvSpPr>
        <xdr:cNvPr id="72" name="【道路】&#10;有形固定資産減価償却率該当値テキスト"/>
        <xdr:cNvSpPr txBox="1"/>
      </xdr:nvSpPr>
      <xdr:spPr>
        <a:xfrm>
          <a:off x="4124960"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50546</xdr:rowOff>
    </xdr:from>
    <xdr:to>
      <xdr:col>20</xdr:col>
      <xdr:colOff>38100</xdr:colOff>
      <xdr:row>36</xdr:row>
      <xdr:rowOff>152146</xdr:rowOff>
    </xdr:to>
    <xdr:sp macro="" textlink="">
      <xdr:nvSpPr>
        <xdr:cNvPr id="73" name="楕円 72"/>
        <xdr:cNvSpPr/>
      </xdr:nvSpPr>
      <xdr:spPr>
        <a:xfrm>
          <a:off x="3312160" y="60855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101346</xdr:rowOff>
    </xdr:from>
    <xdr:to>
      <xdr:col>24</xdr:col>
      <xdr:colOff>63500</xdr:colOff>
      <xdr:row>36</xdr:row>
      <xdr:rowOff>167640</xdr:rowOff>
    </xdr:to>
    <xdr:cxnSp macro="">
      <xdr:nvCxnSpPr>
        <xdr:cNvPr id="74" name="直線コネクタ 73"/>
        <xdr:cNvCxnSpPr/>
      </xdr:nvCxnSpPr>
      <xdr:spPr>
        <a:xfrm>
          <a:off x="3355340" y="6136386"/>
          <a:ext cx="73152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34544</xdr:rowOff>
    </xdr:from>
    <xdr:to>
      <xdr:col>15</xdr:col>
      <xdr:colOff>101600</xdr:colOff>
      <xdr:row>36</xdr:row>
      <xdr:rowOff>136144</xdr:rowOff>
    </xdr:to>
    <xdr:sp macro="" textlink="">
      <xdr:nvSpPr>
        <xdr:cNvPr id="75" name="楕円 74"/>
        <xdr:cNvSpPr/>
      </xdr:nvSpPr>
      <xdr:spPr>
        <a:xfrm>
          <a:off x="25146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85344</xdr:rowOff>
    </xdr:from>
    <xdr:to>
      <xdr:col>19</xdr:col>
      <xdr:colOff>177800</xdr:colOff>
      <xdr:row>36</xdr:row>
      <xdr:rowOff>101346</xdr:rowOff>
    </xdr:to>
    <xdr:cxnSp macro="">
      <xdr:nvCxnSpPr>
        <xdr:cNvPr id="76" name="直線コネクタ 75"/>
        <xdr:cNvCxnSpPr/>
      </xdr:nvCxnSpPr>
      <xdr:spPr>
        <a:xfrm>
          <a:off x="2565400" y="6120384"/>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167132</xdr:rowOff>
    </xdr:from>
    <xdr:to>
      <xdr:col>10</xdr:col>
      <xdr:colOff>165100</xdr:colOff>
      <xdr:row>36</xdr:row>
      <xdr:rowOff>97282</xdr:rowOff>
    </xdr:to>
    <xdr:sp macro="" textlink="">
      <xdr:nvSpPr>
        <xdr:cNvPr id="77" name="楕円 76"/>
        <xdr:cNvSpPr/>
      </xdr:nvSpPr>
      <xdr:spPr>
        <a:xfrm>
          <a:off x="1739900" y="6034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46482</xdr:rowOff>
    </xdr:from>
    <xdr:to>
      <xdr:col>15</xdr:col>
      <xdr:colOff>50800</xdr:colOff>
      <xdr:row>36</xdr:row>
      <xdr:rowOff>85344</xdr:rowOff>
    </xdr:to>
    <xdr:cxnSp macro="">
      <xdr:nvCxnSpPr>
        <xdr:cNvPr id="78" name="直線コネクタ 77"/>
        <xdr:cNvCxnSpPr/>
      </xdr:nvCxnSpPr>
      <xdr:spPr>
        <a:xfrm>
          <a:off x="1790700" y="6081522"/>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164846</xdr:rowOff>
    </xdr:from>
    <xdr:to>
      <xdr:col>6</xdr:col>
      <xdr:colOff>38100</xdr:colOff>
      <xdr:row>36</xdr:row>
      <xdr:rowOff>94996</xdr:rowOff>
    </xdr:to>
    <xdr:sp macro="" textlink="">
      <xdr:nvSpPr>
        <xdr:cNvPr id="79" name="楕円 78"/>
        <xdr:cNvSpPr/>
      </xdr:nvSpPr>
      <xdr:spPr>
        <a:xfrm>
          <a:off x="965200" y="60322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44196</xdr:rowOff>
    </xdr:from>
    <xdr:to>
      <xdr:col>10</xdr:col>
      <xdr:colOff>114300</xdr:colOff>
      <xdr:row>36</xdr:row>
      <xdr:rowOff>46482</xdr:rowOff>
    </xdr:to>
    <xdr:cxnSp macro="">
      <xdr:nvCxnSpPr>
        <xdr:cNvPr id="80" name="直線コネクタ 79"/>
        <xdr:cNvCxnSpPr/>
      </xdr:nvCxnSpPr>
      <xdr:spPr>
        <a:xfrm>
          <a:off x="1008380" y="6079236"/>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xdr:cNvSpPr txBox="1"/>
      </xdr:nvSpPr>
      <xdr:spPr>
        <a:xfrm>
          <a:off x="317056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xdr:cNvSpPr txBox="1"/>
      </xdr:nvSpPr>
      <xdr:spPr>
        <a:xfrm>
          <a:off x="238570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3" name="n_3aveValue【道路】&#10;有形固定資産減価償却率"/>
        <xdr:cNvSpPr txBox="1"/>
      </xdr:nvSpPr>
      <xdr:spPr>
        <a:xfrm>
          <a:off x="1611004" y="574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4" name="n_4aveValue【道路】&#10;有形固定資産減価償却率"/>
        <xdr:cNvSpPr txBox="1"/>
      </xdr:nvSpPr>
      <xdr:spPr>
        <a:xfrm>
          <a:off x="836304" y="570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143273</xdr:rowOff>
    </xdr:from>
    <xdr:ext cx="405111" cy="259045"/>
    <xdr:sp macro="" textlink="">
      <xdr:nvSpPr>
        <xdr:cNvPr id="85" name="n_1mainValue【道路】&#10;有形固定資産減価償却率"/>
        <xdr:cNvSpPr txBox="1"/>
      </xdr:nvSpPr>
      <xdr:spPr>
        <a:xfrm>
          <a:off x="3170564" y="617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127271</xdr:rowOff>
    </xdr:from>
    <xdr:ext cx="405111" cy="259045"/>
    <xdr:sp macro="" textlink="">
      <xdr:nvSpPr>
        <xdr:cNvPr id="86" name="n_2mainValue【道路】&#10;有形固定資産減価償却率"/>
        <xdr:cNvSpPr txBox="1"/>
      </xdr:nvSpPr>
      <xdr:spPr>
        <a:xfrm>
          <a:off x="2385704" y="616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88409</xdr:rowOff>
    </xdr:from>
    <xdr:ext cx="405111" cy="259045"/>
    <xdr:sp macro="" textlink="">
      <xdr:nvSpPr>
        <xdr:cNvPr id="87" name="n_3mainValue【道路】&#10;有形固定資産減価償却率"/>
        <xdr:cNvSpPr txBox="1"/>
      </xdr:nvSpPr>
      <xdr:spPr>
        <a:xfrm>
          <a:off x="1611004" y="612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86123</xdr:rowOff>
    </xdr:from>
    <xdr:ext cx="405111" cy="259045"/>
    <xdr:sp macro="" textlink="">
      <xdr:nvSpPr>
        <xdr:cNvPr id="88" name="n_4mainValue【道路】&#10;有形固定資産減価償却率"/>
        <xdr:cNvSpPr txBox="1"/>
      </xdr:nvSpPr>
      <xdr:spPr>
        <a:xfrm>
          <a:off x="836304" y="6121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9219565" y="5498992"/>
          <a:ext cx="0" cy="153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9258300" y="703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9154160" y="7032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9258300" y="52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9154160" y="54989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7" name="【道路】&#10;一人当たり延長平均値テキスト"/>
        <xdr:cNvSpPr txBox="1"/>
      </xdr:nvSpPr>
      <xdr:spPr>
        <a:xfrm>
          <a:off x="9258300" y="6751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9192260" y="67732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8445500" y="6776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7670800" y="6737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6873240" y="67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098540" y="6782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62281</xdr:rowOff>
    </xdr:from>
    <xdr:to>
      <xdr:col>55</xdr:col>
      <xdr:colOff>50800</xdr:colOff>
      <xdr:row>39</xdr:row>
      <xdr:rowOff>163881</xdr:rowOff>
    </xdr:to>
    <xdr:sp macro="" textlink="">
      <xdr:nvSpPr>
        <xdr:cNvPr id="128" name="楕円 127"/>
        <xdr:cNvSpPr/>
      </xdr:nvSpPr>
      <xdr:spPr>
        <a:xfrm>
          <a:off x="9192260" y="66002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85158</xdr:rowOff>
    </xdr:from>
    <xdr:ext cx="534377" cy="259045"/>
    <xdr:sp macro="" textlink="">
      <xdr:nvSpPr>
        <xdr:cNvPr id="129" name="【道路】&#10;一人当たり延長該当値テキスト"/>
        <xdr:cNvSpPr txBox="1"/>
      </xdr:nvSpPr>
      <xdr:spPr>
        <a:xfrm>
          <a:off x="9258300" y="645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58890</xdr:rowOff>
    </xdr:from>
    <xdr:to>
      <xdr:col>50</xdr:col>
      <xdr:colOff>165100</xdr:colOff>
      <xdr:row>39</xdr:row>
      <xdr:rowOff>160490</xdr:rowOff>
    </xdr:to>
    <xdr:sp macro="" textlink="">
      <xdr:nvSpPr>
        <xdr:cNvPr id="130" name="楕円 129"/>
        <xdr:cNvSpPr/>
      </xdr:nvSpPr>
      <xdr:spPr>
        <a:xfrm>
          <a:off x="8445500" y="65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109690</xdr:rowOff>
    </xdr:from>
    <xdr:to>
      <xdr:col>55</xdr:col>
      <xdr:colOff>0</xdr:colOff>
      <xdr:row>39</xdr:row>
      <xdr:rowOff>113081</xdr:rowOff>
    </xdr:to>
    <xdr:cxnSp macro="">
      <xdr:nvCxnSpPr>
        <xdr:cNvPr id="131" name="直線コネクタ 130"/>
        <xdr:cNvCxnSpPr/>
      </xdr:nvCxnSpPr>
      <xdr:spPr>
        <a:xfrm>
          <a:off x="8496300" y="6647650"/>
          <a:ext cx="7239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59957</xdr:rowOff>
    </xdr:from>
    <xdr:to>
      <xdr:col>46</xdr:col>
      <xdr:colOff>38100</xdr:colOff>
      <xdr:row>39</xdr:row>
      <xdr:rowOff>161557</xdr:rowOff>
    </xdr:to>
    <xdr:sp macro="" textlink="">
      <xdr:nvSpPr>
        <xdr:cNvPr id="132" name="楕円 131"/>
        <xdr:cNvSpPr/>
      </xdr:nvSpPr>
      <xdr:spPr>
        <a:xfrm>
          <a:off x="7670800" y="65979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109690</xdr:rowOff>
    </xdr:from>
    <xdr:to>
      <xdr:col>50</xdr:col>
      <xdr:colOff>114300</xdr:colOff>
      <xdr:row>39</xdr:row>
      <xdr:rowOff>110757</xdr:rowOff>
    </xdr:to>
    <xdr:cxnSp macro="">
      <xdr:nvCxnSpPr>
        <xdr:cNvPr id="133" name="直線コネクタ 132"/>
        <xdr:cNvCxnSpPr/>
      </xdr:nvCxnSpPr>
      <xdr:spPr>
        <a:xfrm flipV="1">
          <a:off x="7713980" y="6647650"/>
          <a:ext cx="78232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61366</xdr:rowOff>
    </xdr:from>
    <xdr:to>
      <xdr:col>41</xdr:col>
      <xdr:colOff>101600</xdr:colOff>
      <xdr:row>39</xdr:row>
      <xdr:rowOff>162966</xdr:rowOff>
    </xdr:to>
    <xdr:sp macro="" textlink="">
      <xdr:nvSpPr>
        <xdr:cNvPr id="134" name="楕円 133"/>
        <xdr:cNvSpPr/>
      </xdr:nvSpPr>
      <xdr:spPr>
        <a:xfrm>
          <a:off x="6873240" y="65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110757</xdr:rowOff>
    </xdr:from>
    <xdr:to>
      <xdr:col>45</xdr:col>
      <xdr:colOff>177800</xdr:colOff>
      <xdr:row>39</xdr:row>
      <xdr:rowOff>112166</xdr:rowOff>
    </xdr:to>
    <xdr:cxnSp macro="">
      <xdr:nvCxnSpPr>
        <xdr:cNvPr id="135" name="直線コネクタ 134"/>
        <xdr:cNvCxnSpPr/>
      </xdr:nvCxnSpPr>
      <xdr:spPr>
        <a:xfrm flipV="1">
          <a:off x="6924040" y="6648717"/>
          <a:ext cx="78994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112268</xdr:rowOff>
    </xdr:from>
    <xdr:to>
      <xdr:col>36</xdr:col>
      <xdr:colOff>165100</xdr:colOff>
      <xdr:row>40</xdr:row>
      <xdr:rowOff>42418</xdr:rowOff>
    </xdr:to>
    <xdr:sp macro="" textlink="">
      <xdr:nvSpPr>
        <xdr:cNvPr id="136" name="楕円 135"/>
        <xdr:cNvSpPr/>
      </xdr:nvSpPr>
      <xdr:spPr>
        <a:xfrm>
          <a:off x="6098540" y="6650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112166</xdr:rowOff>
    </xdr:from>
    <xdr:to>
      <xdr:col>41</xdr:col>
      <xdr:colOff>50800</xdr:colOff>
      <xdr:row>39</xdr:row>
      <xdr:rowOff>163068</xdr:rowOff>
    </xdr:to>
    <xdr:cxnSp macro="">
      <xdr:nvCxnSpPr>
        <xdr:cNvPr id="137" name="直線コネクタ 136"/>
        <xdr:cNvCxnSpPr/>
      </xdr:nvCxnSpPr>
      <xdr:spPr>
        <a:xfrm flipV="1">
          <a:off x="6149340" y="6650126"/>
          <a:ext cx="7747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8" name="n_1aveValue【道路】&#10;一人当たり延長"/>
        <xdr:cNvSpPr txBox="1"/>
      </xdr:nvSpPr>
      <xdr:spPr>
        <a:xfrm>
          <a:off x="8239271" y="686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39" name="n_2aveValue【道路】&#10;一人当たり延長"/>
        <xdr:cNvSpPr txBox="1"/>
      </xdr:nvSpPr>
      <xdr:spPr>
        <a:xfrm>
          <a:off x="7477271" y="682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40" name="n_3aveValue【道路】&#10;一人当たり延長"/>
        <xdr:cNvSpPr txBox="1"/>
      </xdr:nvSpPr>
      <xdr:spPr>
        <a:xfrm>
          <a:off x="6702571" y="68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169162</xdr:rowOff>
    </xdr:from>
    <xdr:ext cx="534377" cy="259045"/>
    <xdr:sp macro="" textlink="">
      <xdr:nvSpPr>
        <xdr:cNvPr id="141" name="n_4aveValue【道路】&#10;一人当たり延長"/>
        <xdr:cNvSpPr txBox="1"/>
      </xdr:nvSpPr>
      <xdr:spPr>
        <a:xfrm>
          <a:off x="5905011" y="687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5567</xdr:rowOff>
    </xdr:from>
    <xdr:ext cx="534377" cy="259045"/>
    <xdr:sp macro="" textlink="">
      <xdr:nvSpPr>
        <xdr:cNvPr id="142" name="n_1mainValue【道路】&#10;一人当たり延長"/>
        <xdr:cNvSpPr txBox="1"/>
      </xdr:nvSpPr>
      <xdr:spPr>
        <a:xfrm>
          <a:off x="8239271" y="637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6634</xdr:rowOff>
    </xdr:from>
    <xdr:ext cx="534377" cy="259045"/>
    <xdr:sp macro="" textlink="">
      <xdr:nvSpPr>
        <xdr:cNvPr id="143" name="n_2mainValue【道路】&#10;一人当たり延長"/>
        <xdr:cNvSpPr txBox="1"/>
      </xdr:nvSpPr>
      <xdr:spPr>
        <a:xfrm>
          <a:off x="7477271" y="63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8043</xdr:rowOff>
    </xdr:from>
    <xdr:ext cx="534377" cy="259045"/>
    <xdr:sp macro="" textlink="">
      <xdr:nvSpPr>
        <xdr:cNvPr id="144" name="n_3mainValue【道路】&#10;一人当たり延長"/>
        <xdr:cNvSpPr txBox="1"/>
      </xdr:nvSpPr>
      <xdr:spPr>
        <a:xfrm>
          <a:off x="6702571" y="637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58945</xdr:rowOff>
    </xdr:from>
    <xdr:ext cx="534377" cy="259045"/>
    <xdr:sp macro="" textlink="">
      <xdr:nvSpPr>
        <xdr:cNvPr id="145" name="n_4mainValue【道路】&#10;一人当たり延長"/>
        <xdr:cNvSpPr txBox="1"/>
      </xdr:nvSpPr>
      <xdr:spPr>
        <a:xfrm>
          <a:off x="5905011" y="642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086225" y="945451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12496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020820" y="945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xdr:cNvSpPr txBox="1"/>
      </xdr:nvSpPr>
      <xdr:spPr>
        <a:xfrm>
          <a:off x="4124960" y="9874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036060"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312160" y="9994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5146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7399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965200" y="9902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86" name="楕円 185"/>
        <xdr:cNvSpPr/>
      </xdr:nvSpPr>
      <xdr:spPr>
        <a:xfrm>
          <a:off x="403606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150512</xdr:rowOff>
    </xdr:from>
    <xdr:ext cx="405111" cy="259045"/>
    <xdr:sp macro="" textlink="">
      <xdr:nvSpPr>
        <xdr:cNvPr id="187" name="【橋りょう・トンネル】&#10;有形固定資産減価償却率該当値テキスト"/>
        <xdr:cNvSpPr txBox="1"/>
      </xdr:nvSpPr>
      <xdr:spPr>
        <a:xfrm>
          <a:off x="4124960" y="1004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151130</xdr:rowOff>
    </xdr:from>
    <xdr:to>
      <xdr:col>20</xdr:col>
      <xdr:colOff>38100</xdr:colOff>
      <xdr:row>60</xdr:row>
      <xdr:rowOff>81280</xdr:rowOff>
    </xdr:to>
    <xdr:sp macro="" textlink="">
      <xdr:nvSpPr>
        <xdr:cNvPr id="188" name="楕円 187"/>
        <xdr:cNvSpPr/>
      </xdr:nvSpPr>
      <xdr:spPr>
        <a:xfrm>
          <a:off x="3312160" y="10041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30480</xdr:rowOff>
    </xdr:from>
    <xdr:to>
      <xdr:col>24</xdr:col>
      <xdr:colOff>63500</xdr:colOff>
      <xdr:row>60</xdr:row>
      <xdr:rowOff>51435</xdr:rowOff>
    </xdr:to>
    <xdr:cxnSp macro="">
      <xdr:nvCxnSpPr>
        <xdr:cNvPr id="189" name="直線コネクタ 188"/>
        <xdr:cNvCxnSpPr/>
      </xdr:nvCxnSpPr>
      <xdr:spPr>
        <a:xfrm>
          <a:off x="3355340" y="10088880"/>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90" name="楕円 189"/>
        <xdr:cNvSpPr/>
      </xdr:nvSpPr>
      <xdr:spPr>
        <a:xfrm>
          <a:off x="2514600" y="10022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30480</xdr:rowOff>
    </xdr:to>
    <xdr:cxnSp macro="">
      <xdr:nvCxnSpPr>
        <xdr:cNvPr id="191" name="直線コネクタ 190"/>
        <xdr:cNvCxnSpPr/>
      </xdr:nvCxnSpPr>
      <xdr:spPr>
        <a:xfrm>
          <a:off x="2565400" y="1006983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92" name="楕円 191"/>
        <xdr:cNvSpPr/>
      </xdr:nvSpPr>
      <xdr:spPr>
        <a:xfrm>
          <a:off x="1739900" y="10009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169545</xdr:rowOff>
    </xdr:from>
    <xdr:to>
      <xdr:col>15</xdr:col>
      <xdr:colOff>50800</xdr:colOff>
      <xdr:row>60</xdr:row>
      <xdr:rowOff>11430</xdr:rowOff>
    </xdr:to>
    <xdr:cxnSp macro="">
      <xdr:nvCxnSpPr>
        <xdr:cNvPr id="193" name="直線コネクタ 192"/>
        <xdr:cNvCxnSpPr/>
      </xdr:nvCxnSpPr>
      <xdr:spPr>
        <a:xfrm>
          <a:off x="1790700" y="10060305"/>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101600</xdr:rowOff>
    </xdr:from>
    <xdr:to>
      <xdr:col>6</xdr:col>
      <xdr:colOff>38100</xdr:colOff>
      <xdr:row>60</xdr:row>
      <xdr:rowOff>31750</xdr:rowOff>
    </xdr:to>
    <xdr:sp macro="" textlink="">
      <xdr:nvSpPr>
        <xdr:cNvPr id="194" name="楕円 193"/>
        <xdr:cNvSpPr/>
      </xdr:nvSpPr>
      <xdr:spPr>
        <a:xfrm>
          <a:off x="965200" y="9992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152400</xdr:rowOff>
    </xdr:from>
    <xdr:to>
      <xdr:col>10</xdr:col>
      <xdr:colOff>114300</xdr:colOff>
      <xdr:row>59</xdr:row>
      <xdr:rowOff>169545</xdr:rowOff>
    </xdr:to>
    <xdr:cxnSp macro="">
      <xdr:nvCxnSpPr>
        <xdr:cNvPr id="195" name="直線コネクタ 194"/>
        <xdr:cNvCxnSpPr/>
      </xdr:nvCxnSpPr>
      <xdr:spPr>
        <a:xfrm>
          <a:off x="1008380" y="10043160"/>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xdr:cNvSpPr txBox="1"/>
      </xdr:nvSpPr>
      <xdr:spPr>
        <a:xfrm>
          <a:off x="317056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xdr:cNvSpPr txBox="1"/>
      </xdr:nvSpPr>
      <xdr:spPr>
        <a:xfrm>
          <a:off x="238570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xdr:cNvSpPr txBox="1"/>
      </xdr:nvSpPr>
      <xdr:spPr>
        <a:xfrm>
          <a:off x="161100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9" name="n_4aveValue【橋りょう・トンネル】&#10;有形固定資産減価償却率"/>
        <xdr:cNvSpPr txBox="1"/>
      </xdr:nvSpPr>
      <xdr:spPr>
        <a:xfrm>
          <a:off x="83630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72407</xdr:rowOff>
    </xdr:from>
    <xdr:ext cx="405111" cy="259045"/>
    <xdr:sp macro="" textlink="">
      <xdr:nvSpPr>
        <xdr:cNvPr id="200" name="n_1mainValue【橋りょう・トンネル】&#10;有形固定資産減価償却率"/>
        <xdr:cNvSpPr txBox="1"/>
      </xdr:nvSpPr>
      <xdr:spPr>
        <a:xfrm>
          <a:off x="317056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53357</xdr:rowOff>
    </xdr:from>
    <xdr:ext cx="405111" cy="259045"/>
    <xdr:sp macro="" textlink="">
      <xdr:nvSpPr>
        <xdr:cNvPr id="201" name="n_2mainValue【橋りょう・トンネル】&#10;有形固定資産減価償却率"/>
        <xdr:cNvSpPr txBox="1"/>
      </xdr:nvSpPr>
      <xdr:spPr>
        <a:xfrm>
          <a:off x="238570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202" name="n_3mainValue【橋りょう・トンネル】&#10;有形固定資産減価償却率"/>
        <xdr:cNvSpPr txBox="1"/>
      </xdr:nvSpPr>
      <xdr:spPr>
        <a:xfrm>
          <a:off x="161100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22877</xdr:rowOff>
    </xdr:from>
    <xdr:ext cx="405111" cy="259045"/>
    <xdr:sp macro="" textlink="">
      <xdr:nvSpPr>
        <xdr:cNvPr id="203" name="n_4mainValue【橋りょう・トンネル】&#10;有形固定資産減価償却率"/>
        <xdr:cNvSpPr txBox="1"/>
      </xdr:nvSpPr>
      <xdr:spPr>
        <a:xfrm>
          <a:off x="83630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9219565" y="9405620"/>
          <a:ext cx="0" cy="131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9258300" y="1072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9154160" y="10716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9258300" y="918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9154160" y="940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30" name="【橋りょう・トンネル】&#10;一人当たり有形固定資産（償却資産）額平均値テキスト"/>
        <xdr:cNvSpPr txBox="1"/>
      </xdr:nvSpPr>
      <xdr:spPr>
        <a:xfrm>
          <a:off x="9258300" y="10199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9192260" y="102213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8445500" y="1022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7670800" y="102432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6873240" y="1026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098540" y="102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73970</xdr:rowOff>
    </xdr:from>
    <xdr:to>
      <xdr:col>55</xdr:col>
      <xdr:colOff>50800</xdr:colOff>
      <xdr:row>58</xdr:row>
      <xdr:rowOff>4120</xdr:rowOff>
    </xdr:to>
    <xdr:sp macro="" textlink="">
      <xdr:nvSpPr>
        <xdr:cNvPr id="241" name="楕円 240"/>
        <xdr:cNvSpPr/>
      </xdr:nvSpPr>
      <xdr:spPr>
        <a:xfrm>
          <a:off x="9192260" y="9629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96847</xdr:rowOff>
    </xdr:from>
    <xdr:ext cx="599010" cy="259045"/>
    <xdr:sp macro="" textlink="">
      <xdr:nvSpPr>
        <xdr:cNvPr id="242" name="【橋りょう・トンネル】&#10;一人当たり有形固定資産（償却資産）額該当値テキスト"/>
        <xdr:cNvSpPr txBox="1"/>
      </xdr:nvSpPr>
      <xdr:spPr>
        <a:xfrm>
          <a:off x="9258300" y="948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67825</xdr:rowOff>
    </xdr:from>
    <xdr:to>
      <xdr:col>50</xdr:col>
      <xdr:colOff>165100</xdr:colOff>
      <xdr:row>57</xdr:row>
      <xdr:rowOff>169425</xdr:rowOff>
    </xdr:to>
    <xdr:sp macro="" textlink="">
      <xdr:nvSpPr>
        <xdr:cNvPr id="243" name="楕円 242"/>
        <xdr:cNvSpPr/>
      </xdr:nvSpPr>
      <xdr:spPr>
        <a:xfrm>
          <a:off x="8445500" y="96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118625</xdr:rowOff>
    </xdr:from>
    <xdr:to>
      <xdr:col>55</xdr:col>
      <xdr:colOff>0</xdr:colOff>
      <xdr:row>57</xdr:row>
      <xdr:rowOff>124770</xdr:rowOff>
    </xdr:to>
    <xdr:cxnSp macro="">
      <xdr:nvCxnSpPr>
        <xdr:cNvPr id="244" name="直線コネクタ 243"/>
        <xdr:cNvCxnSpPr/>
      </xdr:nvCxnSpPr>
      <xdr:spPr>
        <a:xfrm>
          <a:off x="8496300" y="9674105"/>
          <a:ext cx="723900" cy="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79577</xdr:rowOff>
    </xdr:from>
    <xdr:to>
      <xdr:col>46</xdr:col>
      <xdr:colOff>38100</xdr:colOff>
      <xdr:row>58</xdr:row>
      <xdr:rowOff>9727</xdr:rowOff>
    </xdr:to>
    <xdr:sp macro="" textlink="">
      <xdr:nvSpPr>
        <xdr:cNvPr id="245" name="楕円 244"/>
        <xdr:cNvSpPr/>
      </xdr:nvSpPr>
      <xdr:spPr>
        <a:xfrm>
          <a:off x="7670800" y="96350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118625</xdr:rowOff>
    </xdr:from>
    <xdr:to>
      <xdr:col>50</xdr:col>
      <xdr:colOff>114300</xdr:colOff>
      <xdr:row>57</xdr:row>
      <xdr:rowOff>130377</xdr:rowOff>
    </xdr:to>
    <xdr:cxnSp macro="">
      <xdr:nvCxnSpPr>
        <xdr:cNvPr id="246" name="直線コネクタ 245"/>
        <xdr:cNvCxnSpPr/>
      </xdr:nvCxnSpPr>
      <xdr:spPr>
        <a:xfrm flipV="1">
          <a:off x="7713980" y="9674105"/>
          <a:ext cx="782320" cy="1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140559</xdr:rowOff>
    </xdr:from>
    <xdr:to>
      <xdr:col>41</xdr:col>
      <xdr:colOff>101600</xdr:colOff>
      <xdr:row>58</xdr:row>
      <xdr:rowOff>70709</xdr:rowOff>
    </xdr:to>
    <xdr:sp macro="" textlink="">
      <xdr:nvSpPr>
        <xdr:cNvPr id="247" name="楕円 246"/>
        <xdr:cNvSpPr/>
      </xdr:nvSpPr>
      <xdr:spPr>
        <a:xfrm>
          <a:off x="6873240" y="9696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130377</xdr:rowOff>
    </xdr:from>
    <xdr:to>
      <xdr:col>45</xdr:col>
      <xdr:colOff>177800</xdr:colOff>
      <xdr:row>58</xdr:row>
      <xdr:rowOff>19909</xdr:rowOff>
    </xdr:to>
    <xdr:cxnSp macro="">
      <xdr:nvCxnSpPr>
        <xdr:cNvPr id="248" name="直線コネクタ 247"/>
        <xdr:cNvCxnSpPr/>
      </xdr:nvCxnSpPr>
      <xdr:spPr>
        <a:xfrm flipV="1">
          <a:off x="6924040" y="9685857"/>
          <a:ext cx="789940" cy="5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140198</xdr:rowOff>
    </xdr:from>
    <xdr:to>
      <xdr:col>36</xdr:col>
      <xdr:colOff>165100</xdr:colOff>
      <xdr:row>58</xdr:row>
      <xdr:rowOff>70348</xdr:rowOff>
    </xdr:to>
    <xdr:sp macro="" textlink="">
      <xdr:nvSpPr>
        <xdr:cNvPr id="249" name="楕円 248"/>
        <xdr:cNvSpPr/>
      </xdr:nvSpPr>
      <xdr:spPr>
        <a:xfrm>
          <a:off x="6098540" y="96956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19548</xdr:rowOff>
    </xdr:from>
    <xdr:to>
      <xdr:col>41</xdr:col>
      <xdr:colOff>50800</xdr:colOff>
      <xdr:row>58</xdr:row>
      <xdr:rowOff>19909</xdr:rowOff>
    </xdr:to>
    <xdr:cxnSp macro="">
      <xdr:nvCxnSpPr>
        <xdr:cNvPr id="250" name="直線コネクタ 249"/>
        <xdr:cNvCxnSpPr/>
      </xdr:nvCxnSpPr>
      <xdr:spPr>
        <a:xfrm>
          <a:off x="6149340" y="9742668"/>
          <a:ext cx="7747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51" name="n_1aveValue【橋りょう・トンネル】&#10;一人当たり有形固定資産（償却資産）額"/>
        <xdr:cNvSpPr txBox="1"/>
      </xdr:nvSpPr>
      <xdr:spPr>
        <a:xfrm>
          <a:off x="8214575" y="1032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52" name="n_2aveValue【橋りょう・トンネル】&#10;一人当たり有形固定資産（償却資産）額"/>
        <xdr:cNvSpPr txBox="1"/>
      </xdr:nvSpPr>
      <xdr:spPr>
        <a:xfrm>
          <a:off x="7444955" y="1033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53" name="n_3aveValue【橋りょう・トンネル】&#10;一人当たり有形固定資産（償却資産）額"/>
        <xdr:cNvSpPr txBox="1"/>
      </xdr:nvSpPr>
      <xdr:spPr>
        <a:xfrm>
          <a:off x="6670255" y="1035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136355</xdr:rowOff>
    </xdr:from>
    <xdr:ext cx="599010" cy="259045"/>
    <xdr:sp macro="" textlink="">
      <xdr:nvSpPr>
        <xdr:cNvPr id="254" name="n_4aveValue【橋りょう・トンネル】&#10;一人当たり有形固定資産（償却資産）額"/>
        <xdr:cNvSpPr txBox="1"/>
      </xdr:nvSpPr>
      <xdr:spPr>
        <a:xfrm>
          <a:off x="5872695" y="1036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14502</xdr:rowOff>
    </xdr:from>
    <xdr:ext cx="599010" cy="259045"/>
    <xdr:sp macro="" textlink="">
      <xdr:nvSpPr>
        <xdr:cNvPr id="255" name="n_1mainValue【橋りょう・トンネル】&#10;一人当たり有形固定資産（償却資産）額"/>
        <xdr:cNvSpPr txBox="1"/>
      </xdr:nvSpPr>
      <xdr:spPr>
        <a:xfrm>
          <a:off x="8214575" y="940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26254</xdr:rowOff>
    </xdr:from>
    <xdr:ext cx="599010" cy="259045"/>
    <xdr:sp macro="" textlink="">
      <xdr:nvSpPr>
        <xdr:cNvPr id="256" name="n_2mainValue【橋りょう・トンネル】&#10;一人当たり有形固定資産（償却資産）額"/>
        <xdr:cNvSpPr txBox="1"/>
      </xdr:nvSpPr>
      <xdr:spPr>
        <a:xfrm>
          <a:off x="7444955" y="941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87236</xdr:rowOff>
    </xdr:from>
    <xdr:ext cx="599010" cy="259045"/>
    <xdr:sp macro="" textlink="">
      <xdr:nvSpPr>
        <xdr:cNvPr id="257" name="n_3mainValue【橋りょう・トンネル】&#10;一人当たり有形固定資産（償却資産）額"/>
        <xdr:cNvSpPr txBox="1"/>
      </xdr:nvSpPr>
      <xdr:spPr>
        <a:xfrm>
          <a:off x="6670255" y="947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86875</xdr:rowOff>
    </xdr:from>
    <xdr:ext cx="599010" cy="259045"/>
    <xdr:sp macro="" textlink="">
      <xdr:nvSpPr>
        <xdr:cNvPr id="258" name="n_4mainValue【橋りょう・トンネル】&#10;一人当たり有形固定資産（償却資産）額"/>
        <xdr:cNvSpPr txBox="1"/>
      </xdr:nvSpPr>
      <xdr:spPr>
        <a:xfrm>
          <a:off x="5872695" y="947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086225" y="13029656"/>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124960" y="14534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020820" y="14530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124960" y="12808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020820" y="13029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89" name="【公営住宅】&#10;有形固定資産減価償却率平均値テキスト"/>
        <xdr:cNvSpPr txBox="1"/>
      </xdr:nvSpPr>
      <xdr:spPr>
        <a:xfrm>
          <a:off x="4124960" y="13888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036060" y="14033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312160" y="139961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514600" y="139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739900" y="139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965200" y="138986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8527</xdr:rowOff>
    </xdr:from>
    <xdr:to>
      <xdr:col>24</xdr:col>
      <xdr:colOff>114300</xdr:colOff>
      <xdr:row>84</xdr:row>
      <xdr:rowOff>110127</xdr:rowOff>
    </xdr:to>
    <xdr:sp macro="" textlink="">
      <xdr:nvSpPr>
        <xdr:cNvPr id="300" name="楕円 299"/>
        <xdr:cNvSpPr/>
      </xdr:nvSpPr>
      <xdr:spPr>
        <a:xfrm>
          <a:off x="403606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158404</xdr:rowOff>
    </xdr:from>
    <xdr:ext cx="405111" cy="259045"/>
    <xdr:sp macro="" textlink="">
      <xdr:nvSpPr>
        <xdr:cNvPr id="301" name="【公営住宅】&#10;有形固定資産減価償却率該当値テキスト"/>
        <xdr:cNvSpPr txBox="1"/>
      </xdr:nvSpPr>
      <xdr:spPr>
        <a:xfrm>
          <a:off x="4124960" y="1407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145687</xdr:rowOff>
    </xdr:from>
    <xdr:to>
      <xdr:col>20</xdr:col>
      <xdr:colOff>38100</xdr:colOff>
      <xdr:row>84</xdr:row>
      <xdr:rowOff>75837</xdr:rowOff>
    </xdr:to>
    <xdr:sp macro="" textlink="">
      <xdr:nvSpPr>
        <xdr:cNvPr id="302" name="楕円 301"/>
        <xdr:cNvSpPr/>
      </xdr:nvSpPr>
      <xdr:spPr>
        <a:xfrm>
          <a:off x="3312160" y="140598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25037</xdr:rowOff>
    </xdr:from>
    <xdr:to>
      <xdr:col>24</xdr:col>
      <xdr:colOff>63500</xdr:colOff>
      <xdr:row>84</xdr:row>
      <xdr:rowOff>59327</xdr:rowOff>
    </xdr:to>
    <xdr:cxnSp macro="">
      <xdr:nvCxnSpPr>
        <xdr:cNvPr id="303" name="直線コネクタ 302"/>
        <xdr:cNvCxnSpPr/>
      </xdr:nvCxnSpPr>
      <xdr:spPr>
        <a:xfrm>
          <a:off x="3355340" y="14106797"/>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137523</xdr:rowOff>
    </xdr:from>
    <xdr:to>
      <xdr:col>15</xdr:col>
      <xdr:colOff>101600</xdr:colOff>
      <xdr:row>84</xdr:row>
      <xdr:rowOff>67673</xdr:rowOff>
    </xdr:to>
    <xdr:sp macro="" textlink="">
      <xdr:nvSpPr>
        <xdr:cNvPr id="304" name="楕円 303"/>
        <xdr:cNvSpPr/>
      </xdr:nvSpPr>
      <xdr:spPr>
        <a:xfrm>
          <a:off x="2514600" y="140516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16873</xdr:rowOff>
    </xdr:from>
    <xdr:to>
      <xdr:col>19</xdr:col>
      <xdr:colOff>177800</xdr:colOff>
      <xdr:row>84</xdr:row>
      <xdr:rowOff>25037</xdr:rowOff>
    </xdr:to>
    <xdr:cxnSp macro="">
      <xdr:nvCxnSpPr>
        <xdr:cNvPr id="305" name="直線コネクタ 304"/>
        <xdr:cNvCxnSpPr/>
      </xdr:nvCxnSpPr>
      <xdr:spPr>
        <a:xfrm>
          <a:off x="2565400" y="14098633"/>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127726</xdr:rowOff>
    </xdr:from>
    <xdr:to>
      <xdr:col>10</xdr:col>
      <xdr:colOff>165100</xdr:colOff>
      <xdr:row>84</xdr:row>
      <xdr:rowOff>57876</xdr:rowOff>
    </xdr:to>
    <xdr:sp macro="" textlink="">
      <xdr:nvSpPr>
        <xdr:cNvPr id="306" name="楕円 305"/>
        <xdr:cNvSpPr/>
      </xdr:nvSpPr>
      <xdr:spPr>
        <a:xfrm>
          <a:off x="1739900" y="14041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7076</xdr:rowOff>
    </xdr:from>
    <xdr:to>
      <xdr:col>15</xdr:col>
      <xdr:colOff>50800</xdr:colOff>
      <xdr:row>84</xdr:row>
      <xdr:rowOff>16873</xdr:rowOff>
    </xdr:to>
    <xdr:cxnSp macro="">
      <xdr:nvCxnSpPr>
        <xdr:cNvPr id="307" name="直線コネクタ 306"/>
        <xdr:cNvCxnSpPr/>
      </xdr:nvCxnSpPr>
      <xdr:spPr>
        <a:xfrm>
          <a:off x="1790700" y="14088836"/>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158750</xdr:rowOff>
    </xdr:from>
    <xdr:to>
      <xdr:col>6</xdr:col>
      <xdr:colOff>38100</xdr:colOff>
      <xdr:row>84</xdr:row>
      <xdr:rowOff>88900</xdr:rowOff>
    </xdr:to>
    <xdr:sp macro="" textlink="">
      <xdr:nvSpPr>
        <xdr:cNvPr id="308" name="楕円 307"/>
        <xdr:cNvSpPr/>
      </xdr:nvSpPr>
      <xdr:spPr>
        <a:xfrm>
          <a:off x="96520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7076</xdr:rowOff>
    </xdr:from>
    <xdr:to>
      <xdr:col>10</xdr:col>
      <xdr:colOff>114300</xdr:colOff>
      <xdr:row>84</xdr:row>
      <xdr:rowOff>38100</xdr:rowOff>
    </xdr:to>
    <xdr:cxnSp macro="">
      <xdr:nvCxnSpPr>
        <xdr:cNvPr id="309" name="直線コネクタ 308"/>
        <xdr:cNvCxnSpPr/>
      </xdr:nvCxnSpPr>
      <xdr:spPr>
        <a:xfrm flipV="1">
          <a:off x="1008380" y="14088836"/>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310" name="n_1aveValue【公営住宅】&#10;有形固定資産減価償却率"/>
        <xdr:cNvSpPr txBox="1"/>
      </xdr:nvSpPr>
      <xdr:spPr>
        <a:xfrm>
          <a:off x="3170564" y="137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1" name="n_2aveValue【公営住宅】&#10;有形固定資産減価償却率"/>
        <xdr:cNvSpPr txBox="1"/>
      </xdr:nvSpPr>
      <xdr:spPr>
        <a:xfrm>
          <a:off x="2385704" y="1374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2" name="n_3aveValue【公営住宅】&#10;有形固定資産減価償却率"/>
        <xdr:cNvSpPr txBox="1"/>
      </xdr:nvSpPr>
      <xdr:spPr>
        <a:xfrm>
          <a:off x="1611004" y="13739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13" name="n_4aveValue【公営住宅】&#10;有形固定資産減価償却率"/>
        <xdr:cNvSpPr txBox="1"/>
      </xdr:nvSpPr>
      <xdr:spPr>
        <a:xfrm>
          <a:off x="836304" y="1367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66964</xdr:rowOff>
    </xdr:from>
    <xdr:ext cx="405111" cy="259045"/>
    <xdr:sp macro="" textlink="">
      <xdr:nvSpPr>
        <xdr:cNvPr id="314" name="n_1mainValue【公営住宅】&#10;有形固定資産減価償却率"/>
        <xdr:cNvSpPr txBox="1"/>
      </xdr:nvSpPr>
      <xdr:spPr>
        <a:xfrm>
          <a:off x="3170564" y="1414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58800</xdr:rowOff>
    </xdr:from>
    <xdr:ext cx="405111" cy="259045"/>
    <xdr:sp macro="" textlink="">
      <xdr:nvSpPr>
        <xdr:cNvPr id="315" name="n_2mainValue【公営住宅】&#10;有形固定資産減価償却率"/>
        <xdr:cNvSpPr txBox="1"/>
      </xdr:nvSpPr>
      <xdr:spPr>
        <a:xfrm>
          <a:off x="2385704" y="1414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49003</xdr:rowOff>
    </xdr:from>
    <xdr:ext cx="405111" cy="259045"/>
    <xdr:sp macro="" textlink="">
      <xdr:nvSpPr>
        <xdr:cNvPr id="316" name="n_3mainValue【公営住宅】&#10;有形固定資産減価償却率"/>
        <xdr:cNvSpPr txBox="1"/>
      </xdr:nvSpPr>
      <xdr:spPr>
        <a:xfrm>
          <a:off x="161100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80027</xdr:rowOff>
    </xdr:from>
    <xdr:ext cx="405111" cy="259045"/>
    <xdr:sp macro="" textlink="">
      <xdr:nvSpPr>
        <xdr:cNvPr id="317" name="n_4mainValue【公営住宅】&#10;有形固定資産減価償却率"/>
        <xdr:cNvSpPr txBox="1"/>
      </xdr:nvSpPr>
      <xdr:spPr>
        <a:xfrm>
          <a:off x="836304" y="1416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9219565" y="13245083"/>
          <a:ext cx="0" cy="128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9258300" y="1302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9154160" y="13245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6" name="【公営住宅】&#10;一人当たり面積平均値テキスト"/>
        <xdr:cNvSpPr txBox="1"/>
      </xdr:nvSpPr>
      <xdr:spPr>
        <a:xfrm>
          <a:off x="9258300" y="14067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8445500" y="140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7670800" y="140850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6873240" y="1409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609854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38354</xdr:rowOff>
    </xdr:from>
    <xdr:to>
      <xdr:col>55</xdr:col>
      <xdr:colOff>50800</xdr:colOff>
      <xdr:row>83</xdr:row>
      <xdr:rowOff>139954</xdr:rowOff>
    </xdr:to>
    <xdr:sp macro="" textlink="">
      <xdr:nvSpPr>
        <xdr:cNvPr id="357" name="楕円 356"/>
        <xdr:cNvSpPr/>
      </xdr:nvSpPr>
      <xdr:spPr>
        <a:xfrm>
          <a:off x="9192260" y="139524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61231</xdr:rowOff>
    </xdr:from>
    <xdr:ext cx="469744" cy="259045"/>
    <xdr:sp macro="" textlink="">
      <xdr:nvSpPr>
        <xdr:cNvPr id="358" name="【公営住宅】&#10;一人当たり面積該当値テキスト"/>
        <xdr:cNvSpPr txBox="1"/>
      </xdr:nvSpPr>
      <xdr:spPr>
        <a:xfrm>
          <a:off x="9258300" y="1380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47498</xdr:rowOff>
    </xdr:from>
    <xdr:to>
      <xdr:col>50</xdr:col>
      <xdr:colOff>165100</xdr:colOff>
      <xdr:row>83</xdr:row>
      <xdr:rowOff>149098</xdr:rowOff>
    </xdr:to>
    <xdr:sp macro="" textlink="">
      <xdr:nvSpPr>
        <xdr:cNvPr id="359" name="楕円 358"/>
        <xdr:cNvSpPr/>
      </xdr:nvSpPr>
      <xdr:spPr>
        <a:xfrm>
          <a:off x="8445500" y="139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89154</xdr:rowOff>
    </xdr:from>
    <xdr:to>
      <xdr:col>55</xdr:col>
      <xdr:colOff>0</xdr:colOff>
      <xdr:row>83</xdr:row>
      <xdr:rowOff>98298</xdr:rowOff>
    </xdr:to>
    <xdr:cxnSp macro="">
      <xdr:nvCxnSpPr>
        <xdr:cNvPr id="360" name="直線コネクタ 359"/>
        <xdr:cNvCxnSpPr/>
      </xdr:nvCxnSpPr>
      <xdr:spPr>
        <a:xfrm flipV="1">
          <a:off x="8496300" y="14003274"/>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48261</xdr:rowOff>
    </xdr:from>
    <xdr:to>
      <xdr:col>46</xdr:col>
      <xdr:colOff>38100</xdr:colOff>
      <xdr:row>83</xdr:row>
      <xdr:rowOff>149861</xdr:rowOff>
    </xdr:to>
    <xdr:sp macro="" textlink="">
      <xdr:nvSpPr>
        <xdr:cNvPr id="361" name="楕円 360"/>
        <xdr:cNvSpPr/>
      </xdr:nvSpPr>
      <xdr:spPr>
        <a:xfrm>
          <a:off x="7670800" y="139623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98298</xdr:rowOff>
    </xdr:from>
    <xdr:to>
      <xdr:col>50</xdr:col>
      <xdr:colOff>114300</xdr:colOff>
      <xdr:row>83</xdr:row>
      <xdr:rowOff>99061</xdr:rowOff>
    </xdr:to>
    <xdr:cxnSp macro="">
      <xdr:nvCxnSpPr>
        <xdr:cNvPr id="362" name="直線コネクタ 361"/>
        <xdr:cNvCxnSpPr/>
      </xdr:nvCxnSpPr>
      <xdr:spPr>
        <a:xfrm flipV="1">
          <a:off x="7713980" y="14012418"/>
          <a:ext cx="78232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50546</xdr:rowOff>
    </xdr:from>
    <xdr:to>
      <xdr:col>41</xdr:col>
      <xdr:colOff>101600</xdr:colOff>
      <xdr:row>83</xdr:row>
      <xdr:rowOff>152146</xdr:rowOff>
    </xdr:to>
    <xdr:sp macro="" textlink="">
      <xdr:nvSpPr>
        <xdr:cNvPr id="363" name="楕円 362"/>
        <xdr:cNvSpPr/>
      </xdr:nvSpPr>
      <xdr:spPr>
        <a:xfrm>
          <a:off x="6873240" y="1396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99061</xdr:rowOff>
    </xdr:from>
    <xdr:to>
      <xdr:col>45</xdr:col>
      <xdr:colOff>177800</xdr:colOff>
      <xdr:row>83</xdr:row>
      <xdr:rowOff>101346</xdr:rowOff>
    </xdr:to>
    <xdr:cxnSp macro="">
      <xdr:nvCxnSpPr>
        <xdr:cNvPr id="364" name="直線コネクタ 363"/>
        <xdr:cNvCxnSpPr/>
      </xdr:nvCxnSpPr>
      <xdr:spPr>
        <a:xfrm flipV="1">
          <a:off x="6924040" y="14013181"/>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52832</xdr:rowOff>
    </xdr:from>
    <xdr:to>
      <xdr:col>36</xdr:col>
      <xdr:colOff>165100</xdr:colOff>
      <xdr:row>83</xdr:row>
      <xdr:rowOff>154432</xdr:rowOff>
    </xdr:to>
    <xdr:sp macro="" textlink="">
      <xdr:nvSpPr>
        <xdr:cNvPr id="365" name="楕円 364"/>
        <xdr:cNvSpPr/>
      </xdr:nvSpPr>
      <xdr:spPr>
        <a:xfrm>
          <a:off x="6098540" y="1396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101346</xdr:rowOff>
    </xdr:from>
    <xdr:to>
      <xdr:col>41</xdr:col>
      <xdr:colOff>50800</xdr:colOff>
      <xdr:row>83</xdr:row>
      <xdr:rowOff>103632</xdr:rowOff>
    </xdr:to>
    <xdr:cxnSp macro="">
      <xdr:nvCxnSpPr>
        <xdr:cNvPr id="366" name="直線コネクタ 365"/>
        <xdr:cNvCxnSpPr/>
      </xdr:nvCxnSpPr>
      <xdr:spPr>
        <a:xfrm flipV="1">
          <a:off x="6149340" y="14015466"/>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67" name="n_1aveValue【公営住宅】&#10;一人当たり面積"/>
        <xdr:cNvSpPr txBox="1"/>
      </xdr:nvSpPr>
      <xdr:spPr>
        <a:xfrm>
          <a:off x="8271587" y="1417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68" name="n_2aveValue【公営住宅】&#10;一人当たり面積"/>
        <xdr:cNvSpPr txBox="1"/>
      </xdr:nvSpPr>
      <xdr:spPr>
        <a:xfrm>
          <a:off x="7509587" y="1417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69" name="n_3aveValue【公営住宅】&#10;一人当たり面積"/>
        <xdr:cNvSpPr txBox="1"/>
      </xdr:nvSpPr>
      <xdr:spPr>
        <a:xfrm>
          <a:off x="6712027" y="1418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99077</xdr:rowOff>
    </xdr:from>
    <xdr:ext cx="469744" cy="259045"/>
    <xdr:sp macro="" textlink="">
      <xdr:nvSpPr>
        <xdr:cNvPr id="370" name="n_4aveValue【公営住宅】&#10;一人当たり面積"/>
        <xdr:cNvSpPr txBox="1"/>
      </xdr:nvSpPr>
      <xdr:spPr>
        <a:xfrm>
          <a:off x="5937327"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165625</xdr:rowOff>
    </xdr:from>
    <xdr:ext cx="469744" cy="259045"/>
    <xdr:sp macro="" textlink="">
      <xdr:nvSpPr>
        <xdr:cNvPr id="371" name="n_1mainValue【公営住宅】&#10;一人当たり面積"/>
        <xdr:cNvSpPr txBox="1"/>
      </xdr:nvSpPr>
      <xdr:spPr>
        <a:xfrm>
          <a:off x="8271587" y="1374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166388</xdr:rowOff>
    </xdr:from>
    <xdr:ext cx="469744" cy="259045"/>
    <xdr:sp macro="" textlink="">
      <xdr:nvSpPr>
        <xdr:cNvPr id="372" name="n_2mainValue【公営住宅】&#10;一人当たり面積"/>
        <xdr:cNvSpPr txBox="1"/>
      </xdr:nvSpPr>
      <xdr:spPr>
        <a:xfrm>
          <a:off x="7509587" y="1374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168673</xdr:rowOff>
    </xdr:from>
    <xdr:ext cx="469744" cy="259045"/>
    <xdr:sp macro="" textlink="">
      <xdr:nvSpPr>
        <xdr:cNvPr id="373" name="n_3mainValue【公営住宅】&#10;一人当たり面積"/>
        <xdr:cNvSpPr txBox="1"/>
      </xdr:nvSpPr>
      <xdr:spPr>
        <a:xfrm>
          <a:off x="6712027" y="137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170959</xdr:rowOff>
    </xdr:from>
    <xdr:ext cx="469744" cy="259045"/>
    <xdr:sp macro="" textlink="">
      <xdr:nvSpPr>
        <xdr:cNvPr id="374" name="n_4mainValue【公営住宅】&#10;一人当たり面積"/>
        <xdr:cNvSpPr txBox="1"/>
      </xdr:nvSpPr>
      <xdr:spPr>
        <a:xfrm>
          <a:off x="5937327" y="1374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xdr:cNvCxnSpPr/>
      </xdr:nvCxnSpPr>
      <xdr:spPr>
        <a:xfrm flipV="1">
          <a:off x="14375764" y="561213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xdr:cNvSpPr txBox="1"/>
      </xdr:nvSpPr>
      <xdr:spPr>
        <a:xfrm>
          <a:off x="14414500"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xdr:cNvCxnSpPr/>
      </xdr:nvCxnSpPr>
      <xdr:spPr>
        <a:xfrm>
          <a:off x="14287500" y="7012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xdr:cNvSpPr txBox="1"/>
      </xdr:nvSpPr>
      <xdr:spPr>
        <a:xfrm>
          <a:off x="144145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xdr:cNvCxnSpPr/>
      </xdr:nvCxnSpPr>
      <xdr:spPr>
        <a:xfrm>
          <a:off x="14287500" y="5612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20" name="【認定こども園・幼稚園・保育所】&#10;有形固定資産減価償却率平均値テキスト"/>
        <xdr:cNvSpPr txBox="1"/>
      </xdr:nvSpPr>
      <xdr:spPr>
        <a:xfrm>
          <a:off x="14414500" y="6138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xdr:cNvSpPr/>
      </xdr:nvSpPr>
      <xdr:spPr>
        <a:xfrm>
          <a:off x="14325600" y="62833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xdr:cNvSpPr/>
      </xdr:nvSpPr>
      <xdr:spPr>
        <a:xfrm>
          <a:off x="13578840" y="630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280414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202944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5" name="フローチャート: 判断 424"/>
        <xdr:cNvSpPr/>
      </xdr:nvSpPr>
      <xdr:spPr>
        <a:xfrm>
          <a:off x="1123188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170180</xdr:rowOff>
    </xdr:from>
    <xdr:to>
      <xdr:col>85</xdr:col>
      <xdr:colOff>177800</xdr:colOff>
      <xdr:row>40</xdr:row>
      <xdr:rowOff>100330</xdr:rowOff>
    </xdr:to>
    <xdr:sp macro="" textlink="">
      <xdr:nvSpPr>
        <xdr:cNvPr id="431" name="楕円 430"/>
        <xdr:cNvSpPr/>
      </xdr:nvSpPr>
      <xdr:spPr>
        <a:xfrm>
          <a:off x="14325600" y="67081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148607</xdr:rowOff>
    </xdr:from>
    <xdr:ext cx="405111" cy="259045"/>
    <xdr:sp macro="" textlink="">
      <xdr:nvSpPr>
        <xdr:cNvPr id="432" name="【認定こども園・幼稚園・保育所】&#10;有形固定資産減価償却率該当値テキスト"/>
        <xdr:cNvSpPr txBox="1"/>
      </xdr:nvSpPr>
      <xdr:spPr>
        <a:xfrm>
          <a:off x="14414500"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xdr:rowOff>
    </xdr:from>
    <xdr:to>
      <xdr:col>81</xdr:col>
      <xdr:colOff>101600</xdr:colOff>
      <xdr:row>40</xdr:row>
      <xdr:rowOff>102235</xdr:rowOff>
    </xdr:to>
    <xdr:sp macro="" textlink="">
      <xdr:nvSpPr>
        <xdr:cNvPr id="433" name="楕円 432"/>
        <xdr:cNvSpPr/>
      </xdr:nvSpPr>
      <xdr:spPr>
        <a:xfrm>
          <a:off x="1357884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49530</xdr:rowOff>
    </xdr:from>
    <xdr:to>
      <xdr:col>85</xdr:col>
      <xdr:colOff>127000</xdr:colOff>
      <xdr:row>40</xdr:row>
      <xdr:rowOff>51435</xdr:rowOff>
    </xdr:to>
    <xdr:cxnSp macro="">
      <xdr:nvCxnSpPr>
        <xdr:cNvPr id="434" name="直線コネクタ 433"/>
        <xdr:cNvCxnSpPr/>
      </xdr:nvCxnSpPr>
      <xdr:spPr>
        <a:xfrm flipV="1">
          <a:off x="13629640" y="6755130"/>
          <a:ext cx="7467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23495</xdr:rowOff>
    </xdr:from>
    <xdr:to>
      <xdr:col>76</xdr:col>
      <xdr:colOff>165100</xdr:colOff>
      <xdr:row>40</xdr:row>
      <xdr:rowOff>125095</xdr:rowOff>
    </xdr:to>
    <xdr:sp macro="" textlink="">
      <xdr:nvSpPr>
        <xdr:cNvPr id="435" name="楕円 434"/>
        <xdr:cNvSpPr/>
      </xdr:nvSpPr>
      <xdr:spPr>
        <a:xfrm>
          <a:off x="1280414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51435</xdr:rowOff>
    </xdr:from>
    <xdr:to>
      <xdr:col>81</xdr:col>
      <xdr:colOff>50800</xdr:colOff>
      <xdr:row>40</xdr:row>
      <xdr:rowOff>74295</xdr:rowOff>
    </xdr:to>
    <xdr:cxnSp macro="">
      <xdr:nvCxnSpPr>
        <xdr:cNvPr id="436" name="直線コネクタ 435"/>
        <xdr:cNvCxnSpPr/>
      </xdr:nvCxnSpPr>
      <xdr:spPr>
        <a:xfrm flipV="1">
          <a:off x="12854940" y="6757035"/>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122555</xdr:rowOff>
    </xdr:from>
    <xdr:to>
      <xdr:col>72</xdr:col>
      <xdr:colOff>38100</xdr:colOff>
      <xdr:row>40</xdr:row>
      <xdr:rowOff>52705</xdr:rowOff>
    </xdr:to>
    <xdr:sp macro="" textlink="">
      <xdr:nvSpPr>
        <xdr:cNvPr id="437" name="楕円 436"/>
        <xdr:cNvSpPr/>
      </xdr:nvSpPr>
      <xdr:spPr>
        <a:xfrm>
          <a:off x="12029440" y="6660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1905</xdr:rowOff>
    </xdr:from>
    <xdr:to>
      <xdr:col>76</xdr:col>
      <xdr:colOff>114300</xdr:colOff>
      <xdr:row>40</xdr:row>
      <xdr:rowOff>74295</xdr:rowOff>
    </xdr:to>
    <xdr:cxnSp macro="">
      <xdr:nvCxnSpPr>
        <xdr:cNvPr id="438" name="直線コネクタ 437"/>
        <xdr:cNvCxnSpPr/>
      </xdr:nvCxnSpPr>
      <xdr:spPr>
        <a:xfrm>
          <a:off x="12072620" y="6707505"/>
          <a:ext cx="7823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8255</xdr:rowOff>
    </xdr:from>
    <xdr:to>
      <xdr:col>67</xdr:col>
      <xdr:colOff>101600</xdr:colOff>
      <xdr:row>40</xdr:row>
      <xdr:rowOff>109855</xdr:rowOff>
    </xdr:to>
    <xdr:sp macro="" textlink="">
      <xdr:nvSpPr>
        <xdr:cNvPr id="439" name="楕円 438"/>
        <xdr:cNvSpPr/>
      </xdr:nvSpPr>
      <xdr:spPr>
        <a:xfrm>
          <a:off x="1123188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1905</xdr:rowOff>
    </xdr:from>
    <xdr:to>
      <xdr:col>71</xdr:col>
      <xdr:colOff>177800</xdr:colOff>
      <xdr:row>40</xdr:row>
      <xdr:rowOff>59055</xdr:rowOff>
    </xdr:to>
    <xdr:cxnSp macro="">
      <xdr:nvCxnSpPr>
        <xdr:cNvPr id="440" name="直線コネクタ 439"/>
        <xdr:cNvCxnSpPr/>
      </xdr:nvCxnSpPr>
      <xdr:spPr>
        <a:xfrm flipV="1">
          <a:off x="11282680" y="6707505"/>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41" name="n_1aveValue【認定こども園・幼稚園・保育所】&#10;有形固定資産減価償却率"/>
        <xdr:cNvSpPr txBox="1"/>
      </xdr:nvSpPr>
      <xdr:spPr>
        <a:xfrm>
          <a:off x="134372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42" name="n_2aveValue【認定こども園・幼稚園・保育所】&#10;有形固定資産減価償却率"/>
        <xdr:cNvSpPr txBox="1"/>
      </xdr:nvSpPr>
      <xdr:spPr>
        <a:xfrm>
          <a:off x="126752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43" name="n_3aveValue【認定こども園・幼稚園・保育所】&#10;有形固定資産減価償却率"/>
        <xdr:cNvSpPr txBox="1"/>
      </xdr:nvSpPr>
      <xdr:spPr>
        <a:xfrm>
          <a:off x="119005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44" name="n_4aveValue【認定こども園・幼稚園・保育所】&#10;有形固定資産減価償却率"/>
        <xdr:cNvSpPr txBox="1"/>
      </xdr:nvSpPr>
      <xdr:spPr>
        <a:xfrm>
          <a:off x="1110298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93362</xdr:rowOff>
    </xdr:from>
    <xdr:ext cx="405111" cy="259045"/>
    <xdr:sp macro="" textlink="">
      <xdr:nvSpPr>
        <xdr:cNvPr id="445" name="n_1mainValue【認定こども園・幼稚園・保育所】&#10;有形固定資産減価償却率"/>
        <xdr:cNvSpPr txBox="1"/>
      </xdr:nvSpPr>
      <xdr:spPr>
        <a:xfrm>
          <a:off x="134372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116222</xdr:rowOff>
    </xdr:from>
    <xdr:ext cx="405111" cy="259045"/>
    <xdr:sp macro="" textlink="">
      <xdr:nvSpPr>
        <xdr:cNvPr id="446" name="n_2mainValue【認定こども園・幼稚園・保育所】&#10;有形固定資産減価償却率"/>
        <xdr:cNvSpPr txBox="1"/>
      </xdr:nvSpPr>
      <xdr:spPr>
        <a:xfrm>
          <a:off x="126752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43832</xdr:rowOff>
    </xdr:from>
    <xdr:ext cx="405111" cy="259045"/>
    <xdr:sp macro="" textlink="">
      <xdr:nvSpPr>
        <xdr:cNvPr id="447" name="n_3mainValue【認定こども園・幼稚園・保育所】&#10;有形固定資産減価償却率"/>
        <xdr:cNvSpPr txBox="1"/>
      </xdr:nvSpPr>
      <xdr:spPr>
        <a:xfrm>
          <a:off x="119005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100982</xdr:rowOff>
    </xdr:from>
    <xdr:ext cx="405111" cy="259045"/>
    <xdr:sp macro="" textlink="">
      <xdr:nvSpPr>
        <xdr:cNvPr id="448" name="n_4mainValue【認定こども園・幼稚園・保育所】&#10;有形固定資産減価償却率"/>
        <xdr:cNvSpPr txBox="1"/>
      </xdr:nvSpPr>
      <xdr:spPr>
        <a:xfrm>
          <a:off x="1110298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xdr:cNvCxnSpPr/>
      </xdr:nvCxnSpPr>
      <xdr:spPr>
        <a:xfrm flipV="1">
          <a:off x="19509104" y="560070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xdr:cNvSpPr txBox="1"/>
      </xdr:nvSpPr>
      <xdr:spPr>
        <a:xfrm>
          <a:off x="1954784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xdr:cNvCxnSpPr/>
      </xdr:nvCxnSpPr>
      <xdr:spPr>
        <a:xfrm>
          <a:off x="194437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77" name="【認定こども園・幼稚園・保育所】&#10;一人当たり面積平均値テキスト"/>
        <xdr:cNvSpPr txBox="1"/>
      </xdr:nvSpPr>
      <xdr:spPr>
        <a:xfrm>
          <a:off x="19547840" y="631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xdr:cNvSpPr/>
      </xdr:nvSpPr>
      <xdr:spPr>
        <a:xfrm>
          <a:off x="19458940" y="6456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xdr:cNvSpPr/>
      </xdr:nvSpPr>
      <xdr:spPr>
        <a:xfrm>
          <a:off x="18735040" y="6468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xdr:cNvSpPr/>
      </xdr:nvSpPr>
      <xdr:spPr>
        <a:xfrm>
          <a:off x="1793748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xdr:cNvSpPr/>
      </xdr:nvSpPr>
      <xdr:spPr>
        <a:xfrm>
          <a:off x="1716278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2" name="フローチャート: 判断 481"/>
        <xdr:cNvSpPr/>
      </xdr:nvSpPr>
      <xdr:spPr>
        <a:xfrm>
          <a:off x="16388080" y="649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xdr:rowOff>
    </xdr:from>
    <xdr:to>
      <xdr:col>116</xdr:col>
      <xdr:colOff>114300</xdr:colOff>
      <xdr:row>40</xdr:row>
      <xdr:rowOff>111760</xdr:rowOff>
    </xdr:to>
    <xdr:sp macro="" textlink="">
      <xdr:nvSpPr>
        <xdr:cNvPr id="488" name="楕円 487"/>
        <xdr:cNvSpPr/>
      </xdr:nvSpPr>
      <xdr:spPr>
        <a:xfrm>
          <a:off x="1945894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160037</xdr:rowOff>
    </xdr:from>
    <xdr:ext cx="469744" cy="259045"/>
    <xdr:sp macro="" textlink="">
      <xdr:nvSpPr>
        <xdr:cNvPr id="489" name="【認定こども園・幼稚園・保育所】&#10;一人当たり面積該当値テキスト"/>
        <xdr:cNvSpPr txBox="1"/>
      </xdr:nvSpPr>
      <xdr:spPr>
        <a:xfrm>
          <a:off x="19547840"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xdr:rowOff>
    </xdr:from>
    <xdr:to>
      <xdr:col>112</xdr:col>
      <xdr:colOff>38100</xdr:colOff>
      <xdr:row>40</xdr:row>
      <xdr:rowOff>111760</xdr:rowOff>
    </xdr:to>
    <xdr:sp macro="" textlink="">
      <xdr:nvSpPr>
        <xdr:cNvPr id="490" name="楕円 489"/>
        <xdr:cNvSpPr/>
      </xdr:nvSpPr>
      <xdr:spPr>
        <a:xfrm>
          <a:off x="18735040" y="67157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60960</xdr:rowOff>
    </xdr:from>
    <xdr:to>
      <xdr:col>116</xdr:col>
      <xdr:colOff>63500</xdr:colOff>
      <xdr:row>40</xdr:row>
      <xdr:rowOff>60960</xdr:rowOff>
    </xdr:to>
    <xdr:cxnSp macro="">
      <xdr:nvCxnSpPr>
        <xdr:cNvPr id="491" name="直線コネクタ 490"/>
        <xdr:cNvCxnSpPr/>
      </xdr:nvCxnSpPr>
      <xdr:spPr>
        <a:xfrm>
          <a:off x="18778220" y="67665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xdr:rowOff>
    </xdr:from>
    <xdr:to>
      <xdr:col>107</xdr:col>
      <xdr:colOff>101600</xdr:colOff>
      <xdr:row>40</xdr:row>
      <xdr:rowOff>111760</xdr:rowOff>
    </xdr:to>
    <xdr:sp macro="" textlink="">
      <xdr:nvSpPr>
        <xdr:cNvPr id="492" name="楕円 491"/>
        <xdr:cNvSpPr/>
      </xdr:nvSpPr>
      <xdr:spPr>
        <a:xfrm>
          <a:off x="1793748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60960</xdr:rowOff>
    </xdr:from>
    <xdr:to>
      <xdr:col>111</xdr:col>
      <xdr:colOff>177800</xdr:colOff>
      <xdr:row>40</xdr:row>
      <xdr:rowOff>60960</xdr:rowOff>
    </xdr:to>
    <xdr:cxnSp macro="">
      <xdr:nvCxnSpPr>
        <xdr:cNvPr id="493" name="直線コネクタ 492"/>
        <xdr:cNvCxnSpPr/>
      </xdr:nvCxnSpPr>
      <xdr:spPr>
        <a:xfrm>
          <a:off x="17988280" y="67665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494" name="楕円 493"/>
        <xdr:cNvSpPr/>
      </xdr:nvSpPr>
      <xdr:spPr>
        <a:xfrm>
          <a:off x="1716278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30480</xdr:rowOff>
    </xdr:from>
    <xdr:to>
      <xdr:col>107</xdr:col>
      <xdr:colOff>50800</xdr:colOff>
      <xdr:row>40</xdr:row>
      <xdr:rowOff>60960</xdr:rowOff>
    </xdr:to>
    <xdr:cxnSp macro="">
      <xdr:nvCxnSpPr>
        <xdr:cNvPr id="495" name="直線コネクタ 494"/>
        <xdr:cNvCxnSpPr/>
      </xdr:nvCxnSpPr>
      <xdr:spPr>
        <a:xfrm>
          <a:off x="17213580" y="673608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6" name="楕円 495"/>
        <xdr:cNvSpPr/>
      </xdr:nvSpPr>
      <xdr:spPr>
        <a:xfrm>
          <a:off x="16388080" y="6700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30480</xdr:rowOff>
    </xdr:from>
    <xdr:to>
      <xdr:col>102</xdr:col>
      <xdr:colOff>114300</xdr:colOff>
      <xdr:row>40</xdr:row>
      <xdr:rowOff>41910</xdr:rowOff>
    </xdr:to>
    <xdr:cxnSp macro="">
      <xdr:nvCxnSpPr>
        <xdr:cNvPr id="497" name="直線コネクタ 496"/>
        <xdr:cNvCxnSpPr/>
      </xdr:nvCxnSpPr>
      <xdr:spPr>
        <a:xfrm flipV="1">
          <a:off x="16431260" y="673608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98" name="n_1aveValue【認定こども園・幼稚園・保育所】&#10;一人当たり面積"/>
        <xdr:cNvSpPr txBox="1"/>
      </xdr:nvSpPr>
      <xdr:spPr>
        <a:xfrm>
          <a:off x="185611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99" name="n_2aveValue【認定こども園・幼稚園・保育所】&#10;一人当たり面積"/>
        <xdr:cNvSpPr txBox="1"/>
      </xdr:nvSpPr>
      <xdr:spPr>
        <a:xfrm>
          <a:off x="1777626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500" name="n_3aveValue【認定こども園・幼稚園・保育所】&#10;一人当たり面積"/>
        <xdr:cNvSpPr txBox="1"/>
      </xdr:nvSpPr>
      <xdr:spPr>
        <a:xfrm>
          <a:off x="1700156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01" name="n_4aveValue【認定こども園・幼稚園・保育所】&#10;一人当たり面積"/>
        <xdr:cNvSpPr txBox="1"/>
      </xdr:nvSpPr>
      <xdr:spPr>
        <a:xfrm>
          <a:off x="1622686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102887</xdr:rowOff>
    </xdr:from>
    <xdr:ext cx="469744" cy="259045"/>
    <xdr:sp macro="" textlink="">
      <xdr:nvSpPr>
        <xdr:cNvPr id="502" name="n_1mainValue【認定こども園・幼稚園・保育所】&#10;一人当たり面積"/>
        <xdr:cNvSpPr txBox="1"/>
      </xdr:nvSpPr>
      <xdr:spPr>
        <a:xfrm>
          <a:off x="185611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102887</xdr:rowOff>
    </xdr:from>
    <xdr:ext cx="469744" cy="259045"/>
    <xdr:sp macro="" textlink="">
      <xdr:nvSpPr>
        <xdr:cNvPr id="503" name="n_2mainValue【認定こども園・幼稚園・保育所】&#10;一人当たり面積"/>
        <xdr:cNvSpPr txBox="1"/>
      </xdr:nvSpPr>
      <xdr:spPr>
        <a:xfrm>
          <a:off x="1777626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72407</xdr:rowOff>
    </xdr:from>
    <xdr:ext cx="469744" cy="259045"/>
    <xdr:sp macro="" textlink="">
      <xdr:nvSpPr>
        <xdr:cNvPr id="504" name="n_3mainValue【認定こども園・幼稚園・保育所】&#10;一人当たり面積"/>
        <xdr:cNvSpPr txBox="1"/>
      </xdr:nvSpPr>
      <xdr:spPr>
        <a:xfrm>
          <a:off x="1700156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505" name="n_4mainValue【認定こども園・幼稚園・保育所】&#10;一人当たり面積"/>
        <xdr:cNvSpPr txBox="1"/>
      </xdr:nvSpPr>
      <xdr:spPr>
        <a:xfrm>
          <a:off x="1622686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xdr:cNvCxnSpPr/>
      </xdr:nvCxnSpPr>
      <xdr:spPr>
        <a:xfrm flipV="1">
          <a:off x="14375764" y="931980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4414500" y="1079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4287500" y="10791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xdr:cNvSpPr txBox="1"/>
      </xdr:nvSpPr>
      <xdr:spPr>
        <a:xfrm>
          <a:off x="14414500" y="9098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xdr:cNvCxnSpPr/>
      </xdr:nvCxnSpPr>
      <xdr:spPr>
        <a:xfrm>
          <a:off x="14287500" y="9319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37" name="【学校施設】&#10;有形固定資産減価償却率平均値テキスト"/>
        <xdr:cNvSpPr txBox="1"/>
      </xdr:nvSpPr>
      <xdr:spPr>
        <a:xfrm>
          <a:off x="14414500" y="9840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xdr:cNvSpPr/>
      </xdr:nvSpPr>
      <xdr:spPr>
        <a:xfrm>
          <a:off x="14325600" y="99852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xdr:cNvSpPr/>
      </xdr:nvSpPr>
      <xdr:spPr>
        <a:xfrm>
          <a:off x="1357884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xdr:cNvSpPr/>
      </xdr:nvSpPr>
      <xdr:spPr>
        <a:xfrm>
          <a:off x="12804140" y="995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xdr:cNvSpPr/>
      </xdr:nvSpPr>
      <xdr:spPr>
        <a:xfrm>
          <a:off x="12029440" y="99265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2" name="フローチャート: 判断 541"/>
        <xdr:cNvSpPr/>
      </xdr:nvSpPr>
      <xdr:spPr>
        <a:xfrm>
          <a:off x="11231880" y="9842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548" name="楕円 547"/>
        <xdr:cNvSpPr/>
      </xdr:nvSpPr>
      <xdr:spPr>
        <a:xfrm>
          <a:off x="14325600" y="1042452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549" name="【学校施設】&#10;有形固定資産減価償却率該当値テキスト"/>
        <xdr:cNvSpPr txBox="1"/>
      </xdr:nvSpPr>
      <xdr:spPr>
        <a:xfrm>
          <a:off x="14414500" y="1040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14515</xdr:rowOff>
    </xdr:from>
    <xdr:to>
      <xdr:col>81</xdr:col>
      <xdr:colOff>101600</xdr:colOff>
      <xdr:row>62</xdr:row>
      <xdr:rowOff>116115</xdr:rowOff>
    </xdr:to>
    <xdr:sp macro="" textlink="">
      <xdr:nvSpPr>
        <xdr:cNvPr id="550" name="楕円 549"/>
        <xdr:cNvSpPr/>
      </xdr:nvSpPr>
      <xdr:spPr>
        <a:xfrm>
          <a:off x="13578840" y="104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65315</xdr:rowOff>
    </xdr:from>
    <xdr:to>
      <xdr:col>85</xdr:col>
      <xdr:colOff>127000</xdr:colOff>
      <xdr:row>62</xdr:row>
      <xdr:rowOff>81643</xdr:rowOff>
    </xdr:to>
    <xdr:cxnSp macro="">
      <xdr:nvCxnSpPr>
        <xdr:cNvPr id="551" name="直線コネクタ 550"/>
        <xdr:cNvCxnSpPr/>
      </xdr:nvCxnSpPr>
      <xdr:spPr>
        <a:xfrm>
          <a:off x="13629640" y="10458995"/>
          <a:ext cx="74676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153307</xdr:rowOff>
    </xdr:from>
    <xdr:to>
      <xdr:col>76</xdr:col>
      <xdr:colOff>165100</xdr:colOff>
      <xdr:row>62</xdr:row>
      <xdr:rowOff>83457</xdr:rowOff>
    </xdr:to>
    <xdr:sp macro="" textlink="">
      <xdr:nvSpPr>
        <xdr:cNvPr id="552" name="楕円 551"/>
        <xdr:cNvSpPr/>
      </xdr:nvSpPr>
      <xdr:spPr>
        <a:xfrm>
          <a:off x="12804140" y="10379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32657</xdr:rowOff>
    </xdr:from>
    <xdr:to>
      <xdr:col>81</xdr:col>
      <xdr:colOff>50800</xdr:colOff>
      <xdr:row>62</xdr:row>
      <xdr:rowOff>65315</xdr:rowOff>
    </xdr:to>
    <xdr:cxnSp macro="">
      <xdr:nvCxnSpPr>
        <xdr:cNvPr id="553" name="直線コネクタ 552"/>
        <xdr:cNvCxnSpPr/>
      </xdr:nvCxnSpPr>
      <xdr:spPr>
        <a:xfrm>
          <a:off x="12854940" y="10426337"/>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143510</xdr:rowOff>
    </xdr:from>
    <xdr:to>
      <xdr:col>72</xdr:col>
      <xdr:colOff>38100</xdr:colOff>
      <xdr:row>62</xdr:row>
      <xdr:rowOff>73660</xdr:rowOff>
    </xdr:to>
    <xdr:sp macro="" textlink="">
      <xdr:nvSpPr>
        <xdr:cNvPr id="554" name="楕円 553"/>
        <xdr:cNvSpPr/>
      </xdr:nvSpPr>
      <xdr:spPr>
        <a:xfrm>
          <a:off x="12029440" y="10369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22860</xdr:rowOff>
    </xdr:from>
    <xdr:to>
      <xdr:col>76</xdr:col>
      <xdr:colOff>114300</xdr:colOff>
      <xdr:row>62</xdr:row>
      <xdr:rowOff>32657</xdr:rowOff>
    </xdr:to>
    <xdr:cxnSp macro="">
      <xdr:nvCxnSpPr>
        <xdr:cNvPr id="555" name="直線コネクタ 554"/>
        <xdr:cNvCxnSpPr/>
      </xdr:nvCxnSpPr>
      <xdr:spPr>
        <a:xfrm>
          <a:off x="12072620" y="10416540"/>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73297</xdr:rowOff>
    </xdr:from>
    <xdr:to>
      <xdr:col>67</xdr:col>
      <xdr:colOff>101600</xdr:colOff>
      <xdr:row>63</xdr:row>
      <xdr:rowOff>3447</xdr:rowOff>
    </xdr:to>
    <xdr:sp macro="" textlink="">
      <xdr:nvSpPr>
        <xdr:cNvPr id="556" name="楕円 555"/>
        <xdr:cNvSpPr/>
      </xdr:nvSpPr>
      <xdr:spPr>
        <a:xfrm>
          <a:off x="11231880" y="10466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22860</xdr:rowOff>
    </xdr:from>
    <xdr:to>
      <xdr:col>71</xdr:col>
      <xdr:colOff>177800</xdr:colOff>
      <xdr:row>62</xdr:row>
      <xdr:rowOff>124097</xdr:rowOff>
    </xdr:to>
    <xdr:cxnSp macro="">
      <xdr:nvCxnSpPr>
        <xdr:cNvPr id="557" name="直線コネクタ 556"/>
        <xdr:cNvCxnSpPr/>
      </xdr:nvCxnSpPr>
      <xdr:spPr>
        <a:xfrm flipV="1">
          <a:off x="11282680" y="10416540"/>
          <a:ext cx="78994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58" name="n_1aveValue【学校施設】&#10;有形固定資産減価償却率"/>
        <xdr:cNvSpPr txBox="1"/>
      </xdr:nvSpPr>
      <xdr:spPr>
        <a:xfrm>
          <a:off x="1343724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59" name="n_2aveValue【学校施設】&#10;有形固定資産減価償却率"/>
        <xdr:cNvSpPr txBox="1"/>
      </xdr:nvSpPr>
      <xdr:spPr>
        <a:xfrm>
          <a:off x="12675244" y="973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60" name="n_3aveValue【学校施設】&#10;有形固定資産減価償却率"/>
        <xdr:cNvSpPr txBox="1"/>
      </xdr:nvSpPr>
      <xdr:spPr>
        <a:xfrm>
          <a:off x="11900544" y="970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61" name="n_4aveValue【学校施設】&#10;有形固定資産減価償却率"/>
        <xdr:cNvSpPr txBox="1"/>
      </xdr:nvSpPr>
      <xdr:spPr>
        <a:xfrm>
          <a:off x="1110298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107242</xdr:rowOff>
    </xdr:from>
    <xdr:ext cx="405111" cy="259045"/>
    <xdr:sp macro="" textlink="">
      <xdr:nvSpPr>
        <xdr:cNvPr id="562" name="n_1mainValue【学校施設】&#10;有形固定資産減価償却率"/>
        <xdr:cNvSpPr txBox="1"/>
      </xdr:nvSpPr>
      <xdr:spPr>
        <a:xfrm>
          <a:off x="13437244" y="105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74584</xdr:rowOff>
    </xdr:from>
    <xdr:ext cx="405111" cy="259045"/>
    <xdr:sp macro="" textlink="">
      <xdr:nvSpPr>
        <xdr:cNvPr id="563" name="n_2mainValue【学校施設】&#10;有形固定資産減価償却率"/>
        <xdr:cNvSpPr txBox="1"/>
      </xdr:nvSpPr>
      <xdr:spPr>
        <a:xfrm>
          <a:off x="12675244" y="104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64787</xdr:rowOff>
    </xdr:from>
    <xdr:ext cx="405111" cy="259045"/>
    <xdr:sp macro="" textlink="">
      <xdr:nvSpPr>
        <xdr:cNvPr id="564" name="n_3mainValue【学校施設】&#10;有形固定資産減価償却率"/>
        <xdr:cNvSpPr txBox="1"/>
      </xdr:nvSpPr>
      <xdr:spPr>
        <a:xfrm>
          <a:off x="119005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166024</xdr:rowOff>
    </xdr:from>
    <xdr:ext cx="405111" cy="259045"/>
    <xdr:sp macro="" textlink="">
      <xdr:nvSpPr>
        <xdr:cNvPr id="565" name="n_4mainValue【学校施設】&#10;有形固定資産減価償却率"/>
        <xdr:cNvSpPr txBox="1"/>
      </xdr:nvSpPr>
      <xdr:spPr>
        <a:xfrm>
          <a:off x="11102984" y="1055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xdr:cNvCxnSpPr/>
      </xdr:nvCxnSpPr>
      <xdr:spPr>
        <a:xfrm flipV="1">
          <a:off x="19509104" y="9260891"/>
          <a:ext cx="0" cy="138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xdr:cNvSpPr txBox="1"/>
      </xdr:nvSpPr>
      <xdr:spPr>
        <a:xfrm>
          <a:off x="19547840" y="106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xdr:cNvCxnSpPr/>
      </xdr:nvCxnSpPr>
      <xdr:spPr>
        <a:xfrm>
          <a:off x="19443700" y="10642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xdr:cNvSpPr txBox="1"/>
      </xdr:nvSpPr>
      <xdr:spPr>
        <a:xfrm>
          <a:off x="19547840" y="904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xdr:cNvCxnSpPr/>
      </xdr:nvCxnSpPr>
      <xdr:spPr>
        <a:xfrm>
          <a:off x="19443700" y="92608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93" name="【学校施設】&#10;一人当たり面積平均値テキスト"/>
        <xdr:cNvSpPr txBox="1"/>
      </xdr:nvSpPr>
      <xdr:spPr>
        <a:xfrm>
          <a:off x="19547840" y="9960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xdr:cNvSpPr/>
      </xdr:nvSpPr>
      <xdr:spPr>
        <a:xfrm>
          <a:off x="19458940" y="101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xdr:cNvSpPr/>
      </xdr:nvSpPr>
      <xdr:spPr>
        <a:xfrm>
          <a:off x="18735040" y="101310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xdr:cNvSpPr/>
      </xdr:nvSpPr>
      <xdr:spPr>
        <a:xfrm>
          <a:off x="17937480" y="10151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xdr:cNvSpPr/>
      </xdr:nvSpPr>
      <xdr:spPr>
        <a:xfrm>
          <a:off x="17162780" y="101785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8" name="フローチャート: 判断 597"/>
        <xdr:cNvSpPr/>
      </xdr:nvSpPr>
      <xdr:spPr>
        <a:xfrm>
          <a:off x="16388080" y="10117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13665</xdr:rowOff>
    </xdr:from>
    <xdr:to>
      <xdr:col>116</xdr:col>
      <xdr:colOff>114300</xdr:colOff>
      <xdr:row>61</xdr:row>
      <xdr:rowOff>115265</xdr:rowOff>
    </xdr:to>
    <xdr:sp macro="" textlink="">
      <xdr:nvSpPr>
        <xdr:cNvPr id="604" name="楕円 603"/>
        <xdr:cNvSpPr/>
      </xdr:nvSpPr>
      <xdr:spPr>
        <a:xfrm>
          <a:off x="19458940" y="1023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163542</xdr:rowOff>
    </xdr:from>
    <xdr:ext cx="469744" cy="259045"/>
    <xdr:sp macro="" textlink="">
      <xdr:nvSpPr>
        <xdr:cNvPr id="605" name="【学校施設】&#10;一人当たり面積該当値テキスト"/>
        <xdr:cNvSpPr txBox="1"/>
      </xdr:nvSpPr>
      <xdr:spPr>
        <a:xfrm>
          <a:off x="19547840" y="1022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43841</xdr:rowOff>
    </xdr:from>
    <xdr:to>
      <xdr:col>112</xdr:col>
      <xdr:colOff>38100</xdr:colOff>
      <xdr:row>61</xdr:row>
      <xdr:rowOff>145441</xdr:rowOff>
    </xdr:to>
    <xdr:sp macro="" textlink="">
      <xdr:nvSpPr>
        <xdr:cNvPr id="606" name="楕円 605"/>
        <xdr:cNvSpPr/>
      </xdr:nvSpPr>
      <xdr:spPr>
        <a:xfrm>
          <a:off x="18735040" y="102698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64465</xdr:rowOff>
    </xdr:from>
    <xdr:to>
      <xdr:col>116</xdr:col>
      <xdr:colOff>63500</xdr:colOff>
      <xdr:row>61</xdr:row>
      <xdr:rowOff>94641</xdr:rowOff>
    </xdr:to>
    <xdr:cxnSp macro="">
      <xdr:nvCxnSpPr>
        <xdr:cNvPr id="607" name="直線コネクタ 606"/>
        <xdr:cNvCxnSpPr/>
      </xdr:nvCxnSpPr>
      <xdr:spPr>
        <a:xfrm flipV="1">
          <a:off x="18778220" y="10290505"/>
          <a:ext cx="73152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46584</xdr:rowOff>
    </xdr:from>
    <xdr:to>
      <xdr:col>107</xdr:col>
      <xdr:colOff>101600</xdr:colOff>
      <xdr:row>61</xdr:row>
      <xdr:rowOff>148184</xdr:rowOff>
    </xdr:to>
    <xdr:sp macro="" textlink="">
      <xdr:nvSpPr>
        <xdr:cNvPr id="608" name="楕円 607"/>
        <xdr:cNvSpPr/>
      </xdr:nvSpPr>
      <xdr:spPr>
        <a:xfrm>
          <a:off x="17937480" y="102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94641</xdr:rowOff>
    </xdr:from>
    <xdr:to>
      <xdr:col>111</xdr:col>
      <xdr:colOff>177800</xdr:colOff>
      <xdr:row>61</xdr:row>
      <xdr:rowOff>97384</xdr:rowOff>
    </xdr:to>
    <xdr:cxnSp macro="">
      <xdr:nvCxnSpPr>
        <xdr:cNvPr id="609" name="直線コネクタ 608"/>
        <xdr:cNvCxnSpPr/>
      </xdr:nvCxnSpPr>
      <xdr:spPr>
        <a:xfrm flipV="1">
          <a:off x="17988280" y="10320681"/>
          <a:ext cx="78994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53899</xdr:rowOff>
    </xdr:from>
    <xdr:to>
      <xdr:col>102</xdr:col>
      <xdr:colOff>165100</xdr:colOff>
      <xdr:row>61</xdr:row>
      <xdr:rowOff>155499</xdr:rowOff>
    </xdr:to>
    <xdr:sp macro="" textlink="">
      <xdr:nvSpPr>
        <xdr:cNvPr id="610" name="楕円 609"/>
        <xdr:cNvSpPr/>
      </xdr:nvSpPr>
      <xdr:spPr>
        <a:xfrm>
          <a:off x="17162780" y="102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97384</xdr:rowOff>
    </xdr:from>
    <xdr:to>
      <xdr:col>107</xdr:col>
      <xdr:colOff>50800</xdr:colOff>
      <xdr:row>61</xdr:row>
      <xdr:rowOff>104699</xdr:rowOff>
    </xdr:to>
    <xdr:cxnSp macro="">
      <xdr:nvCxnSpPr>
        <xdr:cNvPr id="611" name="直線コネクタ 610"/>
        <xdr:cNvCxnSpPr/>
      </xdr:nvCxnSpPr>
      <xdr:spPr>
        <a:xfrm flipV="1">
          <a:off x="17213580" y="10323424"/>
          <a:ext cx="7747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59386</xdr:rowOff>
    </xdr:from>
    <xdr:to>
      <xdr:col>98</xdr:col>
      <xdr:colOff>38100</xdr:colOff>
      <xdr:row>61</xdr:row>
      <xdr:rowOff>160986</xdr:rowOff>
    </xdr:to>
    <xdr:sp macro="" textlink="">
      <xdr:nvSpPr>
        <xdr:cNvPr id="612" name="楕円 611"/>
        <xdr:cNvSpPr/>
      </xdr:nvSpPr>
      <xdr:spPr>
        <a:xfrm>
          <a:off x="16388080" y="102854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104699</xdr:rowOff>
    </xdr:from>
    <xdr:to>
      <xdr:col>102</xdr:col>
      <xdr:colOff>114300</xdr:colOff>
      <xdr:row>61</xdr:row>
      <xdr:rowOff>110186</xdr:rowOff>
    </xdr:to>
    <xdr:cxnSp macro="">
      <xdr:nvCxnSpPr>
        <xdr:cNvPr id="613" name="直線コネクタ 612"/>
        <xdr:cNvCxnSpPr/>
      </xdr:nvCxnSpPr>
      <xdr:spPr>
        <a:xfrm flipV="1">
          <a:off x="16431260" y="10330739"/>
          <a:ext cx="78232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614" name="n_1aveValue【学校施設】&#10;一人当たり面積"/>
        <xdr:cNvSpPr txBox="1"/>
      </xdr:nvSpPr>
      <xdr:spPr>
        <a:xfrm>
          <a:off x="18561127" y="991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615" name="n_2aveValue【学校施設】&#10;一人当たり面積"/>
        <xdr:cNvSpPr txBox="1"/>
      </xdr:nvSpPr>
      <xdr:spPr>
        <a:xfrm>
          <a:off x="17776267" y="993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616" name="n_3aveValue【学校施設】&#10;一人当たり面積"/>
        <xdr:cNvSpPr txBox="1"/>
      </xdr:nvSpPr>
      <xdr:spPr>
        <a:xfrm>
          <a:off x="17001567" y="995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617" name="n_4aveValue【学校施設】&#10;一人当たり面積"/>
        <xdr:cNvSpPr txBox="1"/>
      </xdr:nvSpPr>
      <xdr:spPr>
        <a:xfrm>
          <a:off x="16226867" y="989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136568</xdr:rowOff>
    </xdr:from>
    <xdr:ext cx="469744" cy="259045"/>
    <xdr:sp macro="" textlink="">
      <xdr:nvSpPr>
        <xdr:cNvPr id="618" name="n_1mainValue【学校施設】&#10;一人当たり面積"/>
        <xdr:cNvSpPr txBox="1"/>
      </xdr:nvSpPr>
      <xdr:spPr>
        <a:xfrm>
          <a:off x="18561127" y="1036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139311</xdr:rowOff>
    </xdr:from>
    <xdr:ext cx="469744" cy="259045"/>
    <xdr:sp macro="" textlink="">
      <xdr:nvSpPr>
        <xdr:cNvPr id="619" name="n_2mainValue【学校施設】&#10;一人当たり面積"/>
        <xdr:cNvSpPr txBox="1"/>
      </xdr:nvSpPr>
      <xdr:spPr>
        <a:xfrm>
          <a:off x="17776267" y="1036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146626</xdr:rowOff>
    </xdr:from>
    <xdr:ext cx="469744" cy="259045"/>
    <xdr:sp macro="" textlink="">
      <xdr:nvSpPr>
        <xdr:cNvPr id="620" name="n_3mainValue【学校施設】&#10;一人当たり面積"/>
        <xdr:cNvSpPr txBox="1"/>
      </xdr:nvSpPr>
      <xdr:spPr>
        <a:xfrm>
          <a:off x="17001567" y="1037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152113</xdr:rowOff>
    </xdr:from>
    <xdr:ext cx="469744" cy="259045"/>
    <xdr:sp macro="" textlink="">
      <xdr:nvSpPr>
        <xdr:cNvPr id="621" name="n_4mainValue【学校施設】&#10;一人当たり面積"/>
        <xdr:cNvSpPr txBox="1"/>
      </xdr:nvSpPr>
      <xdr:spPr>
        <a:xfrm>
          <a:off x="16226867" y="1037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類似団体と比較して特に有形固定資産減価償却率が高くなっている施設は、学校施設、幼稚園・保育所である。</a:t>
          </a:r>
        </a:p>
        <a:p>
          <a:r>
            <a:rPr kumimoji="1" lang="ja-JP" altLang="en-US" sz="1300">
              <a:latin typeface="ＭＳ Ｐゴシック" panose="020B0600070205080204" pitchFamily="50" charset="-128"/>
              <a:ea typeface="ＭＳ Ｐゴシック" panose="020B0600070205080204" pitchFamily="50" charset="-128"/>
            </a:rPr>
            <a:t>学校施設については、１校建替</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開校</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、４校統合による１校新築</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開校</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を進めているとともに、平成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年度に策定した建築物最適化計画（個別施設計画）に基づき、長寿命化改修も順次予定している。</a:t>
          </a:r>
        </a:p>
        <a:p>
          <a:r>
            <a:rPr kumimoji="1" lang="ja-JP" altLang="en-US" sz="1300">
              <a:latin typeface="ＭＳ Ｐゴシック" panose="020B0600070205080204" pitchFamily="50" charset="-128"/>
              <a:ea typeface="ＭＳ Ｐゴシック" panose="020B0600070205080204" pitchFamily="50" charset="-128"/>
            </a:rPr>
            <a:t>また、幼稚園保育園各１園を廃止して認定こども園として民営化</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開園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、幼稚園１園建替</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開園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を進めている。</a:t>
          </a:r>
        </a:p>
        <a:p>
          <a:r>
            <a:rPr kumimoji="1" lang="ja-JP" altLang="en-US" sz="1300">
              <a:latin typeface="ＭＳ Ｐゴシック" panose="020B0600070205080204" pitchFamily="50" charset="-128"/>
              <a:ea typeface="ＭＳ Ｐゴシック" panose="020B0600070205080204" pitchFamily="50" charset="-128"/>
            </a:rPr>
            <a:t>これらの対策により、今後の償却率は減少に推移することが見込まれる。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92,546
91,797
437.55
42,594,170
41,810,416
375,604
21,721,997
37,915,951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086225" y="560015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12496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020820" y="7102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124960" y="5379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020820" y="560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124960" y="6075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03606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312160" y="61943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514600" y="61649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739900" y="6142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965200" y="61094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74" name="楕円 73"/>
        <xdr:cNvSpPr/>
      </xdr:nvSpPr>
      <xdr:spPr>
        <a:xfrm>
          <a:off x="4036060" y="6352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127924</xdr:rowOff>
    </xdr:from>
    <xdr:ext cx="405111" cy="259045"/>
    <xdr:sp macro="" textlink="">
      <xdr:nvSpPr>
        <xdr:cNvPr id="75" name="【図書館】&#10;有形固定資産減価償却率該当値テキスト"/>
        <xdr:cNvSpPr txBox="1"/>
      </xdr:nvSpPr>
      <xdr:spPr>
        <a:xfrm>
          <a:off x="4124960" y="633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6" name="楕円 75"/>
        <xdr:cNvSpPr/>
      </xdr:nvSpPr>
      <xdr:spPr>
        <a:xfrm>
          <a:off x="3312160" y="628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38</xdr:row>
      <xdr:rowOff>28847</xdr:rowOff>
    </xdr:to>
    <xdr:cxnSp macro="">
      <xdr:nvCxnSpPr>
        <xdr:cNvPr id="77" name="直線コネクタ 76"/>
        <xdr:cNvCxnSpPr/>
      </xdr:nvCxnSpPr>
      <xdr:spPr>
        <a:xfrm>
          <a:off x="3355340" y="6336030"/>
          <a:ext cx="73152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80917</xdr:rowOff>
    </xdr:from>
    <xdr:to>
      <xdr:col>15</xdr:col>
      <xdr:colOff>101600</xdr:colOff>
      <xdr:row>38</xdr:row>
      <xdr:rowOff>11068</xdr:rowOff>
    </xdr:to>
    <xdr:sp macro="" textlink="">
      <xdr:nvSpPr>
        <xdr:cNvPr id="78" name="楕円 77"/>
        <xdr:cNvSpPr/>
      </xdr:nvSpPr>
      <xdr:spPr>
        <a:xfrm>
          <a:off x="2514600" y="6283597"/>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131717</xdr:rowOff>
    </xdr:from>
    <xdr:to>
      <xdr:col>19</xdr:col>
      <xdr:colOff>177800</xdr:colOff>
      <xdr:row>37</xdr:row>
      <xdr:rowOff>133350</xdr:rowOff>
    </xdr:to>
    <xdr:cxnSp macro="">
      <xdr:nvCxnSpPr>
        <xdr:cNvPr id="79" name="直線コネクタ 78"/>
        <xdr:cNvCxnSpPr/>
      </xdr:nvCxnSpPr>
      <xdr:spPr>
        <a:xfrm>
          <a:off x="2565400" y="6334397"/>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59690</xdr:rowOff>
    </xdr:from>
    <xdr:to>
      <xdr:col>10</xdr:col>
      <xdr:colOff>165100</xdr:colOff>
      <xdr:row>37</xdr:row>
      <xdr:rowOff>161290</xdr:rowOff>
    </xdr:to>
    <xdr:sp macro="" textlink="">
      <xdr:nvSpPr>
        <xdr:cNvPr id="80" name="楕円 79"/>
        <xdr:cNvSpPr/>
      </xdr:nvSpPr>
      <xdr:spPr>
        <a:xfrm>
          <a:off x="17399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110490</xdr:rowOff>
    </xdr:from>
    <xdr:to>
      <xdr:col>15</xdr:col>
      <xdr:colOff>50800</xdr:colOff>
      <xdr:row>37</xdr:row>
      <xdr:rowOff>131717</xdr:rowOff>
    </xdr:to>
    <xdr:cxnSp macro="">
      <xdr:nvCxnSpPr>
        <xdr:cNvPr id="81" name="直線コネクタ 80"/>
        <xdr:cNvCxnSpPr/>
      </xdr:nvCxnSpPr>
      <xdr:spPr>
        <a:xfrm>
          <a:off x="1790700" y="6313170"/>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74386</xdr:rowOff>
    </xdr:from>
    <xdr:to>
      <xdr:col>6</xdr:col>
      <xdr:colOff>38100</xdr:colOff>
      <xdr:row>38</xdr:row>
      <xdr:rowOff>4536</xdr:rowOff>
    </xdr:to>
    <xdr:sp macro="" textlink="">
      <xdr:nvSpPr>
        <xdr:cNvPr id="82" name="楕円 81"/>
        <xdr:cNvSpPr/>
      </xdr:nvSpPr>
      <xdr:spPr>
        <a:xfrm>
          <a:off x="965200" y="62770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110490</xdr:rowOff>
    </xdr:from>
    <xdr:to>
      <xdr:col>10</xdr:col>
      <xdr:colOff>114300</xdr:colOff>
      <xdr:row>37</xdr:row>
      <xdr:rowOff>125186</xdr:rowOff>
    </xdr:to>
    <xdr:cxnSp macro="">
      <xdr:nvCxnSpPr>
        <xdr:cNvPr id="83" name="直線コネクタ 82"/>
        <xdr:cNvCxnSpPr/>
      </xdr:nvCxnSpPr>
      <xdr:spPr>
        <a:xfrm flipV="1">
          <a:off x="1008380" y="6313170"/>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17056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3857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611004" y="59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xdr:cNvSpPr txBox="1"/>
      </xdr:nvSpPr>
      <xdr:spPr>
        <a:xfrm>
          <a:off x="836304" y="588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3827</xdr:rowOff>
    </xdr:from>
    <xdr:ext cx="405111" cy="259045"/>
    <xdr:sp macro="" textlink="">
      <xdr:nvSpPr>
        <xdr:cNvPr id="88" name="n_1mainValue【図書館】&#10;有形固定資産減価償却率"/>
        <xdr:cNvSpPr txBox="1"/>
      </xdr:nvSpPr>
      <xdr:spPr>
        <a:xfrm>
          <a:off x="317056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9" name="n_2mainValue【図書館】&#10;有形固定資産減価償却率"/>
        <xdr:cNvSpPr txBox="1"/>
      </xdr:nvSpPr>
      <xdr:spPr>
        <a:xfrm>
          <a:off x="2385704" y="637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90" name="n_3mainValue【図書館】&#10;有形固定資産減価償却率"/>
        <xdr:cNvSpPr txBox="1"/>
      </xdr:nvSpPr>
      <xdr:spPr>
        <a:xfrm>
          <a:off x="161100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167112</xdr:rowOff>
    </xdr:from>
    <xdr:ext cx="405111" cy="259045"/>
    <xdr:sp macro="" textlink="">
      <xdr:nvSpPr>
        <xdr:cNvPr id="91" name="n_4mainValue【図書館】&#10;有形固定資産減価償却率"/>
        <xdr:cNvSpPr txBox="1"/>
      </xdr:nvSpPr>
      <xdr:spPr>
        <a:xfrm>
          <a:off x="836304" y="636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9219565" y="552958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9258300" y="530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9154160" y="5529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9258300" y="628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919226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7670800" y="6421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68732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0985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69850</xdr:rowOff>
    </xdr:from>
    <xdr:to>
      <xdr:col>55</xdr:col>
      <xdr:colOff>50800</xdr:colOff>
      <xdr:row>40</xdr:row>
      <xdr:rowOff>0</xdr:rowOff>
    </xdr:to>
    <xdr:sp macro="" textlink="">
      <xdr:nvSpPr>
        <xdr:cNvPr id="131" name="楕円 130"/>
        <xdr:cNvSpPr/>
      </xdr:nvSpPr>
      <xdr:spPr>
        <a:xfrm>
          <a:off x="9192260" y="6607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48277</xdr:rowOff>
    </xdr:from>
    <xdr:ext cx="469744" cy="259045"/>
    <xdr:sp macro="" textlink="">
      <xdr:nvSpPr>
        <xdr:cNvPr id="132" name="【図書館】&#10;一人当たり面積該当値テキスト"/>
        <xdr:cNvSpPr txBox="1"/>
      </xdr:nvSpPr>
      <xdr:spPr>
        <a:xfrm>
          <a:off x="9258300"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95250</xdr:rowOff>
    </xdr:from>
    <xdr:to>
      <xdr:col>50</xdr:col>
      <xdr:colOff>165100</xdr:colOff>
      <xdr:row>40</xdr:row>
      <xdr:rowOff>25400</xdr:rowOff>
    </xdr:to>
    <xdr:sp macro="" textlink="">
      <xdr:nvSpPr>
        <xdr:cNvPr id="133" name="楕円 132"/>
        <xdr:cNvSpPr/>
      </xdr:nvSpPr>
      <xdr:spPr>
        <a:xfrm>
          <a:off x="8445500" y="6633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120650</xdr:rowOff>
    </xdr:from>
    <xdr:to>
      <xdr:col>55</xdr:col>
      <xdr:colOff>0</xdr:colOff>
      <xdr:row>39</xdr:row>
      <xdr:rowOff>146050</xdr:rowOff>
    </xdr:to>
    <xdr:cxnSp macro="">
      <xdr:nvCxnSpPr>
        <xdr:cNvPr id="134" name="直線コネクタ 133"/>
        <xdr:cNvCxnSpPr/>
      </xdr:nvCxnSpPr>
      <xdr:spPr>
        <a:xfrm flipV="1">
          <a:off x="8496300" y="6658610"/>
          <a:ext cx="7239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95250</xdr:rowOff>
    </xdr:from>
    <xdr:to>
      <xdr:col>46</xdr:col>
      <xdr:colOff>38100</xdr:colOff>
      <xdr:row>40</xdr:row>
      <xdr:rowOff>25400</xdr:rowOff>
    </xdr:to>
    <xdr:sp macro="" textlink="">
      <xdr:nvSpPr>
        <xdr:cNvPr id="135" name="楕円 134"/>
        <xdr:cNvSpPr/>
      </xdr:nvSpPr>
      <xdr:spPr>
        <a:xfrm>
          <a:off x="7670800" y="6633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146050</xdr:rowOff>
    </xdr:from>
    <xdr:to>
      <xdr:col>50</xdr:col>
      <xdr:colOff>114300</xdr:colOff>
      <xdr:row>39</xdr:row>
      <xdr:rowOff>146050</xdr:rowOff>
    </xdr:to>
    <xdr:cxnSp macro="">
      <xdr:nvCxnSpPr>
        <xdr:cNvPr id="136" name="直線コネクタ 135"/>
        <xdr:cNvCxnSpPr/>
      </xdr:nvCxnSpPr>
      <xdr:spPr>
        <a:xfrm>
          <a:off x="7713980" y="66840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95250</xdr:rowOff>
    </xdr:from>
    <xdr:to>
      <xdr:col>41</xdr:col>
      <xdr:colOff>101600</xdr:colOff>
      <xdr:row>40</xdr:row>
      <xdr:rowOff>25400</xdr:rowOff>
    </xdr:to>
    <xdr:sp macro="" textlink="">
      <xdr:nvSpPr>
        <xdr:cNvPr id="137" name="楕円 136"/>
        <xdr:cNvSpPr/>
      </xdr:nvSpPr>
      <xdr:spPr>
        <a:xfrm>
          <a:off x="6873240" y="6633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146050</xdr:rowOff>
    </xdr:from>
    <xdr:to>
      <xdr:col>45</xdr:col>
      <xdr:colOff>177800</xdr:colOff>
      <xdr:row>39</xdr:row>
      <xdr:rowOff>146050</xdr:rowOff>
    </xdr:to>
    <xdr:cxnSp macro="">
      <xdr:nvCxnSpPr>
        <xdr:cNvPr id="138" name="直線コネクタ 137"/>
        <xdr:cNvCxnSpPr/>
      </xdr:nvCxnSpPr>
      <xdr:spPr>
        <a:xfrm>
          <a:off x="6924040" y="66840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39" name="楕円 138"/>
        <xdr:cNvSpPr/>
      </xdr:nvSpPr>
      <xdr:spPr>
        <a:xfrm>
          <a:off x="6098540" y="6645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146050</xdr:rowOff>
    </xdr:from>
    <xdr:to>
      <xdr:col>41</xdr:col>
      <xdr:colOff>50800</xdr:colOff>
      <xdr:row>39</xdr:row>
      <xdr:rowOff>158750</xdr:rowOff>
    </xdr:to>
    <xdr:cxnSp macro="">
      <xdr:nvCxnSpPr>
        <xdr:cNvPr id="140" name="直線コネクタ 139"/>
        <xdr:cNvCxnSpPr/>
      </xdr:nvCxnSpPr>
      <xdr:spPr>
        <a:xfrm flipV="1">
          <a:off x="6149340" y="668401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xdr:cNvSpPr txBox="1"/>
      </xdr:nvSpPr>
      <xdr:spPr>
        <a:xfrm>
          <a:off x="750958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67120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59373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16527</xdr:rowOff>
    </xdr:from>
    <xdr:ext cx="469744" cy="259045"/>
    <xdr:sp macro="" textlink="">
      <xdr:nvSpPr>
        <xdr:cNvPr id="145" name="n_1mainValue【図書館】&#10;一人当たり面積"/>
        <xdr:cNvSpPr txBox="1"/>
      </xdr:nvSpPr>
      <xdr:spPr>
        <a:xfrm>
          <a:off x="827158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16527</xdr:rowOff>
    </xdr:from>
    <xdr:ext cx="469744" cy="259045"/>
    <xdr:sp macro="" textlink="">
      <xdr:nvSpPr>
        <xdr:cNvPr id="146" name="n_2mainValue【図書館】&#10;一人当たり面積"/>
        <xdr:cNvSpPr txBox="1"/>
      </xdr:nvSpPr>
      <xdr:spPr>
        <a:xfrm>
          <a:off x="750958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16527</xdr:rowOff>
    </xdr:from>
    <xdr:ext cx="469744" cy="259045"/>
    <xdr:sp macro="" textlink="">
      <xdr:nvSpPr>
        <xdr:cNvPr id="147" name="n_3mainValue【図書館】&#10;一人当たり面積"/>
        <xdr:cNvSpPr txBox="1"/>
      </xdr:nvSpPr>
      <xdr:spPr>
        <a:xfrm>
          <a:off x="67120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8" name="n_4mainValue【図書館】&#10;一人当たり面積"/>
        <xdr:cNvSpPr txBox="1"/>
      </xdr:nvSpPr>
      <xdr:spPr>
        <a:xfrm>
          <a:off x="59373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086225" y="937532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124960" y="91543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020820" y="9375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9" name="【体育館・プール】&#10;有形固定資産減価償却率平均値テキスト"/>
        <xdr:cNvSpPr txBox="1"/>
      </xdr:nvSpPr>
      <xdr:spPr>
        <a:xfrm>
          <a:off x="4124960" y="10198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036060" y="102198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312160" y="10221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739900" y="10175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96520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90" name="楕円 189"/>
        <xdr:cNvSpPr/>
      </xdr:nvSpPr>
      <xdr:spPr>
        <a:xfrm>
          <a:off x="4036060" y="10141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105971</xdr:rowOff>
    </xdr:from>
    <xdr:ext cx="405111" cy="259045"/>
    <xdr:sp macro="" textlink="">
      <xdr:nvSpPr>
        <xdr:cNvPr id="191" name="【体育館・プール】&#10;有形固定資産減価償却率該当値テキスト"/>
        <xdr:cNvSpPr txBox="1"/>
      </xdr:nvSpPr>
      <xdr:spPr>
        <a:xfrm>
          <a:off x="4124960"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42273</xdr:rowOff>
    </xdr:from>
    <xdr:to>
      <xdr:col>20</xdr:col>
      <xdr:colOff>38100</xdr:colOff>
      <xdr:row>60</xdr:row>
      <xdr:rowOff>143873</xdr:rowOff>
    </xdr:to>
    <xdr:sp macro="" textlink="">
      <xdr:nvSpPr>
        <xdr:cNvPr id="192" name="楕円 191"/>
        <xdr:cNvSpPr/>
      </xdr:nvSpPr>
      <xdr:spPr>
        <a:xfrm>
          <a:off x="3312160" y="101006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93073</xdr:rowOff>
    </xdr:from>
    <xdr:to>
      <xdr:col>24</xdr:col>
      <xdr:colOff>63500</xdr:colOff>
      <xdr:row>60</xdr:row>
      <xdr:rowOff>133894</xdr:rowOff>
    </xdr:to>
    <xdr:cxnSp macro="">
      <xdr:nvCxnSpPr>
        <xdr:cNvPr id="193" name="直線コネクタ 192"/>
        <xdr:cNvCxnSpPr/>
      </xdr:nvCxnSpPr>
      <xdr:spPr>
        <a:xfrm>
          <a:off x="3355340" y="10151473"/>
          <a:ext cx="7315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84727</xdr:rowOff>
    </xdr:from>
    <xdr:to>
      <xdr:col>15</xdr:col>
      <xdr:colOff>101600</xdr:colOff>
      <xdr:row>61</xdr:row>
      <xdr:rowOff>14877</xdr:rowOff>
    </xdr:to>
    <xdr:sp macro="" textlink="">
      <xdr:nvSpPr>
        <xdr:cNvPr id="194" name="楕円 193"/>
        <xdr:cNvSpPr/>
      </xdr:nvSpPr>
      <xdr:spPr>
        <a:xfrm>
          <a:off x="2514600" y="10143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93073</xdr:rowOff>
    </xdr:from>
    <xdr:to>
      <xdr:col>19</xdr:col>
      <xdr:colOff>177800</xdr:colOff>
      <xdr:row>60</xdr:row>
      <xdr:rowOff>135527</xdr:rowOff>
    </xdr:to>
    <xdr:cxnSp macro="">
      <xdr:nvCxnSpPr>
        <xdr:cNvPr id="195" name="直線コネクタ 194"/>
        <xdr:cNvCxnSpPr/>
      </xdr:nvCxnSpPr>
      <xdr:spPr>
        <a:xfrm flipV="1">
          <a:off x="2565400" y="10151473"/>
          <a:ext cx="78994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96" name="楕円 195"/>
        <xdr:cNvSpPr/>
      </xdr:nvSpPr>
      <xdr:spPr>
        <a:xfrm>
          <a:off x="17399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94706</xdr:rowOff>
    </xdr:from>
    <xdr:to>
      <xdr:col>15</xdr:col>
      <xdr:colOff>50800</xdr:colOff>
      <xdr:row>60</xdr:row>
      <xdr:rowOff>135527</xdr:rowOff>
    </xdr:to>
    <xdr:cxnSp macro="">
      <xdr:nvCxnSpPr>
        <xdr:cNvPr id="197" name="直線コネクタ 196"/>
        <xdr:cNvCxnSpPr/>
      </xdr:nvCxnSpPr>
      <xdr:spPr>
        <a:xfrm>
          <a:off x="1790700" y="10153106"/>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133713</xdr:rowOff>
    </xdr:from>
    <xdr:to>
      <xdr:col>6</xdr:col>
      <xdr:colOff>38100</xdr:colOff>
      <xdr:row>61</xdr:row>
      <xdr:rowOff>63863</xdr:rowOff>
    </xdr:to>
    <xdr:sp macro="" textlink="">
      <xdr:nvSpPr>
        <xdr:cNvPr id="198" name="楕円 197"/>
        <xdr:cNvSpPr/>
      </xdr:nvSpPr>
      <xdr:spPr>
        <a:xfrm>
          <a:off x="965200" y="101921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94706</xdr:rowOff>
    </xdr:from>
    <xdr:to>
      <xdr:col>10</xdr:col>
      <xdr:colOff>114300</xdr:colOff>
      <xdr:row>61</xdr:row>
      <xdr:rowOff>13063</xdr:rowOff>
    </xdr:to>
    <xdr:cxnSp macro="">
      <xdr:nvCxnSpPr>
        <xdr:cNvPr id="199" name="直線コネクタ 198"/>
        <xdr:cNvCxnSpPr/>
      </xdr:nvCxnSpPr>
      <xdr:spPr>
        <a:xfrm flipV="1">
          <a:off x="1008380" y="10153106"/>
          <a:ext cx="782320" cy="8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170564" y="103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体育館・プール】&#10;有形固定資産減価償却率"/>
        <xdr:cNvSpPr txBox="1"/>
      </xdr:nvSpPr>
      <xdr:spPr>
        <a:xfrm>
          <a:off x="23857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2" name="n_3aveValue【体育館・プール】&#10;有形固定資産減価償却率"/>
        <xdr:cNvSpPr txBox="1"/>
      </xdr:nvSpPr>
      <xdr:spPr>
        <a:xfrm>
          <a:off x="1611004" y="1026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体育館・プール】&#10;有形固定資産減価償却率"/>
        <xdr:cNvSpPr txBox="1"/>
      </xdr:nvSpPr>
      <xdr:spPr>
        <a:xfrm>
          <a:off x="836304" y="992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160400</xdr:rowOff>
    </xdr:from>
    <xdr:ext cx="405111" cy="259045"/>
    <xdr:sp macro="" textlink="">
      <xdr:nvSpPr>
        <xdr:cNvPr id="204" name="n_1mainValue【体育館・プール】&#10;有形固定資産減価償却率"/>
        <xdr:cNvSpPr txBox="1"/>
      </xdr:nvSpPr>
      <xdr:spPr>
        <a:xfrm>
          <a:off x="3170564" y="988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5" name="n_2mainValue【体育館・プール】&#10;有形固定資産減価償却率"/>
        <xdr:cNvSpPr txBox="1"/>
      </xdr:nvSpPr>
      <xdr:spPr>
        <a:xfrm>
          <a:off x="2385704" y="992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6" name="n_3mainValue【体育館・プール】&#10;有形固定資産減価償却率"/>
        <xdr:cNvSpPr txBox="1"/>
      </xdr:nvSpPr>
      <xdr:spPr>
        <a:xfrm>
          <a:off x="1611004"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207" name="n_4mainValue【体育館・プール】&#10;有形固定資産減価償却率"/>
        <xdr:cNvSpPr txBox="1"/>
      </xdr:nvSpPr>
      <xdr:spPr>
        <a:xfrm>
          <a:off x="83630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9219565" y="941260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92583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915416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9258300" y="919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9154160" y="9412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36" name="【体育館・プール】&#10;一人当たり面積平均値テキスト"/>
        <xdr:cNvSpPr txBox="1"/>
      </xdr:nvSpPr>
      <xdr:spPr>
        <a:xfrm>
          <a:off x="9258300" y="1038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9192260" y="10398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844550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7670800" y="103295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687324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09854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47" name="楕円 246"/>
        <xdr:cNvSpPr/>
      </xdr:nvSpPr>
      <xdr:spPr>
        <a:xfrm>
          <a:off x="9192260" y="103752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652</xdr:rowOff>
    </xdr:from>
    <xdr:ext cx="469744" cy="259045"/>
    <xdr:sp macro="" textlink="">
      <xdr:nvSpPr>
        <xdr:cNvPr id="248" name="【体育館・プール】&#10;一人当たり面積該当値テキスト"/>
        <xdr:cNvSpPr txBox="1"/>
      </xdr:nvSpPr>
      <xdr:spPr>
        <a:xfrm>
          <a:off x="9258300" y="1022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133985</xdr:rowOff>
    </xdr:from>
    <xdr:to>
      <xdr:col>50</xdr:col>
      <xdr:colOff>165100</xdr:colOff>
      <xdr:row>62</xdr:row>
      <xdr:rowOff>64135</xdr:rowOff>
    </xdr:to>
    <xdr:sp macro="" textlink="">
      <xdr:nvSpPr>
        <xdr:cNvPr id="249" name="楕円 248"/>
        <xdr:cNvSpPr/>
      </xdr:nvSpPr>
      <xdr:spPr>
        <a:xfrm>
          <a:off x="8445500" y="10360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13335</xdr:rowOff>
    </xdr:from>
    <xdr:to>
      <xdr:col>55</xdr:col>
      <xdr:colOff>0</xdr:colOff>
      <xdr:row>62</xdr:row>
      <xdr:rowOff>28575</xdr:rowOff>
    </xdr:to>
    <xdr:cxnSp macro="">
      <xdr:nvCxnSpPr>
        <xdr:cNvPr id="250" name="直線コネクタ 249"/>
        <xdr:cNvCxnSpPr/>
      </xdr:nvCxnSpPr>
      <xdr:spPr>
        <a:xfrm>
          <a:off x="8496300" y="10407015"/>
          <a:ext cx="7239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135890</xdr:rowOff>
    </xdr:from>
    <xdr:to>
      <xdr:col>46</xdr:col>
      <xdr:colOff>38100</xdr:colOff>
      <xdr:row>62</xdr:row>
      <xdr:rowOff>66040</xdr:rowOff>
    </xdr:to>
    <xdr:sp macro="" textlink="">
      <xdr:nvSpPr>
        <xdr:cNvPr id="251" name="楕円 250"/>
        <xdr:cNvSpPr/>
      </xdr:nvSpPr>
      <xdr:spPr>
        <a:xfrm>
          <a:off x="7670800" y="10361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13335</xdr:rowOff>
    </xdr:from>
    <xdr:to>
      <xdr:col>50</xdr:col>
      <xdr:colOff>114300</xdr:colOff>
      <xdr:row>62</xdr:row>
      <xdr:rowOff>15240</xdr:rowOff>
    </xdr:to>
    <xdr:cxnSp macro="">
      <xdr:nvCxnSpPr>
        <xdr:cNvPr id="252" name="直線コネクタ 251"/>
        <xdr:cNvCxnSpPr/>
      </xdr:nvCxnSpPr>
      <xdr:spPr>
        <a:xfrm flipV="1">
          <a:off x="7713980" y="1040701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126365</xdr:rowOff>
    </xdr:from>
    <xdr:to>
      <xdr:col>41</xdr:col>
      <xdr:colOff>101600</xdr:colOff>
      <xdr:row>62</xdr:row>
      <xdr:rowOff>56515</xdr:rowOff>
    </xdr:to>
    <xdr:sp macro="" textlink="">
      <xdr:nvSpPr>
        <xdr:cNvPr id="253" name="楕円 252"/>
        <xdr:cNvSpPr/>
      </xdr:nvSpPr>
      <xdr:spPr>
        <a:xfrm>
          <a:off x="6873240" y="10352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5715</xdr:rowOff>
    </xdr:from>
    <xdr:to>
      <xdr:col>45</xdr:col>
      <xdr:colOff>177800</xdr:colOff>
      <xdr:row>62</xdr:row>
      <xdr:rowOff>15240</xdr:rowOff>
    </xdr:to>
    <xdr:cxnSp macro="">
      <xdr:nvCxnSpPr>
        <xdr:cNvPr id="254" name="直線コネクタ 253"/>
        <xdr:cNvCxnSpPr/>
      </xdr:nvCxnSpPr>
      <xdr:spPr>
        <a:xfrm>
          <a:off x="6924040" y="1039939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55" name="楕円 254"/>
        <xdr:cNvSpPr/>
      </xdr:nvSpPr>
      <xdr:spPr>
        <a:xfrm>
          <a:off x="6098540" y="10333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158115</xdr:rowOff>
    </xdr:from>
    <xdr:to>
      <xdr:col>41</xdr:col>
      <xdr:colOff>50800</xdr:colOff>
      <xdr:row>62</xdr:row>
      <xdr:rowOff>5715</xdr:rowOff>
    </xdr:to>
    <xdr:cxnSp macro="">
      <xdr:nvCxnSpPr>
        <xdr:cNvPr id="256" name="直線コネクタ 255"/>
        <xdr:cNvCxnSpPr/>
      </xdr:nvCxnSpPr>
      <xdr:spPr>
        <a:xfrm>
          <a:off x="6149340" y="10384155"/>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xdr:cNvSpPr txBox="1"/>
      </xdr:nvSpPr>
      <xdr:spPr>
        <a:xfrm>
          <a:off x="827158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xdr:cNvSpPr txBox="1"/>
      </xdr:nvSpPr>
      <xdr:spPr>
        <a:xfrm>
          <a:off x="750958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59" name="n_3aveValue【体育館・プール】&#10;一人当たり面積"/>
        <xdr:cNvSpPr txBox="1"/>
      </xdr:nvSpPr>
      <xdr:spPr>
        <a:xfrm>
          <a:off x="6712027" y="105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112412</xdr:rowOff>
    </xdr:from>
    <xdr:ext cx="469744" cy="259045"/>
    <xdr:sp macro="" textlink="">
      <xdr:nvSpPr>
        <xdr:cNvPr id="260" name="n_4aveValue【体育館・プール】&#10;一人当たり面積"/>
        <xdr:cNvSpPr txBox="1"/>
      </xdr:nvSpPr>
      <xdr:spPr>
        <a:xfrm>
          <a:off x="5937327" y="1050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55262</xdr:rowOff>
    </xdr:from>
    <xdr:ext cx="469744" cy="259045"/>
    <xdr:sp macro="" textlink="">
      <xdr:nvSpPr>
        <xdr:cNvPr id="261" name="n_1mainValue【体育館・プール】&#10;一人当たり面積"/>
        <xdr:cNvSpPr txBox="1"/>
      </xdr:nvSpPr>
      <xdr:spPr>
        <a:xfrm>
          <a:off x="8271587" y="1044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57167</xdr:rowOff>
    </xdr:from>
    <xdr:ext cx="469744" cy="259045"/>
    <xdr:sp macro="" textlink="">
      <xdr:nvSpPr>
        <xdr:cNvPr id="262" name="n_2mainValue【体育館・プール】&#10;一人当たり面積"/>
        <xdr:cNvSpPr txBox="1"/>
      </xdr:nvSpPr>
      <xdr:spPr>
        <a:xfrm>
          <a:off x="750958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73042</xdr:rowOff>
    </xdr:from>
    <xdr:ext cx="469744" cy="259045"/>
    <xdr:sp macro="" textlink="">
      <xdr:nvSpPr>
        <xdr:cNvPr id="263" name="n_3mainValue【体育館・プール】&#10;一人当たり面積"/>
        <xdr:cNvSpPr txBox="1"/>
      </xdr:nvSpPr>
      <xdr:spPr>
        <a:xfrm>
          <a:off x="6712027" y="1013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64" name="n_4mainValue【体育館・プール】&#10;一人当たり面積"/>
        <xdr:cNvSpPr txBox="1"/>
      </xdr:nvSpPr>
      <xdr:spPr>
        <a:xfrm>
          <a:off x="5937327"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06" name="直線コネクタ 305"/>
        <xdr:cNvCxnSpPr/>
      </xdr:nvCxnSpPr>
      <xdr:spPr>
        <a:xfrm flipV="1">
          <a:off x="4086225" y="1687122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07" name="【市民会館】&#10;有形固定資産減価償却率最小値テキスト"/>
        <xdr:cNvSpPr txBox="1"/>
      </xdr:nvSpPr>
      <xdr:spPr>
        <a:xfrm>
          <a:off x="4124960" y="183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08" name="直線コネクタ 307"/>
        <xdr:cNvCxnSpPr/>
      </xdr:nvCxnSpPr>
      <xdr:spPr>
        <a:xfrm>
          <a:off x="402082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09" name="【市民会館】&#10;有形固定資産減価償却率最大値テキスト"/>
        <xdr:cNvSpPr txBox="1"/>
      </xdr:nvSpPr>
      <xdr:spPr>
        <a:xfrm>
          <a:off x="4124960" y="166502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10" name="直線コネクタ 309"/>
        <xdr:cNvCxnSpPr/>
      </xdr:nvCxnSpPr>
      <xdr:spPr>
        <a:xfrm>
          <a:off x="4020820" y="168712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11" name="【市民会館】&#10;有形固定資産減価償却率平均値テキスト"/>
        <xdr:cNvSpPr txBox="1"/>
      </xdr:nvSpPr>
      <xdr:spPr>
        <a:xfrm>
          <a:off x="4124960" y="17446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12" name="フローチャート: 判断 311"/>
        <xdr:cNvSpPr/>
      </xdr:nvSpPr>
      <xdr:spPr>
        <a:xfrm>
          <a:off x="4036060" y="1746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13" name="フローチャート: 判断 312"/>
        <xdr:cNvSpPr/>
      </xdr:nvSpPr>
      <xdr:spPr>
        <a:xfrm>
          <a:off x="3312160" y="17471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14" name="フローチャート: 判断 313"/>
        <xdr:cNvSpPr/>
      </xdr:nvSpPr>
      <xdr:spPr>
        <a:xfrm>
          <a:off x="25146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15" name="フローチャート: 判断 314"/>
        <xdr:cNvSpPr/>
      </xdr:nvSpPr>
      <xdr:spPr>
        <a:xfrm>
          <a:off x="1739900" y="1746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16" name="フローチャート: 判断 315"/>
        <xdr:cNvSpPr/>
      </xdr:nvSpPr>
      <xdr:spPr>
        <a:xfrm>
          <a:off x="965200" y="174697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64588</xdr:rowOff>
    </xdr:from>
    <xdr:to>
      <xdr:col>24</xdr:col>
      <xdr:colOff>114300</xdr:colOff>
      <xdr:row>102</xdr:row>
      <xdr:rowOff>166188</xdr:rowOff>
    </xdr:to>
    <xdr:sp macro="" textlink="">
      <xdr:nvSpPr>
        <xdr:cNvPr id="322" name="楕円 321"/>
        <xdr:cNvSpPr/>
      </xdr:nvSpPr>
      <xdr:spPr>
        <a:xfrm>
          <a:off x="4036060" y="171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87465</xdr:rowOff>
    </xdr:from>
    <xdr:ext cx="405111" cy="259045"/>
    <xdr:sp macro="" textlink="">
      <xdr:nvSpPr>
        <xdr:cNvPr id="323" name="【市民会館】&#10;有形固定資産減価償却率該当値テキスト"/>
        <xdr:cNvSpPr txBox="1"/>
      </xdr:nvSpPr>
      <xdr:spPr>
        <a:xfrm>
          <a:off x="4124960" y="1701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28666</xdr:rowOff>
    </xdr:from>
    <xdr:to>
      <xdr:col>20</xdr:col>
      <xdr:colOff>38100</xdr:colOff>
      <xdr:row>102</xdr:row>
      <xdr:rowOff>130266</xdr:rowOff>
    </xdr:to>
    <xdr:sp macro="" textlink="">
      <xdr:nvSpPr>
        <xdr:cNvPr id="324" name="楕円 323"/>
        <xdr:cNvSpPr/>
      </xdr:nvSpPr>
      <xdr:spPr>
        <a:xfrm>
          <a:off x="3312160" y="171279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79466</xdr:rowOff>
    </xdr:from>
    <xdr:to>
      <xdr:col>24</xdr:col>
      <xdr:colOff>63500</xdr:colOff>
      <xdr:row>102</xdr:row>
      <xdr:rowOff>115388</xdr:rowOff>
    </xdr:to>
    <xdr:cxnSp macro="">
      <xdr:nvCxnSpPr>
        <xdr:cNvPr id="325" name="直線コネクタ 324"/>
        <xdr:cNvCxnSpPr/>
      </xdr:nvCxnSpPr>
      <xdr:spPr>
        <a:xfrm>
          <a:off x="3355340" y="17178746"/>
          <a:ext cx="7315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5806</xdr:rowOff>
    </xdr:from>
    <xdr:to>
      <xdr:col>15</xdr:col>
      <xdr:colOff>101600</xdr:colOff>
      <xdr:row>102</xdr:row>
      <xdr:rowOff>107406</xdr:rowOff>
    </xdr:to>
    <xdr:sp macro="" textlink="">
      <xdr:nvSpPr>
        <xdr:cNvPr id="326" name="楕円 325"/>
        <xdr:cNvSpPr/>
      </xdr:nvSpPr>
      <xdr:spPr>
        <a:xfrm>
          <a:off x="25146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56606</xdr:rowOff>
    </xdr:from>
    <xdr:to>
      <xdr:col>19</xdr:col>
      <xdr:colOff>177800</xdr:colOff>
      <xdr:row>102</xdr:row>
      <xdr:rowOff>79466</xdr:rowOff>
    </xdr:to>
    <xdr:cxnSp macro="">
      <xdr:nvCxnSpPr>
        <xdr:cNvPr id="327" name="直線コネクタ 326"/>
        <xdr:cNvCxnSpPr/>
      </xdr:nvCxnSpPr>
      <xdr:spPr>
        <a:xfrm>
          <a:off x="2565400" y="17155886"/>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142966</xdr:rowOff>
    </xdr:from>
    <xdr:to>
      <xdr:col>10</xdr:col>
      <xdr:colOff>165100</xdr:colOff>
      <xdr:row>102</xdr:row>
      <xdr:rowOff>73116</xdr:rowOff>
    </xdr:to>
    <xdr:sp macro="" textlink="">
      <xdr:nvSpPr>
        <xdr:cNvPr id="328" name="楕円 327"/>
        <xdr:cNvSpPr/>
      </xdr:nvSpPr>
      <xdr:spPr>
        <a:xfrm>
          <a:off x="1739900" y="17074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22316</xdr:rowOff>
    </xdr:from>
    <xdr:to>
      <xdr:col>15</xdr:col>
      <xdr:colOff>50800</xdr:colOff>
      <xdr:row>102</xdr:row>
      <xdr:rowOff>56606</xdr:rowOff>
    </xdr:to>
    <xdr:cxnSp macro="">
      <xdr:nvCxnSpPr>
        <xdr:cNvPr id="329" name="直線コネクタ 328"/>
        <xdr:cNvCxnSpPr/>
      </xdr:nvCxnSpPr>
      <xdr:spPr>
        <a:xfrm>
          <a:off x="1790700" y="1712159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131536</xdr:rowOff>
    </xdr:from>
    <xdr:to>
      <xdr:col>6</xdr:col>
      <xdr:colOff>38100</xdr:colOff>
      <xdr:row>102</xdr:row>
      <xdr:rowOff>61686</xdr:rowOff>
    </xdr:to>
    <xdr:sp macro="" textlink="">
      <xdr:nvSpPr>
        <xdr:cNvPr id="330" name="楕円 329"/>
        <xdr:cNvSpPr/>
      </xdr:nvSpPr>
      <xdr:spPr>
        <a:xfrm>
          <a:off x="965200" y="170631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10886</xdr:rowOff>
    </xdr:from>
    <xdr:to>
      <xdr:col>10</xdr:col>
      <xdr:colOff>114300</xdr:colOff>
      <xdr:row>102</xdr:row>
      <xdr:rowOff>22316</xdr:rowOff>
    </xdr:to>
    <xdr:cxnSp macro="">
      <xdr:nvCxnSpPr>
        <xdr:cNvPr id="331" name="直線コネクタ 330"/>
        <xdr:cNvCxnSpPr/>
      </xdr:nvCxnSpPr>
      <xdr:spPr>
        <a:xfrm>
          <a:off x="1008380" y="17110166"/>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332" name="n_1aveValue【市民会館】&#10;有形固定資産減価償却率"/>
        <xdr:cNvSpPr txBox="1"/>
      </xdr:nvSpPr>
      <xdr:spPr>
        <a:xfrm>
          <a:off x="3170564" y="1756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33" name="n_2aveValue【市民会館】&#10;有形固定資産減価償却率"/>
        <xdr:cNvSpPr txBox="1"/>
      </xdr:nvSpPr>
      <xdr:spPr>
        <a:xfrm>
          <a:off x="2385704" y="1754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334" name="n_3aveValue【市民会館】&#10;有形固定資産減価償却率"/>
        <xdr:cNvSpPr txBox="1"/>
      </xdr:nvSpPr>
      <xdr:spPr>
        <a:xfrm>
          <a:off x="1611004" y="1755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335" name="n_4aveValue【市民会館】&#10;有形固定資産減価償却率"/>
        <xdr:cNvSpPr txBox="1"/>
      </xdr:nvSpPr>
      <xdr:spPr>
        <a:xfrm>
          <a:off x="836304" y="175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146793</xdr:rowOff>
    </xdr:from>
    <xdr:ext cx="405111" cy="259045"/>
    <xdr:sp macro="" textlink="">
      <xdr:nvSpPr>
        <xdr:cNvPr id="336" name="n_1mainValue【市民会館】&#10;有形固定資産減価償却率"/>
        <xdr:cNvSpPr txBox="1"/>
      </xdr:nvSpPr>
      <xdr:spPr>
        <a:xfrm>
          <a:off x="3170564" y="1691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123933</xdr:rowOff>
    </xdr:from>
    <xdr:ext cx="405111" cy="259045"/>
    <xdr:sp macro="" textlink="">
      <xdr:nvSpPr>
        <xdr:cNvPr id="337" name="n_2mainValue【市民会館】&#10;有形固定資産減価償却率"/>
        <xdr:cNvSpPr txBox="1"/>
      </xdr:nvSpPr>
      <xdr:spPr>
        <a:xfrm>
          <a:off x="2385704" y="1688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89643</xdr:rowOff>
    </xdr:from>
    <xdr:ext cx="405111" cy="259045"/>
    <xdr:sp macro="" textlink="">
      <xdr:nvSpPr>
        <xdr:cNvPr id="338" name="n_3mainValue【市民会館】&#10;有形固定資産減価償却率"/>
        <xdr:cNvSpPr txBox="1"/>
      </xdr:nvSpPr>
      <xdr:spPr>
        <a:xfrm>
          <a:off x="1611004" y="1685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78213</xdr:rowOff>
    </xdr:from>
    <xdr:ext cx="405111" cy="259045"/>
    <xdr:sp macro="" textlink="">
      <xdr:nvSpPr>
        <xdr:cNvPr id="339" name="n_4mainValue【市民会館】&#10;有形固定資産減価償却率"/>
        <xdr:cNvSpPr txBox="1"/>
      </xdr:nvSpPr>
      <xdr:spPr>
        <a:xfrm>
          <a:off x="836304" y="1684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365" name="直線コネクタ 364"/>
        <xdr:cNvCxnSpPr/>
      </xdr:nvCxnSpPr>
      <xdr:spPr>
        <a:xfrm flipV="1">
          <a:off x="9219565" y="16683990"/>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66" name="【市民会館】&#10;一人当たり面積最小値テキスト"/>
        <xdr:cNvSpPr txBox="1"/>
      </xdr:nvSpPr>
      <xdr:spPr>
        <a:xfrm>
          <a:off x="9258300" y="182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67" name="直線コネクタ 366"/>
        <xdr:cNvCxnSpPr/>
      </xdr:nvCxnSpPr>
      <xdr:spPr>
        <a:xfrm>
          <a:off x="9154160" y="18256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368" name="【市民会館】&#10;一人当たり面積最大値テキスト"/>
        <xdr:cNvSpPr txBox="1"/>
      </xdr:nvSpPr>
      <xdr:spPr>
        <a:xfrm>
          <a:off x="9258300" y="1646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369" name="直線コネクタ 368"/>
        <xdr:cNvCxnSpPr/>
      </xdr:nvCxnSpPr>
      <xdr:spPr>
        <a:xfrm>
          <a:off x="9154160" y="16683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370" name="【市民会館】&#10;一人当たり面積平均値テキスト"/>
        <xdr:cNvSpPr txBox="1"/>
      </xdr:nvSpPr>
      <xdr:spPr>
        <a:xfrm>
          <a:off x="9258300" y="17793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371" name="フローチャート: 判断 370"/>
        <xdr:cNvSpPr/>
      </xdr:nvSpPr>
      <xdr:spPr>
        <a:xfrm>
          <a:off x="9192260" y="178148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2" name="フローチャート: 判断 371"/>
        <xdr:cNvSpPr/>
      </xdr:nvSpPr>
      <xdr:spPr>
        <a:xfrm>
          <a:off x="844550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373" name="フローチャート: 判断 372"/>
        <xdr:cNvSpPr/>
      </xdr:nvSpPr>
      <xdr:spPr>
        <a:xfrm>
          <a:off x="7670800" y="17821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374" name="フローチャート: 判断 373"/>
        <xdr:cNvSpPr/>
      </xdr:nvSpPr>
      <xdr:spPr>
        <a:xfrm>
          <a:off x="687324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375" name="フローチャート: 判断 374"/>
        <xdr:cNvSpPr/>
      </xdr:nvSpPr>
      <xdr:spPr>
        <a:xfrm>
          <a:off x="609854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381" name="楕円 380"/>
        <xdr:cNvSpPr/>
      </xdr:nvSpPr>
      <xdr:spPr>
        <a:xfrm>
          <a:off x="9192260" y="17740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160945</xdr:rowOff>
    </xdr:from>
    <xdr:ext cx="469744" cy="259045"/>
    <xdr:sp macro="" textlink="">
      <xdr:nvSpPr>
        <xdr:cNvPr id="382" name="【市民会館】&#10;一人当たり面積該当値テキスト"/>
        <xdr:cNvSpPr txBox="1"/>
      </xdr:nvSpPr>
      <xdr:spPr>
        <a:xfrm>
          <a:off x="9258300" y="1759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138068</xdr:rowOff>
    </xdr:from>
    <xdr:to>
      <xdr:col>50</xdr:col>
      <xdr:colOff>165100</xdr:colOff>
      <xdr:row>106</xdr:row>
      <xdr:rowOff>68218</xdr:rowOff>
    </xdr:to>
    <xdr:sp macro="" textlink="">
      <xdr:nvSpPr>
        <xdr:cNvPr id="383" name="楕円 382"/>
        <xdr:cNvSpPr/>
      </xdr:nvSpPr>
      <xdr:spPr>
        <a:xfrm>
          <a:off x="8445500" y="17740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17418</xdr:rowOff>
    </xdr:from>
    <xdr:to>
      <xdr:col>55</xdr:col>
      <xdr:colOff>0</xdr:colOff>
      <xdr:row>106</xdr:row>
      <xdr:rowOff>17418</xdr:rowOff>
    </xdr:to>
    <xdr:cxnSp macro="">
      <xdr:nvCxnSpPr>
        <xdr:cNvPr id="384" name="直線コネクタ 383"/>
        <xdr:cNvCxnSpPr/>
      </xdr:nvCxnSpPr>
      <xdr:spPr>
        <a:xfrm>
          <a:off x="8496300" y="1778725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141332</xdr:rowOff>
    </xdr:from>
    <xdr:to>
      <xdr:col>46</xdr:col>
      <xdr:colOff>38100</xdr:colOff>
      <xdr:row>106</xdr:row>
      <xdr:rowOff>71482</xdr:rowOff>
    </xdr:to>
    <xdr:sp macro="" textlink="">
      <xdr:nvSpPr>
        <xdr:cNvPr id="385" name="楕円 384"/>
        <xdr:cNvSpPr/>
      </xdr:nvSpPr>
      <xdr:spPr>
        <a:xfrm>
          <a:off x="7670800" y="177435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17418</xdr:rowOff>
    </xdr:from>
    <xdr:to>
      <xdr:col>50</xdr:col>
      <xdr:colOff>114300</xdr:colOff>
      <xdr:row>106</xdr:row>
      <xdr:rowOff>20682</xdr:rowOff>
    </xdr:to>
    <xdr:cxnSp macro="">
      <xdr:nvCxnSpPr>
        <xdr:cNvPr id="386" name="直線コネクタ 385"/>
        <xdr:cNvCxnSpPr/>
      </xdr:nvCxnSpPr>
      <xdr:spPr>
        <a:xfrm flipV="1">
          <a:off x="7713980" y="17787258"/>
          <a:ext cx="78232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141332</xdr:rowOff>
    </xdr:from>
    <xdr:to>
      <xdr:col>41</xdr:col>
      <xdr:colOff>101600</xdr:colOff>
      <xdr:row>106</xdr:row>
      <xdr:rowOff>71482</xdr:rowOff>
    </xdr:to>
    <xdr:sp macro="" textlink="">
      <xdr:nvSpPr>
        <xdr:cNvPr id="387" name="楕円 386"/>
        <xdr:cNvSpPr/>
      </xdr:nvSpPr>
      <xdr:spPr>
        <a:xfrm>
          <a:off x="6873240" y="17743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20682</xdr:rowOff>
    </xdr:from>
    <xdr:to>
      <xdr:col>45</xdr:col>
      <xdr:colOff>177800</xdr:colOff>
      <xdr:row>106</xdr:row>
      <xdr:rowOff>20682</xdr:rowOff>
    </xdr:to>
    <xdr:cxnSp macro="">
      <xdr:nvCxnSpPr>
        <xdr:cNvPr id="388" name="直線コネクタ 387"/>
        <xdr:cNvCxnSpPr/>
      </xdr:nvCxnSpPr>
      <xdr:spPr>
        <a:xfrm>
          <a:off x="6924040" y="1779052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144599</xdr:rowOff>
    </xdr:from>
    <xdr:to>
      <xdr:col>36</xdr:col>
      <xdr:colOff>165100</xdr:colOff>
      <xdr:row>106</xdr:row>
      <xdr:rowOff>74749</xdr:rowOff>
    </xdr:to>
    <xdr:sp macro="" textlink="">
      <xdr:nvSpPr>
        <xdr:cNvPr id="389" name="楕円 388"/>
        <xdr:cNvSpPr/>
      </xdr:nvSpPr>
      <xdr:spPr>
        <a:xfrm>
          <a:off x="6098540" y="17746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20682</xdr:rowOff>
    </xdr:from>
    <xdr:to>
      <xdr:col>41</xdr:col>
      <xdr:colOff>50800</xdr:colOff>
      <xdr:row>106</xdr:row>
      <xdr:rowOff>23949</xdr:rowOff>
    </xdr:to>
    <xdr:cxnSp macro="">
      <xdr:nvCxnSpPr>
        <xdr:cNvPr id="390" name="直線コネクタ 389"/>
        <xdr:cNvCxnSpPr/>
      </xdr:nvCxnSpPr>
      <xdr:spPr>
        <a:xfrm flipV="1">
          <a:off x="6149340" y="17790522"/>
          <a:ext cx="7747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391" name="n_1aveValue【市民会館】&#10;一人当たり面積"/>
        <xdr:cNvSpPr txBox="1"/>
      </xdr:nvSpPr>
      <xdr:spPr>
        <a:xfrm>
          <a:off x="8271587" y="1792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392" name="n_2aveValue【市民会館】&#10;一人当たり面積"/>
        <xdr:cNvSpPr txBox="1"/>
      </xdr:nvSpPr>
      <xdr:spPr>
        <a:xfrm>
          <a:off x="7509587" y="1791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393" name="n_3aveValue【市民会館】&#10;一人当たり面積"/>
        <xdr:cNvSpPr txBox="1"/>
      </xdr:nvSpPr>
      <xdr:spPr>
        <a:xfrm>
          <a:off x="6712027" y="1792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394" name="n_4aveValue【市民会館】&#10;一人当たり面積"/>
        <xdr:cNvSpPr txBox="1"/>
      </xdr:nvSpPr>
      <xdr:spPr>
        <a:xfrm>
          <a:off x="5937327" y="1792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84745</xdr:rowOff>
    </xdr:from>
    <xdr:ext cx="469744" cy="259045"/>
    <xdr:sp macro="" textlink="">
      <xdr:nvSpPr>
        <xdr:cNvPr id="395" name="n_1mainValue【市民会館】&#10;一人当たり面積"/>
        <xdr:cNvSpPr txBox="1"/>
      </xdr:nvSpPr>
      <xdr:spPr>
        <a:xfrm>
          <a:off x="8271587" y="1751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88009</xdr:rowOff>
    </xdr:from>
    <xdr:ext cx="469744" cy="259045"/>
    <xdr:sp macro="" textlink="">
      <xdr:nvSpPr>
        <xdr:cNvPr id="396" name="n_2mainValue【市民会館】&#10;一人当たり面積"/>
        <xdr:cNvSpPr txBox="1"/>
      </xdr:nvSpPr>
      <xdr:spPr>
        <a:xfrm>
          <a:off x="7509587" y="175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88009</xdr:rowOff>
    </xdr:from>
    <xdr:ext cx="469744" cy="259045"/>
    <xdr:sp macro="" textlink="">
      <xdr:nvSpPr>
        <xdr:cNvPr id="397" name="n_3mainValue【市民会館】&#10;一人当たり面積"/>
        <xdr:cNvSpPr txBox="1"/>
      </xdr:nvSpPr>
      <xdr:spPr>
        <a:xfrm>
          <a:off x="6712027" y="175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91276</xdr:rowOff>
    </xdr:from>
    <xdr:ext cx="469744" cy="259045"/>
    <xdr:sp macro="" textlink="">
      <xdr:nvSpPr>
        <xdr:cNvPr id="398" name="n_4mainValue【市民会館】&#10;一人当たり面積"/>
        <xdr:cNvSpPr txBox="1"/>
      </xdr:nvSpPr>
      <xdr:spPr>
        <a:xfrm>
          <a:off x="5937327" y="1752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424" name="直線コネクタ 423"/>
        <xdr:cNvCxnSpPr/>
      </xdr:nvCxnSpPr>
      <xdr:spPr>
        <a:xfrm flipV="1">
          <a:off x="14375764" y="564424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425" name="【一般廃棄物処理施設】&#10;有形固定資産減価償却率最小値テキスト"/>
        <xdr:cNvSpPr txBox="1"/>
      </xdr:nvSpPr>
      <xdr:spPr>
        <a:xfrm>
          <a:off x="14414500" y="70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426" name="直線コネクタ 425"/>
        <xdr:cNvCxnSpPr/>
      </xdr:nvCxnSpPr>
      <xdr:spPr>
        <a:xfrm>
          <a:off x="14287500" y="70566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27" name="【一般廃棄物処理施設】&#10;有形固定資産減価償却率最大値テキスト"/>
        <xdr:cNvSpPr txBox="1"/>
      </xdr:nvSpPr>
      <xdr:spPr>
        <a:xfrm>
          <a:off x="1441450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28" name="直線コネクタ 427"/>
        <xdr:cNvCxnSpPr/>
      </xdr:nvCxnSpPr>
      <xdr:spPr>
        <a:xfrm>
          <a:off x="1428750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429" name="【一般廃棄物処理施設】&#10;有形固定資産減価償却率平均値テキスト"/>
        <xdr:cNvSpPr txBox="1"/>
      </xdr:nvSpPr>
      <xdr:spPr>
        <a:xfrm>
          <a:off x="144145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430" name="フローチャート: 判断 429"/>
        <xdr:cNvSpPr/>
      </xdr:nvSpPr>
      <xdr:spPr>
        <a:xfrm>
          <a:off x="14325600" y="656989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431" name="フローチャート: 判断 430"/>
        <xdr:cNvSpPr/>
      </xdr:nvSpPr>
      <xdr:spPr>
        <a:xfrm>
          <a:off x="1357884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432" name="フローチャート: 判断 431"/>
        <xdr:cNvSpPr/>
      </xdr:nvSpPr>
      <xdr:spPr>
        <a:xfrm>
          <a:off x="1280414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433" name="フローチャート: 判断 432"/>
        <xdr:cNvSpPr/>
      </xdr:nvSpPr>
      <xdr:spPr>
        <a:xfrm>
          <a:off x="12029440" y="6518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434" name="フローチャート: 判断 433"/>
        <xdr:cNvSpPr/>
      </xdr:nvSpPr>
      <xdr:spPr>
        <a:xfrm>
          <a:off x="11231880" y="643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89081</xdr:rowOff>
    </xdr:from>
    <xdr:to>
      <xdr:col>72</xdr:col>
      <xdr:colOff>38100</xdr:colOff>
      <xdr:row>37</xdr:row>
      <xdr:rowOff>19231</xdr:rowOff>
    </xdr:to>
    <xdr:sp macro="" textlink="">
      <xdr:nvSpPr>
        <xdr:cNvPr id="440" name="楕円 439"/>
        <xdr:cNvSpPr/>
      </xdr:nvSpPr>
      <xdr:spPr>
        <a:xfrm>
          <a:off x="12029440" y="6124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107604</xdr:rowOff>
    </xdr:from>
    <xdr:ext cx="405111" cy="259045"/>
    <xdr:sp macro="" textlink="">
      <xdr:nvSpPr>
        <xdr:cNvPr id="441" name="n_1aveValue【一般廃棄物処理施設】&#10;有形固定資産減価償却率"/>
        <xdr:cNvSpPr txBox="1"/>
      </xdr:nvSpPr>
      <xdr:spPr>
        <a:xfrm>
          <a:off x="1343724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442" name="n_2aveValue【一般廃棄物処理施設】&#10;有形固定資産減価償却率"/>
        <xdr:cNvSpPr txBox="1"/>
      </xdr:nvSpPr>
      <xdr:spPr>
        <a:xfrm>
          <a:off x="126752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443" name="n_3aveValue【一般廃棄物処理施設】&#10;有形固定資産減価償却率"/>
        <xdr:cNvSpPr txBox="1"/>
      </xdr:nvSpPr>
      <xdr:spPr>
        <a:xfrm>
          <a:off x="11900544" y="66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444" name="n_4aveValue【一般廃棄物処理施設】&#10;有形固定資産減価償却率"/>
        <xdr:cNvSpPr txBox="1"/>
      </xdr:nvSpPr>
      <xdr:spPr>
        <a:xfrm>
          <a:off x="11102984" y="621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35758</xdr:rowOff>
    </xdr:from>
    <xdr:ext cx="405111" cy="259045"/>
    <xdr:sp macro="" textlink="">
      <xdr:nvSpPr>
        <xdr:cNvPr id="445" name="n_3mainValue【一般廃棄物処理施設】&#10;有形固定資産減価償却率"/>
        <xdr:cNvSpPr txBox="1"/>
      </xdr:nvSpPr>
      <xdr:spPr>
        <a:xfrm>
          <a:off x="11900544" y="59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6" name="直線コネクタ 455"/>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7" name="テキスト ボックス 456"/>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8" name="直線コネクタ 457"/>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9" name="テキスト ボックス 458"/>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0" name="直線コネクタ 459"/>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1" name="テキスト ボックス 460"/>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2" name="直線コネクタ 461"/>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3" name="テキスト ボックス 462"/>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4" name="直線コネクタ 463"/>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5" name="テキスト ボックス 464"/>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7" name="テキスト ボックス 466"/>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469" name="直線コネクタ 468"/>
        <xdr:cNvCxnSpPr/>
      </xdr:nvCxnSpPr>
      <xdr:spPr>
        <a:xfrm flipV="1">
          <a:off x="19509104" y="5796048"/>
          <a:ext cx="0" cy="1282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470" name="【一般廃棄物処理施設】&#10;一人当たり有形固定資産（償却資産）額最小値テキスト"/>
        <xdr:cNvSpPr txBox="1"/>
      </xdr:nvSpPr>
      <xdr:spPr>
        <a:xfrm>
          <a:off x="19547840" y="7082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471" name="直線コネクタ 470"/>
        <xdr:cNvCxnSpPr/>
      </xdr:nvCxnSpPr>
      <xdr:spPr>
        <a:xfrm>
          <a:off x="19443700" y="70784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472" name="【一般廃棄物処理施設】&#10;一人当たり有形固定資産（償却資産）額最大値テキスト"/>
        <xdr:cNvSpPr txBox="1"/>
      </xdr:nvSpPr>
      <xdr:spPr>
        <a:xfrm>
          <a:off x="19547840" y="55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473" name="直線コネクタ 472"/>
        <xdr:cNvCxnSpPr/>
      </xdr:nvCxnSpPr>
      <xdr:spPr>
        <a:xfrm>
          <a:off x="19443700" y="5796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474" name="【一般廃棄物処理施設】&#10;一人当たり有形固定資産（償却資産）額平均値テキスト"/>
        <xdr:cNvSpPr txBox="1"/>
      </xdr:nvSpPr>
      <xdr:spPr>
        <a:xfrm>
          <a:off x="19547840" y="683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475" name="フローチャート: 判断 474"/>
        <xdr:cNvSpPr/>
      </xdr:nvSpPr>
      <xdr:spPr>
        <a:xfrm>
          <a:off x="19458940" y="6854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476" name="フローチャート: 判断 475"/>
        <xdr:cNvSpPr/>
      </xdr:nvSpPr>
      <xdr:spPr>
        <a:xfrm>
          <a:off x="18735040" y="68558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477" name="フローチャート: 判断 476"/>
        <xdr:cNvSpPr/>
      </xdr:nvSpPr>
      <xdr:spPr>
        <a:xfrm>
          <a:off x="17937480" y="6868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478" name="フローチャート: 判断 477"/>
        <xdr:cNvSpPr/>
      </xdr:nvSpPr>
      <xdr:spPr>
        <a:xfrm>
          <a:off x="17162780" y="687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479" name="フローチャート: 判断 478"/>
        <xdr:cNvSpPr/>
      </xdr:nvSpPr>
      <xdr:spPr>
        <a:xfrm>
          <a:off x="16388080" y="68813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45269</xdr:rowOff>
    </xdr:from>
    <xdr:to>
      <xdr:col>102</xdr:col>
      <xdr:colOff>165100</xdr:colOff>
      <xdr:row>41</xdr:row>
      <xdr:rowOff>146869</xdr:rowOff>
    </xdr:to>
    <xdr:sp macro="" textlink="">
      <xdr:nvSpPr>
        <xdr:cNvPr id="485" name="楕円 484"/>
        <xdr:cNvSpPr/>
      </xdr:nvSpPr>
      <xdr:spPr>
        <a:xfrm>
          <a:off x="17162780" y="691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96902</xdr:rowOff>
    </xdr:from>
    <xdr:ext cx="534377" cy="259045"/>
    <xdr:sp macro="" textlink="">
      <xdr:nvSpPr>
        <xdr:cNvPr id="486" name="n_1aveValue【一般廃棄物処理施設】&#10;一人当たり有形固定資産（償却資産）額"/>
        <xdr:cNvSpPr txBox="1"/>
      </xdr:nvSpPr>
      <xdr:spPr>
        <a:xfrm>
          <a:off x="18528811" y="663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487" name="n_2aveValue【一般廃棄物処理施設】&#10;一人当たり有形固定資産（償却資産）額"/>
        <xdr:cNvSpPr txBox="1"/>
      </xdr:nvSpPr>
      <xdr:spPr>
        <a:xfrm>
          <a:off x="17766811" y="66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488" name="n_3aveValue【一般廃棄物処理施設】&#10;一人当たり有形固定資産（償却資産）額"/>
        <xdr:cNvSpPr txBox="1"/>
      </xdr:nvSpPr>
      <xdr:spPr>
        <a:xfrm>
          <a:off x="16969251" y="66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489" name="n_4aveValue【一般廃棄物処理施設】&#10;一人当たり有形固定資産（償却資産）額"/>
        <xdr:cNvSpPr txBox="1"/>
      </xdr:nvSpPr>
      <xdr:spPr>
        <a:xfrm>
          <a:off x="16194551" y="666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137996</xdr:rowOff>
    </xdr:from>
    <xdr:ext cx="534377" cy="259045"/>
    <xdr:sp macro="" textlink="">
      <xdr:nvSpPr>
        <xdr:cNvPr id="490" name="n_3mainValue【一般廃棄物処理施設】&#10;一人当たり有形固定資産（償却資産）額"/>
        <xdr:cNvSpPr txBox="1"/>
      </xdr:nvSpPr>
      <xdr:spPr>
        <a:xfrm>
          <a:off x="16969251" y="70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1" name="テキスト ボックス 500"/>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2" name="直線コネクタ 501"/>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3" name="テキスト ボックス 502"/>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4" name="直線コネクタ 503"/>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5" name="テキスト ボックス 504"/>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6" name="直線コネクタ 505"/>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7" name="テキスト ボックス 506"/>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8" name="直線コネクタ 507"/>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9" name="テキスト ボックス 508"/>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0" name="直線コネクタ 509"/>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1" name="テキスト ボックス 510"/>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2" name="直線コネクタ 511"/>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3" name="テキスト ボックス 512"/>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516" name="直線コネクタ 515"/>
        <xdr:cNvCxnSpPr/>
      </xdr:nvCxnSpPr>
      <xdr:spPr>
        <a:xfrm flipV="1">
          <a:off x="14375764" y="9326335"/>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7" name="【保健センター・保健所】&#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8" name="直線コネクタ 517"/>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19" name="【保健センター・保健所】&#10;有形固定資産減価償却率最大値テキスト"/>
        <xdr:cNvSpPr txBox="1"/>
      </xdr:nvSpPr>
      <xdr:spPr>
        <a:xfrm>
          <a:off x="14414500" y="91053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20" name="直線コネクタ 519"/>
        <xdr:cNvCxnSpPr/>
      </xdr:nvCxnSpPr>
      <xdr:spPr>
        <a:xfrm>
          <a:off x="14287500" y="9326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521" name="【保健センター・保健所】&#10;有形固定資産減価償却率平均値テキスト"/>
        <xdr:cNvSpPr txBox="1"/>
      </xdr:nvSpPr>
      <xdr:spPr>
        <a:xfrm>
          <a:off x="14414500" y="9893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522" name="フローチャート: 判断 521"/>
        <xdr:cNvSpPr/>
      </xdr:nvSpPr>
      <xdr:spPr>
        <a:xfrm>
          <a:off x="14325600" y="1004243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23" name="フローチャート: 判断 522"/>
        <xdr:cNvSpPr/>
      </xdr:nvSpPr>
      <xdr:spPr>
        <a:xfrm>
          <a:off x="13578840" y="10004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24" name="フローチャート: 判断 523"/>
        <xdr:cNvSpPr/>
      </xdr:nvSpPr>
      <xdr:spPr>
        <a:xfrm>
          <a:off x="1280414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25" name="フローチャート: 判断 524"/>
        <xdr:cNvSpPr/>
      </xdr:nvSpPr>
      <xdr:spPr>
        <a:xfrm>
          <a:off x="12029440" y="9959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526" name="フローチャート: 判断 525"/>
        <xdr:cNvSpPr/>
      </xdr:nvSpPr>
      <xdr:spPr>
        <a:xfrm>
          <a:off x="11231880" y="9978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7" name="テキスト ボックス 52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81462</xdr:rowOff>
    </xdr:from>
    <xdr:to>
      <xdr:col>85</xdr:col>
      <xdr:colOff>177800</xdr:colOff>
      <xdr:row>64</xdr:row>
      <xdr:rowOff>11612</xdr:rowOff>
    </xdr:to>
    <xdr:sp macro="" textlink="">
      <xdr:nvSpPr>
        <xdr:cNvPr id="532" name="楕円 531"/>
        <xdr:cNvSpPr/>
      </xdr:nvSpPr>
      <xdr:spPr>
        <a:xfrm>
          <a:off x="14325600" y="1064278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59889</xdr:rowOff>
    </xdr:from>
    <xdr:ext cx="405111" cy="259045"/>
    <xdr:sp macro="" textlink="">
      <xdr:nvSpPr>
        <xdr:cNvPr id="533" name="【保健センター・保健所】&#10;有形固定資産減価償却率該当値テキスト"/>
        <xdr:cNvSpPr txBox="1"/>
      </xdr:nvSpPr>
      <xdr:spPr>
        <a:xfrm>
          <a:off x="14414500" y="1062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61867</xdr:rowOff>
    </xdr:from>
    <xdr:to>
      <xdr:col>81</xdr:col>
      <xdr:colOff>101600</xdr:colOff>
      <xdr:row>63</xdr:row>
      <xdr:rowOff>163467</xdr:rowOff>
    </xdr:to>
    <xdr:sp macro="" textlink="">
      <xdr:nvSpPr>
        <xdr:cNvPr id="534" name="楕円 533"/>
        <xdr:cNvSpPr/>
      </xdr:nvSpPr>
      <xdr:spPr>
        <a:xfrm>
          <a:off x="1357884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112667</xdr:rowOff>
    </xdr:from>
    <xdr:to>
      <xdr:col>85</xdr:col>
      <xdr:colOff>127000</xdr:colOff>
      <xdr:row>63</xdr:row>
      <xdr:rowOff>132262</xdr:rowOff>
    </xdr:to>
    <xdr:cxnSp macro="">
      <xdr:nvCxnSpPr>
        <xdr:cNvPr id="535" name="直線コネクタ 534"/>
        <xdr:cNvCxnSpPr/>
      </xdr:nvCxnSpPr>
      <xdr:spPr>
        <a:xfrm>
          <a:off x="13629640" y="10673987"/>
          <a:ext cx="74676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43906</xdr:rowOff>
    </xdr:from>
    <xdr:to>
      <xdr:col>76</xdr:col>
      <xdr:colOff>165100</xdr:colOff>
      <xdr:row>63</xdr:row>
      <xdr:rowOff>145506</xdr:rowOff>
    </xdr:to>
    <xdr:sp macro="" textlink="">
      <xdr:nvSpPr>
        <xdr:cNvPr id="536" name="楕円 535"/>
        <xdr:cNvSpPr/>
      </xdr:nvSpPr>
      <xdr:spPr>
        <a:xfrm>
          <a:off x="1280414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94706</xdr:rowOff>
    </xdr:from>
    <xdr:to>
      <xdr:col>81</xdr:col>
      <xdr:colOff>50800</xdr:colOff>
      <xdr:row>63</xdr:row>
      <xdr:rowOff>112667</xdr:rowOff>
    </xdr:to>
    <xdr:cxnSp macro="">
      <xdr:nvCxnSpPr>
        <xdr:cNvPr id="537" name="直線コネクタ 536"/>
        <xdr:cNvCxnSpPr/>
      </xdr:nvCxnSpPr>
      <xdr:spPr>
        <a:xfrm>
          <a:off x="12854940" y="10656026"/>
          <a:ext cx="7747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24312</xdr:rowOff>
    </xdr:from>
    <xdr:to>
      <xdr:col>72</xdr:col>
      <xdr:colOff>38100</xdr:colOff>
      <xdr:row>63</xdr:row>
      <xdr:rowOff>125912</xdr:rowOff>
    </xdr:to>
    <xdr:sp macro="" textlink="">
      <xdr:nvSpPr>
        <xdr:cNvPr id="538" name="楕円 537"/>
        <xdr:cNvSpPr/>
      </xdr:nvSpPr>
      <xdr:spPr>
        <a:xfrm>
          <a:off x="12029440" y="105856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75112</xdr:rowOff>
    </xdr:from>
    <xdr:to>
      <xdr:col>76</xdr:col>
      <xdr:colOff>114300</xdr:colOff>
      <xdr:row>63</xdr:row>
      <xdr:rowOff>94706</xdr:rowOff>
    </xdr:to>
    <xdr:cxnSp macro="">
      <xdr:nvCxnSpPr>
        <xdr:cNvPr id="539" name="直線コネクタ 538"/>
        <xdr:cNvCxnSpPr/>
      </xdr:nvCxnSpPr>
      <xdr:spPr>
        <a:xfrm>
          <a:off x="12072620" y="10636432"/>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63500</xdr:rowOff>
    </xdr:from>
    <xdr:to>
      <xdr:col>67</xdr:col>
      <xdr:colOff>101600</xdr:colOff>
      <xdr:row>63</xdr:row>
      <xdr:rowOff>165100</xdr:rowOff>
    </xdr:to>
    <xdr:sp macro="" textlink="">
      <xdr:nvSpPr>
        <xdr:cNvPr id="540" name="楕円 539"/>
        <xdr:cNvSpPr/>
      </xdr:nvSpPr>
      <xdr:spPr>
        <a:xfrm>
          <a:off x="1123188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75112</xdr:rowOff>
    </xdr:from>
    <xdr:to>
      <xdr:col>71</xdr:col>
      <xdr:colOff>177800</xdr:colOff>
      <xdr:row>63</xdr:row>
      <xdr:rowOff>114300</xdr:rowOff>
    </xdr:to>
    <xdr:cxnSp macro="">
      <xdr:nvCxnSpPr>
        <xdr:cNvPr id="541" name="直線コネクタ 540"/>
        <xdr:cNvCxnSpPr/>
      </xdr:nvCxnSpPr>
      <xdr:spPr>
        <a:xfrm flipV="1">
          <a:off x="11282680" y="10636432"/>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42" name="n_1aveValue【保健センター・保健所】&#10;有形固定資産減価償却率"/>
        <xdr:cNvSpPr txBox="1"/>
      </xdr:nvSpPr>
      <xdr:spPr>
        <a:xfrm>
          <a:off x="13437244" y="978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43" name="n_2aveValue【保健センター・保健所】&#10;有形固定資産減価償却率"/>
        <xdr:cNvSpPr txBox="1"/>
      </xdr:nvSpPr>
      <xdr:spPr>
        <a:xfrm>
          <a:off x="126752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44" name="n_3aveValue【保健センター・保健所】&#10;有形固定資産減価償却率"/>
        <xdr:cNvSpPr txBox="1"/>
      </xdr:nvSpPr>
      <xdr:spPr>
        <a:xfrm>
          <a:off x="119005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545" name="n_4aveValue【保健センター・保健所】&#10;有形固定資産減価償却率"/>
        <xdr:cNvSpPr txBox="1"/>
      </xdr:nvSpPr>
      <xdr:spPr>
        <a:xfrm>
          <a:off x="11102984"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154594</xdr:rowOff>
    </xdr:from>
    <xdr:ext cx="405111" cy="259045"/>
    <xdr:sp macro="" textlink="">
      <xdr:nvSpPr>
        <xdr:cNvPr id="546" name="n_1mainValue【保健センター・保健所】&#10;有形固定資産減価償却率"/>
        <xdr:cNvSpPr txBox="1"/>
      </xdr:nvSpPr>
      <xdr:spPr>
        <a:xfrm>
          <a:off x="134372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136633</xdr:rowOff>
    </xdr:from>
    <xdr:ext cx="405111" cy="259045"/>
    <xdr:sp macro="" textlink="">
      <xdr:nvSpPr>
        <xdr:cNvPr id="547" name="n_2mainValue【保健センター・保健所】&#10;有形固定資産減価償却率"/>
        <xdr:cNvSpPr txBox="1"/>
      </xdr:nvSpPr>
      <xdr:spPr>
        <a:xfrm>
          <a:off x="126752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117039</xdr:rowOff>
    </xdr:from>
    <xdr:ext cx="405111" cy="259045"/>
    <xdr:sp macro="" textlink="">
      <xdr:nvSpPr>
        <xdr:cNvPr id="548" name="n_3mainValue【保健センター・保健所】&#10;有形固定資産減価償却率"/>
        <xdr:cNvSpPr txBox="1"/>
      </xdr:nvSpPr>
      <xdr:spPr>
        <a:xfrm>
          <a:off x="11900544" y="1067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156227</xdr:rowOff>
    </xdr:from>
    <xdr:ext cx="405111" cy="259045"/>
    <xdr:sp macro="" textlink="">
      <xdr:nvSpPr>
        <xdr:cNvPr id="549" name="n_4mainValue【保健センター・保健所】&#10;有形固定資産減価償却率"/>
        <xdr:cNvSpPr txBox="1"/>
      </xdr:nvSpPr>
      <xdr:spPr>
        <a:xfrm>
          <a:off x="1110298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0" name="直線コネクタ 55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1" name="テキスト ボックス 56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2" name="直線コネクタ 56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3" name="テキスト ボックス 56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4" name="直線コネクタ 56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5" name="テキスト ボックス 56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6" name="直線コネクタ 56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7" name="テキスト ボックス 56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8" name="直線コネクタ 56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9" name="テキスト ボックス 56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0" name="直線コネクタ 56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1" name="テキスト ボックス 57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2"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73" name="直線コネクタ 572"/>
        <xdr:cNvCxnSpPr/>
      </xdr:nvCxnSpPr>
      <xdr:spPr>
        <a:xfrm flipV="1">
          <a:off x="19509104" y="9340850"/>
          <a:ext cx="0" cy="143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74" name="【保健センター・保健所】&#10;一人当たり面積最小値テキスト"/>
        <xdr:cNvSpPr txBox="1"/>
      </xdr:nvSpPr>
      <xdr:spPr>
        <a:xfrm>
          <a:off x="1954784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75" name="直線コネクタ 574"/>
        <xdr:cNvCxnSpPr/>
      </xdr:nvCxnSpPr>
      <xdr:spPr>
        <a:xfrm>
          <a:off x="19443700" y="1077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76" name="【保健センター・保健所】&#10;一人当たり面積最大値テキスト"/>
        <xdr:cNvSpPr txBox="1"/>
      </xdr:nvSpPr>
      <xdr:spPr>
        <a:xfrm>
          <a:off x="19547840" y="911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77" name="直線コネクタ 576"/>
        <xdr:cNvCxnSpPr/>
      </xdr:nvCxnSpPr>
      <xdr:spPr>
        <a:xfrm>
          <a:off x="19443700" y="9340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78" name="【保健センター・保健所】&#10;一人当たり面積平均値テキスト"/>
        <xdr:cNvSpPr txBox="1"/>
      </xdr:nvSpPr>
      <xdr:spPr>
        <a:xfrm>
          <a:off x="1954784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79" name="フローチャート: 判断 578"/>
        <xdr:cNvSpPr/>
      </xdr:nvSpPr>
      <xdr:spPr>
        <a:xfrm>
          <a:off x="194589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580" name="フローチャート: 判断 579"/>
        <xdr:cNvSpPr/>
      </xdr:nvSpPr>
      <xdr:spPr>
        <a:xfrm>
          <a:off x="18735040" y="10223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81" name="フローチャート: 判断 580"/>
        <xdr:cNvSpPr/>
      </xdr:nvSpPr>
      <xdr:spPr>
        <a:xfrm>
          <a:off x="1793748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582" name="フローチャート: 判断 581"/>
        <xdr:cNvSpPr/>
      </xdr:nvSpPr>
      <xdr:spPr>
        <a:xfrm>
          <a:off x="17162780" y="1025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583" name="フローチャート: 判断 582"/>
        <xdr:cNvSpPr/>
      </xdr:nvSpPr>
      <xdr:spPr>
        <a:xfrm>
          <a:off x="16388080" y="10245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589" name="楕円 588"/>
        <xdr:cNvSpPr/>
      </xdr:nvSpPr>
      <xdr:spPr>
        <a:xfrm>
          <a:off x="1945894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22877</xdr:rowOff>
    </xdr:from>
    <xdr:ext cx="469744" cy="259045"/>
    <xdr:sp macro="" textlink="">
      <xdr:nvSpPr>
        <xdr:cNvPr id="590" name="【保健センター・保健所】&#10;一人当たり面積該当値テキスト"/>
        <xdr:cNvSpPr txBox="1"/>
      </xdr:nvSpPr>
      <xdr:spPr>
        <a:xfrm>
          <a:off x="19547840"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591" name="楕円 590"/>
        <xdr:cNvSpPr/>
      </xdr:nvSpPr>
      <xdr:spPr>
        <a:xfrm>
          <a:off x="18735040" y="10605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592" name="直線コネクタ 591"/>
        <xdr:cNvCxnSpPr/>
      </xdr:nvCxnSpPr>
      <xdr:spPr>
        <a:xfrm>
          <a:off x="18778220" y="106565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593" name="楕円 592"/>
        <xdr:cNvSpPr/>
      </xdr:nvSpPr>
      <xdr:spPr>
        <a:xfrm>
          <a:off x="1793748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594" name="直線コネクタ 593"/>
        <xdr:cNvCxnSpPr/>
      </xdr:nvCxnSpPr>
      <xdr:spPr>
        <a:xfrm>
          <a:off x="17988280" y="106565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19050</xdr:rowOff>
    </xdr:from>
    <xdr:to>
      <xdr:col>102</xdr:col>
      <xdr:colOff>165100</xdr:colOff>
      <xdr:row>63</xdr:row>
      <xdr:rowOff>120650</xdr:rowOff>
    </xdr:to>
    <xdr:sp macro="" textlink="">
      <xdr:nvSpPr>
        <xdr:cNvPr id="595" name="楕円 594"/>
        <xdr:cNvSpPr/>
      </xdr:nvSpPr>
      <xdr:spPr>
        <a:xfrm>
          <a:off x="17162780" y="105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69850</xdr:rowOff>
    </xdr:from>
    <xdr:to>
      <xdr:col>107</xdr:col>
      <xdr:colOff>50800</xdr:colOff>
      <xdr:row>63</xdr:row>
      <xdr:rowOff>95250</xdr:rowOff>
    </xdr:to>
    <xdr:cxnSp macro="">
      <xdr:nvCxnSpPr>
        <xdr:cNvPr id="596" name="直線コネクタ 595"/>
        <xdr:cNvCxnSpPr/>
      </xdr:nvCxnSpPr>
      <xdr:spPr>
        <a:xfrm>
          <a:off x="17213580" y="1063117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597" name="楕円 596"/>
        <xdr:cNvSpPr/>
      </xdr:nvSpPr>
      <xdr:spPr>
        <a:xfrm>
          <a:off x="16388080" y="10605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69850</xdr:rowOff>
    </xdr:from>
    <xdr:to>
      <xdr:col>102</xdr:col>
      <xdr:colOff>114300</xdr:colOff>
      <xdr:row>63</xdr:row>
      <xdr:rowOff>95250</xdr:rowOff>
    </xdr:to>
    <xdr:cxnSp macro="">
      <xdr:nvCxnSpPr>
        <xdr:cNvPr id="598" name="直線コネクタ 597"/>
        <xdr:cNvCxnSpPr/>
      </xdr:nvCxnSpPr>
      <xdr:spPr>
        <a:xfrm flipV="1">
          <a:off x="16431260" y="1063117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599" name="n_1aveValue【保健センター・保健所】&#10;一人当たり面積"/>
        <xdr:cNvSpPr txBox="1"/>
      </xdr:nvSpPr>
      <xdr:spPr>
        <a:xfrm>
          <a:off x="18561127" y="1000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00" name="n_2aveValue【保健センター・保健所】&#10;一人当たり面積"/>
        <xdr:cNvSpPr txBox="1"/>
      </xdr:nvSpPr>
      <xdr:spPr>
        <a:xfrm>
          <a:off x="17776267" y="1002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01" name="n_3aveValue【保健センター・保健所】&#10;一人当たり面積"/>
        <xdr:cNvSpPr txBox="1"/>
      </xdr:nvSpPr>
      <xdr:spPr>
        <a:xfrm>
          <a:off x="1700156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02" name="n_4aveValue【保健センター・保健所】&#10;一人当たり面積"/>
        <xdr:cNvSpPr txBox="1"/>
      </xdr:nvSpPr>
      <xdr:spPr>
        <a:xfrm>
          <a:off x="16226867" y="1002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603" name="n_1mainValue【保健センター・保健所】&#10;一人当たり面積"/>
        <xdr:cNvSpPr txBox="1"/>
      </xdr:nvSpPr>
      <xdr:spPr>
        <a:xfrm>
          <a:off x="185611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04" name="n_2mainValue【保健センター・保健所】&#10;一人当たり面積"/>
        <xdr:cNvSpPr txBox="1"/>
      </xdr:nvSpPr>
      <xdr:spPr>
        <a:xfrm>
          <a:off x="1777626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111777</xdr:rowOff>
    </xdr:from>
    <xdr:ext cx="469744" cy="259045"/>
    <xdr:sp macro="" textlink="">
      <xdr:nvSpPr>
        <xdr:cNvPr id="605" name="n_3mainValue【保健センター・保健所】&#10;一人当たり面積"/>
        <xdr:cNvSpPr txBox="1"/>
      </xdr:nvSpPr>
      <xdr:spPr>
        <a:xfrm>
          <a:off x="17001567" y="1067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606" name="n_4mainValue【保健センター・保健所】&#10;一人当たり面積"/>
        <xdr:cNvSpPr txBox="1"/>
      </xdr:nvSpPr>
      <xdr:spPr>
        <a:xfrm>
          <a:off x="1622686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7" name="テキスト ボックス 616"/>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8" name="直線コネクタ 61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9" name="テキスト ボックス 618"/>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0" name="直線コネクタ 61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1" name="テキスト ボックス 62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2" name="直線コネクタ 62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3" name="テキスト ボックス 62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4" name="直線コネクタ 62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5" name="テキスト ボックス 62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6" name="直線コネクタ 62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7" name="テキスト ボックス 626"/>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8" name="直線コネクタ 62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9" name="テキスト ボックス 628"/>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0"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631" name="直線コネクタ 630"/>
        <xdr:cNvCxnSpPr/>
      </xdr:nvCxnSpPr>
      <xdr:spPr>
        <a:xfrm flipV="1">
          <a:off x="14375764" y="12957810"/>
          <a:ext cx="0" cy="152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632" name="【消防施設】&#10;有形固定資産減価償却率最小値テキスト"/>
        <xdr:cNvSpPr txBox="1"/>
      </xdr:nvSpPr>
      <xdr:spPr>
        <a:xfrm>
          <a:off x="14414500" y="1448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633" name="直線コネクタ 632"/>
        <xdr:cNvCxnSpPr/>
      </xdr:nvCxnSpPr>
      <xdr:spPr>
        <a:xfrm>
          <a:off x="14287500" y="14479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634" name="【消防施設】&#10;有形固定資産減価償却率最大値テキスト"/>
        <xdr:cNvSpPr txBox="1"/>
      </xdr:nvSpPr>
      <xdr:spPr>
        <a:xfrm>
          <a:off x="14414500" y="1274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635" name="直線コネクタ 634"/>
        <xdr:cNvCxnSpPr/>
      </xdr:nvCxnSpPr>
      <xdr:spPr>
        <a:xfrm>
          <a:off x="14287500" y="12957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636" name="【消防施設】&#10;有形固定資産減価償却率平均値テキスト"/>
        <xdr:cNvSpPr txBox="1"/>
      </xdr:nvSpPr>
      <xdr:spPr>
        <a:xfrm>
          <a:off x="14414500" y="1371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37" name="フローチャート: 判断 636"/>
        <xdr:cNvSpPr/>
      </xdr:nvSpPr>
      <xdr:spPr>
        <a:xfrm>
          <a:off x="14325600" y="137394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638" name="フローチャート: 判断 637"/>
        <xdr:cNvSpPr/>
      </xdr:nvSpPr>
      <xdr:spPr>
        <a:xfrm>
          <a:off x="13578840" y="13735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639" name="フローチャート: 判断 638"/>
        <xdr:cNvSpPr/>
      </xdr:nvSpPr>
      <xdr:spPr>
        <a:xfrm>
          <a:off x="12804140" y="13716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40" name="フローチャート: 判断 639"/>
        <xdr:cNvSpPr/>
      </xdr:nvSpPr>
      <xdr:spPr>
        <a:xfrm>
          <a:off x="12029440" y="135794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641" name="フローチャート: 判断 640"/>
        <xdr:cNvSpPr/>
      </xdr:nvSpPr>
      <xdr:spPr>
        <a:xfrm>
          <a:off x="1123188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2" name="テキスト ボックス 64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3" name="テキスト ボックス 64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4" name="テキスト ボックス 64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5" name="テキスト ボックス 64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6" name="テキスト ボックス 64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34925</xdr:rowOff>
    </xdr:from>
    <xdr:to>
      <xdr:col>72</xdr:col>
      <xdr:colOff>38100</xdr:colOff>
      <xdr:row>83</xdr:row>
      <xdr:rowOff>136525</xdr:rowOff>
    </xdr:to>
    <xdr:sp macro="" textlink="">
      <xdr:nvSpPr>
        <xdr:cNvPr id="647" name="楕円 646"/>
        <xdr:cNvSpPr/>
      </xdr:nvSpPr>
      <xdr:spPr>
        <a:xfrm>
          <a:off x="12029440" y="139490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103522</xdr:rowOff>
    </xdr:from>
    <xdr:ext cx="405111" cy="259045"/>
    <xdr:sp macro="" textlink="">
      <xdr:nvSpPr>
        <xdr:cNvPr id="648" name="n_1aveValue【消防施設】&#10;有形固定資産減価償却率"/>
        <xdr:cNvSpPr txBox="1"/>
      </xdr:nvSpPr>
      <xdr:spPr>
        <a:xfrm>
          <a:off x="134372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649" name="n_2aveValue【消防施設】&#10;有形固定資産減価償却率"/>
        <xdr:cNvSpPr txBox="1"/>
      </xdr:nvSpPr>
      <xdr:spPr>
        <a:xfrm>
          <a:off x="126752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650" name="n_3aveValue【消防施設】&#10;有形固定資産減価償却率"/>
        <xdr:cNvSpPr txBox="1"/>
      </xdr:nvSpPr>
      <xdr:spPr>
        <a:xfrm>
          <a:off x="11900544" y="1335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651" name="n_4aveValue【消防施設】&#10;有形固定資産減価償却率"/>
        <xdr:cNvSpPr txBox="1"/>
      </xdr:nvSpPr>
      <xdr:spPr>
        <a:xfrm>
          <a:off x="1110298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127652</xdr:rowOff>
    </xdr:from>
    <xdr:ext cx="405111" cy="259045"/>
    <xdr:sp macro="" textlink="">
      <xdr:nvSpPr>
        <xdr:cNvPr id="652" name="n_3mainValue【消防施設】&#10;有形固定資産減価償却率"/>
        <xdr:cNvSpPr txBox="1"/>
      </xdr:nvSpPr>
      <xdr:spPr>
        <a:xfrm>
          <a:off x="119005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3" name="直線コネクタ 662"/>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4" name="テキスト ボックス 663"/>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5" name="直線コネクタ 664"/>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6" name="テキスト ボックス 665"/>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7" name="直線コネクタ 666"/>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8" name="テキスト ボックス 667"/>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9" name="直線コネクタ 668"/>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0" name="テキスト ボックス 669"/>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674" name="直線コネクタ 673"/>
        <xdr:cNvCxnSpPr/>
      </xdr:nvCxnSpPr>
      <xdr:spPr>
        <a:xfrm flipV="1">
          <a:off x="19509104" y="12980669"/>
          <a:ext cx="0" cy="144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75" name="【消防施設】&#10;一人当たり面積最小値テキスト"/>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76" name="直線コネクタ 675"/>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77" name="【消防施設】&#10;一人当たり面積最大値テキスト"/>
        <xdr:cNvSpPr txBox="1"/>
      </xdr:nvSpPr>
      <xdr:spPr>
        <a:xfrm>
          <a:off x="1954784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78" name="直線コネクタ 677"/>
        <xdr:cNvCxnSpPr/>
      </xdr:nvCxnSpPr>
      <xdr:spPr>
        <a:xfrm>
          <a:off x="194437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679" name="【消防施設】&#10;一人当たり面積平均値テキスト"/>
        <xdr:cNvSpPr txBox="1"/>
      </xdr:nvSpPr>
      <xdr:spPr>
        <a:xfrm>
          <a:off x="19547840" y="13964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680" name="フローチャート: 判断 679"/>
        <xdr:cNvSpPr/>
      </xdr:nvSpPr>
      <xdr:spPr>
        <a:xfrm>
          <a:off x="1945894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81" name="フローチャート: 判断 680"/>
        <xdr:cNvSpPr/>
      </xdr:nvSpPr>
      <xdr:spPr>
        <a:xfrm>
          <a:off x="1873504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82" name="フローチャート: 判断 681"/>
        <xdr:cNvSpPr/>
      </xdr:nvSpPr>
      <xdr:spPr>
        <a:xfrm>
          <a:off x="179374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83" name="フローチャート: 判断 682"/>
        <xdr:cNvSpPr/>
      </xdr:nvSpPr>
      <xdr:spPr>
        <a:xfrm>
          <a:off x="171627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684" name="フローチャート: 判断 683"/>
        <xdr:cNvSpPr/>
      </xdr:nvSpPr>
      <xdr:spPr>
        <a:xfrm>
          <a:off x="16388080" y="14022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99313</xdr:rowOff>
    </xdr:from>
    <xdr:to>
      <xdr:col>102</xdr:col>
      <xdr:colOff>165100</xdr:colOff>
      <xdr:row>84</xdr:row>
      <xdr:rowOff>29463</xdr:rowOff>
    </xdr:to>
    <xdr:sp macro="" textlink="">
      <xdr:nvSpPr>
        <xdr:cNvPr id="690" name="楕円 689"/>
        <xdr:cNvSpPr/>
      </xdr:nvSpPr>
      <xdr:spPr>
        <a:xfrm>
          <a:off x="17162780" y="14013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691" name="n_1aveValue【消防施設】&#10;一人当たり面積"/>
        <xdr:cNvSpPr txBox="1"/>
      </xdr:nvSpPr>
      <xdr:spPr>
        <a:xfrm>
          <a:off x="1856112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692" name="n_2aveValue【消防施設】&#10;一人当たり面積"/>
        <xdr:cNvSpPr txBox="1"/>
      </xdr:nvSpPr>
      <xdr:spPr>
        <a:xfrm>
          <a:off x="177762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693" name="n_3aveValue【消防施設】&#10;一人当たり面積"/>
        <xdr:cNvSpPr txBox="1"/>
      </xdr:nvSpPr>
      <xdr:spPr>
        <a:xfrm>
          <a:off x="1700156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694" name="n_4aveValue【消防施設】&#10;一人当たり面積"/>
        <xdr:cNvSpPr txBox="1"/>
      </xdr:nvSpPr>
      <xdr:spPr>
        <a:xfrm>
          <a:off x="1622686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45990</xdr:rowOff>
    </xdr:from>
    <xdr:ext cx="469744" cy="259045"/>
    <xdr:sp macro="" textlink="">
      <xdr:nvSpPr>
        <xdr:cNvPr id="695" name="n_3mainValue【消防施設】&#10;一人当たり面積"/>
        <xdr:cNvSpPr txBox="1"/>
      </xdr:nvSpPr>
      <xdr:spPr>
        <a:xfrm>
          <a:off x="17001567" y="1379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6" name="テキスト ボックス 70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8" name="テキスト ボックス 707"/>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8" name="テキスト ボックス 717"/>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721" name="直線コネクタ 720"/>
        <xdr:cNvCxnSpPr/>
      </xdr:nvCxnSpPr>
      <xdr:spPr>
        <a:xfrm flipV="1">
          <a:off x="14375764" y="16734609"/>
          <a:ext cx="0" cy="1571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22" name="【庁舎】&#10;有形固定資産減価償却率最小値テキスト"/>
        <xdr:cNvSpPr txBox="1"/>
      </xdr:nvSpPr>
      <xdr:spPr>
        <a:xfrm>
          <a:off x="14414500" y="1831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23" name="直線コネクタ 722"/>
        <xdr:cNvCxnSpPr/>
      </xdr:nvCxnSpPr>
      <xdr:spPr>
        <a:xfrm>
          <a:off x="14287500" y="18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724" name="【庁舎】&#10;有形固定資産減価償却率最大値テキスト"/>
        <xdr:cNvSpPr txBox="1"/>
      </xdr:nvSpPr>
      <xdr:spPr>
        <a:xfrm>
          <a:off x="14414500" y="165136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725" name="直線コネクタ 724"/>
        <xdr:cNvCxnSpPr/>
      </xdr:nvCxnSpPr>
      <xdr:spPr>
        <a:xfrm>
          <a:off x="14287500" y="16734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726" name="【庁舎】&#10;有形固定資産減価償却率平均値テキスト"/>
        <xdr:cNvSpPr txBox="1"/>
      </xdr:nvSpPr>
      <xdr:spPr>
        <a:xfrm>
          <a:off x="14414500" y="17378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727" name="フローチャート: 判断 726"/>
        <xdr:cNvSpPr/>
      </xdr:nvSpPr>
      <xdr:spPr>
        <a:xfrm>
          <a:off x="14325600" y="1752364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728" name="フローチャート: 判断 727"/>
        <xdr:cNvSpPr/>
      </xdr:nvSpPr>
      <xdr:spPr>
        <a:xfrm>
          <a:off x="13578840" y="1758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29" name="フローチャート: 判断 728"/>
        <xdr:cNvSpPr/>
      </xdr:nvSpPr>
      <xdr:spPr>
        <a:xfrm>
          <a:off x="1280414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30" name="フローチャート: 判断 729"/>
        <xdr:cNvSpPr/>
      </xdr:nvSpPr>
      <xdr:spPr>
        <a:xfrm>
          <a:off x="1202944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731" name="フローチャート: 判断 730"/>
        <xdr:cNvSpPr/>
      </xdr:nvSpPr>
      <xdr:spPr>
        <a:xfrm>
          <a:off x="11231880" y="17582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37" name="楕円 736"/>
        <xdr:cNvSpPr/>
      </xdr:nvSpPr>
      <xdr:spPr>
        <a:xfrm>
          <a:off x="14325600" y="177255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101798</xdr:rowOff>
    </xdr:from>
    <xdr:ext cx="405111" cy="259045"/>
    <xdr:sp macro="" textlink="">
      <xdr:nvSpPr>
        <xdr:cNvPr id="738" name="【庁舎】&#10;有形固定資産減価償却率該当値テキスト"/>
        <xdr:cNvSpPr txBox="1"/>
      </xdr:nvSpPr>
      <xdr:spPr>
        <a:xfrm>
          <a:off x="14414500" y="1770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739" name="楕円 738"/>
        <xdr:cNvSpPr/>
      </xdr:nvSpPr>
      <xdr:spPr>
        <a:xfrm>
          <a:off x="13578840" y="17673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106</xdr:row>
      <xdr:rowOff>2721</xdr:rowOff>
    </xdr:to>
    <xdr:cxnSp macro="">
      <xdr:nvCxnSpPr>
        <xdr:cNvPr id="740" name="直線コネクタ 739"/>
        <xdr:cNvCxnSpPr/>
      </xdr:nvCxnSpPr>
      <xdr:spPr>
        <a:xfrm>
          <a:off x="13629640" y="17724120"/>
          <a:ext cx="74676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20501</xdr:rowOff>
    </xdr:from>
    <xdr:to>
      <xdr:col>76</xdr:col>
      <xdr:colOff>165100</xdr:colOff>
      <xdr:row>105</xdr:row>
      <xdr:rowOff>122101</xdr:rowOff>
    </xdr:to>
    <xdr:sp macro="" textlink="">
      <xdr:nvSpPr>
        <xdr:cNvPr id="741" name="楕円 740"/>
        <xdr:cNvSpPr/>
      </xdr:nvSpPr>
      <xdr:spPr>
        <a:xfrm>
          <a:off x="1280414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71301</xdr:rowOff>
    </xdr:from>
    <xdr:to>
      <xdr:col>81</xdr:col>
      <xdr:colOff>50800</xdr:colOff>
      <xdr:row>105</xdr:row>
      <xdr:rowOff>121920</xdr:rowOff>
    </xdr:to>
    <xdr:cxnSp macro="">
      <xdr:nvCxnSpPr>
        <xdr:cNvPr id="742" name="直線コネクタ 741"/>
        <xdr:cNvCxnSpPr/>
      </xdr:nvCxnSpPr>
      <xdr:spPr>
        <a:xfrm>
          <a:off x="12854940" y="17673501"/>
          <a:ext cx="7747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xdr:rowOff>
    </xdr:from>
    <xdr:to>
      <xdr:col>72</xdr:col>
      <xdr:colOff>38100</xdr:colOff>
      <xdr:row>105</xdr:row>
      <xdr:rowOff>102507</xdr:rowOff>
    </xdr:to>
    <xdr:sp macro="" textlink="">
      <xdr:nvSpPr>
        <xdr:cNvPr id="743" name="楕円 742"/>
        <xdr:cNvSpPr/>
      </xdr:nvSpPr>
      <xdr:spPr>
        <a:xfrm>
          <a:off x="12029440" y="176031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51707</xdr:rowOff>
    </xdr:from>
    <xdr:to>
      <xdr:col>76</xdr:col>
      <xdr:colOff>114300</xdr:colOff>
      <xdr:row>105</xdr:row>
      <xdr:rowOff>71301</xdr:rowOff>
    </xdr:to>
    <xdr:cxnSp macro="">
      <xdr:nvCxnSpPr>
        <xdr:cNvPr id="744" name="直線コネクタ 743"/>
        <xdr:cNvCxnSpPr/>
      </xdr:nvCxnSpPr>
      <xdr:spPr>
        <a:xfrm>
          <a:off x="12072620" y="17653907"/>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40095</xdr:rowOff>
    </xdr:from>
    <xdr:to>
      <xdr:col>67</xdr:col>
      <xdr:colOff>101600</xdr:colOff>
      <xdr:row>105</xdr:row>
      <xdr:rowOff>141695</xdr:rowOff>
    </xdr:to>
    <xdr:sp macro="" textlink="">
      <xdr:nvSpPr>
        <xdr:cNvPr id="745" name="楕円 744"/>
        <xdr:cNvSpPr/>
      </xdr:nvSpPr>
      <xdr:spPr>
        <a:xfrm>
          <a:off x="1123188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51707</xdr:rowOff>
    </xdr:from>
    <xdr:to>
      <xdr:col>71</xdr:col>
      <xdr:colOff>177800</xdr:colOff>
      <xdr:row>105</xdr:row>
      <xdr:rowOff>90895</xdr:rowOff>
    </xdr:to>
    <xdr:cxnSp macro="">
      <xdr:nvCxnSpPr>
        <xdr:cNvPr id="746" name="直線コネクタ 745"/>
        <xdr:cNvCxnSpPr/>
      </xdr:nvCxnSpPr>
      <xdr:spPr>
        <a:xfrm flipV="1">
          <a:off x="11282680" y="17653907"/>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747" name="n_1aveValue【庁舎】&#10;有形固定資産減価償却率"/>
        <xdr:cNvSpPr txBox="1"/>
      </xdr:nvSpPr>
      <xdr:spPr>
        <a:xfrm>
          <a:off x="13437244" y="1736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748" name="n_2aveValue【庁舎】&#10;有形固定資産減価償却率"/>
        <xdr:cNvSpPr txBox="1"/>
      </xdr:nvSpPr>
      <xdr:spPr>
        <a:xfrm>
          <a:off x="12675244"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749" name="n_3aveValue【庁舎】&#10;有形固定資産減価償却率"/>
        <xdr:cNvSpPr txBox="1"/>
      </xdr:nvSpPr>
      <xdr:spPr>
        <a:xfrm>
          <a:off x="119005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750" name="n_4aveValue【庁舎】&#10;有形固定資産減価償却率"/>
        <xdr:cNvSpPr txBox="1"/>
      </xdr:nvSpPr>
      <xdr:spPr>
        <a:xfrm>
          <a:off x="11102984" y="1736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163847</xdr:rowOff>
    </xdr:from>
    <xdr:ext cx="405111" cy="259045"/>
    <xdr:sp macro="" textlink="">
      <xdr:nvSpPr>
        <xdr:cNvPr id="751" name="n_1mainValue【庁舎】&#10;有形固定資産減価償却率"/>
        <xdr:cNvSpPr txBox="1"/>
      </xdr:nvSpPr>
      <xdr:spPr>
        <a:xfrm>
          <a:off x="13437244"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113228</xdr:rowOff>
    </xdr:from>
    <xdr:ext cx="405111" cy="259045"/>
    <xdr:sp macro="" textlink="">
      <xdr:nvSpPr>
        <xdr:cNvPr id="752" name="n_2mainValue【庁舎】&#10;有形固定資産減価償却率"/>
        <xdr:cNvSpPr txBox="1"/>
      </xdr:nvSpPr>
      <xdr:spPr>
        <a:xfrm>
          <a:off x="12675244" y="1771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753" name="n_3mainValue【庁舎】&#10;有形固定資産減価償却率"/>
        <xdr:cNvSpPr txBox="1"/>
      </xdr:nvSpPr>
      <xdr:spPr>
        <a:xfrm>
          <a:off x="11900544" y="1738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754" name="n_4mainValue【庁舎】&#10;有形固定資産減価償却率"/>
        <xdr:cNvSpPr txBox="1"/>
      </xdr:nvSpPr>
      <xdr:spPr>
        <a:xfrm>
          <a:off x="11102984" y="1773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5" name="直線コネクタ 764"/>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6" name="テキスト ボックス 765"/>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7" name="直線コネクタ 766"/>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8" name="テキスト ボックス 767"/>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9" name="直線コネクタ 768"/>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0" name="テキスト ボックス 769"/>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1" name="直線コネクタ 770"/>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2" name="テキスト ボックス 771"/>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4" name="テキスト ボックス 77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776" name="直線コネクタ 775"/>
        <xdr:cNvCxnSpPr/>
      </xdr:nvCxnSpPr>
      <xdr:spPr>
        <a:xfrm flipV="1">
          <a:off x="19509104" y="16812768"/>
          <a:ext cx="0" cy="115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77" name="【庁舎】&#10;一人当たり面積最小値テキスト"/>
        <xdr:cNvSpPr txBox="1"/>
      </xdr:nvSpPr>
      <xdr:spPr>
        <a:xfrm>
          <a:off x="19547840" y="1797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78" name="直線コネクタ 777"/>
        <xdr:cNvCxnSpPr/>
      </xdr:nvCxnSpPr>
      <xdr:spPr>
        <a:xfrm>
          <a:off x="19443700" y="17970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79" name="【庁舎】&#10;一人当たり面積最大値テキスト"/>
        <xdr:cNvSpPr txBox="1"/>
      </xdr:nvSpPr>
      <xdr:spPr>
        <a:xfrm>
          <a:off x="19547840" y="165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80" name="直線コネクタ 779"/>
        <xdr:cNvCxnSpPr/>
      </xdr:nvCxnSpPr>
      <xdr:spPr>
        <a:xfrm>
          <a:off x="19443700" y="16812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781" name="【庁舎】&#10;一人当たり面積平均値テキスト"/>
        <xdr:cNvSpPr txBox="1"/>
      </xdr:nvSpPr>
      <xdr:spPr>
        <a:xfrm>
          <a:off x="19547840" y="1748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782" name="フローチャート: 判断 781"/>
        <xdr:cNvSpPr/>
      </xdr:nvSpPr>
      <xdr:spPr>
        <a:xfrm>
          <a:off x="1945894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783" name="フローチャート: 判断 782"/>
        <xdr:cNvSpPr/>
      </xdr:nvSpPr>
      <xdr:spPr>
        <a:xfrm>
          <a:off x="18735040" y="176527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784" name="フローチャート: 判断 783"/>
        <xdr:cNvSpPr/>
      </xdr:nvSpPr>
      <xdr:spPr>
        <a:xfrm>
          <a:off x="17937480" y="1766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785" name="フローチャート: 判断 784"/>
        <xdr:cNvSpPr/>
      </xdr:nvSpPr>
      <xdr:spPr>
        <a:xfrm>
          <a:off x="1716278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786" name="フローチャート: 判断 785"/>
        <xdr:cNvSpPr/>
      </xdr:nvSpPr>
      <xdr:spPr>
        <a:xfrm>
          <a:off x="16388080" y="1764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7" name="テキスト ボックス 78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8" name="テキスト ボックス 78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9" name="テキスト ボックス 78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0" name="テキスト ボックス 78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1" name="テキスト ボックス 79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155702</xdr:rowOff>
    </xdr:from>
    <xdr:to>
      <xdr:col>116</xdr:col>
      <xdr:colOff>114300</xdr:colOff>
      <xdr:row>106</xdr:row>
      <xdr:rowOff>85852</xdr:rowOff>
    </xdr:to>
    <xdr:sp macro="" textlink="">
      <xdr:nvSpPr>
        <xdr:cNvPr id="792" name="楕円 791"/>
        <xdr:cNvSpPr/>
      </xdr:nvSpPr>
      <xdr:spPr>
        <a:xfrm>
          <a:off x="19458940" y="17757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134129</xdr:rowOff>
    </xdr:from>
    <xdr:ext cx="469744" cy="259045"/>
    <xdr:sp macro="" textlink="">
      <xdr:nvSpPr>
        <xdr:cNvPr id="793" name="【庁舎】&#10;一人当たり面積該当値テキスト"/>
        <xdr:cNvSpPr txBox="1"/>
      </xdr:nvSpPr>
      <xdr:spPr>
        <a:xfrm>
          <a:off x="19547840" y="1773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167132</xdr:rowOff>
    </xdr:from>
    <xdr:to>
      <xdr:col>112</xdr:col>
      <xdr:colOff>38100</xdr:colOff>
      <xdr:row>106</xdr:row>
      <xdr:rowOff>97282</xdr:rowOff>
    </xdr:to>
    <xdr:sp macro="" textlink="">
      <xdr:nvSpPr>
        <xdr:cNvPr id="794" name="楕円 793"/>
        <xdr:cNvSpPr/>
      </xdr:nvSpPr>
      <xdr:spPr>
        <a:xfrm>
          <a:off x="18735040" y="177693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35052</xdr:rowOff>
    </xdr:from>
    <xdr:to>
      <xdr:col>116</xdr:col>
      <xdr:colOff>63500</xdr:colOff>
      <xdr:row>106</xdr:row>
      <xdr:rowOff>46482</xdr:rowOff>
    </xdr:to>
    <xdr:cxnSp macro="">
      <xdr:nvCxnSpPr>
        <xdr:cNvPr id="795" name="直線コネクタ 794"/>
        <xdr:cNvCxnSpPr/>
      </xdr:nvCxnSpPr>
      <xdr:spPr>
        <a:xfrm flipV="1">
          <a:off x="18778220" y="17804892"/>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164846</xdr:rowOff>
    </xdr:from>
    <xdr:to>
      <xdr:col>107</xdr:col>
      <xdr:colOff>101600</xdr:colOff>
      <xdr:row>106</xdr:row>
      <xdr:rowOff>94996</xdr:rowOff>
    </xdr:to>
    <xdr:sp macro="" textlink="">
      <xdr:nvSpPr>
        <xdr:cNvPr id="796" name="楕円 795"/>
        <xdr:cNvSpPr/>
      </xdr:nvSpPr>
      <xdr:spPr>
        <a:xfrm>
          <a:off x="17937480" y="17767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44196</xdr:rowOff>
    </xdr:from>
    <xdr:to>
      <xdr:col>111</xdr:col>
      <xdr:colOff>177800</xdr:colOff>
      <xdr:row>106</xdr:row>
      <xdr:rowOff>46482</xdr:rowOff>
    </xdr:to>
    <xdr:cxnSp macro="">
      <xdr:nvCxnSpPr>
        <xdr:cNvPr id="797" name="直線コネクタ 796"/>
        <xdr:cNvCxnSpPr/>
      </xdr:nvCxnSpPr>
      <xdr:spPr>
        <a:xfrm>
          <a:off x="17988280" y="1781403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167132</xdr:rowOff>
    </xdr:from>
    <xdr:to>
      <xdr:col>102</xdr:col>
      <xdr:colOff>165100</xdr:colOff>
      <xdr:row>106</xdr:row>
      <xdr:rowOff>97282</xdr:rowOff>
    </xdr:to>
    <xdr:sp macro="" textlink="">
      <xdr:nvSpPr>
        <xdr:cNvPr id="798" name="楕円 797"/>
        <xdr:cNvSpPr/>
      </xdr:nvSpPr>
      <xdr:spPr>
        <a:xfrm>
          <a:off x="17162780" y="17769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44196</xdr:rowOff>
    </xdr:from>
    <xdr:to>
      <xdr:col>107</xdr:col>
      <xdr:colOff>50800</xdr:colOff>
      <xdr:row>106</xdr:row>
      <xdr:rowOff>46482</xdr:rowOff>
    </xdr:to>
    <xdr:cxnSp macro="">
      <xdr:nvCxnSpPr>
        <xdr:cNvPr id="799" name="直線コネクタ 798"/>
        <xdr:cNvCxnSpPr/>
      </xdr:nvCxnSpPr>
      <xdr:spPr>
        <a:xfrm flipV="1">
          <a:off x="17213580" y="17814036"/>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153415</xdr:rowOff>
    </xdr:from>
    <xdr:to>
      <xdr:col>98</xdr:col>
      <xdr:colOff>38100</xdr:colOff>
      <xdr:row>106</xdr:row>
      <xdr:rowOff>83565</xdr:rowOff>
    </xdr:to>
    <xdr:sp macro="" textlink="">
      <xdr:nvSpPr>
        <xdr:cNvPr id="800" name="楕円 799"/>
        <xdr:cNvSpPr/>
      </xdr:nvSpPr>
      <xdr:spPr>
        <a:xfrm>
          <a:off x="16388080" y="177556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32765</xdr:rowOff>
    </xdr:from>
    <xdr:to>
      <xdr:col>102</xdr:col>
      <xdr:colOff>114300</xdr:colOff>
      <xdr:row>106</xdr:row>
      <xdr:rowOff>46482</xdr:rowOff>
    </xdr:to>
    <xdr:cxnSp macro="">
      <xdr:nvCxnSpPr>
        <xdr:cNvPr id="801" name="直線コネクタ 800"/>
        <xdr:cNvCxnSpPr/>
      </xdr:nvCxnSpPr>
      <xdr:spPr>
        <a:xfrm>
          <a:off x="16431260" y="17802605"/>
          <a:ext cx="78232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802" name="n_1aveValue【庁舎】&#10;一人当たり面積"/>
        <xdr:cNvSpPr txBox="1"/>
      </xdr:nvSpPr>
      <xdr:spPr>
        <a:xfrm>
          <a:off x="18561127" y="1743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803" name="n_2aveValue【庁舎】&#10;一人当たり面積"/>
        <xdr:cNvSpPr txBox="1"/>
      </xdr:nvSpPr>
      <xdr:spPr>
        <a:xfrm>
          <a:off x="17776267" y="174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804" name="n_3aveValue【庁舎】&#10;一人当たり面積"/>
        <xdr:cNvSpPr txBox="1"/>
      </xdr:nvSpPr>
      <xdr:spPr>
        <a:xfrm>
          <a:off x="17001567" y="1745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805" name="n_4aveValue【庁舎】&#10;一人当たり面積"/>
        <xdr:cNvSpPr txBox="1"/>
      </xdr:nvSpPr>
      <xdr:spPr>
        <a:xfrm>
          <a:off x="16226867" y="174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88409</xdr:rowOff>
    </xdr:from>
    <xdr:ext cx="469744" cy="259045"/>
    <xdr:sp macro="" textlink="">
      <xdr:nvSpPr>
        <xdr:cNvPr id="806" name="n_1mainValue【庁舎】&#10;一人当たり面積"/>
        <xdr:cNvSpPr txBox="1"/>
      </xdr:nvSpPr>
      <xdr:spPr>
        <a:xfrm>
          <a:off x="18561127" y="1785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86123</xdr:rowOff>
    </xdr:from>
    <xdr:ext cx="469744" cy="259045"/>
    <xdr:sp macro="" textlink="">
      <xdr:nvSpPr>
        <xdr:cNvPr id="807" name="n_2mainValue【庁舎】&#10;一人当たり面積"/>
        <xdr:cNvSpPr txBox="1"/>
      </xdr:nvSpPr>
      <xdr:spPr>
        <a:xfrm>
          <a:off x="17776267" y="1785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88409</xdr:rowOff>
    </xdr:from>
    <xdr:ext cx="469744" cy="259045"/>
    <xdr:sp macro="" textlink="">
      <xdr:nvSpPr>
        <xdr:cNvPr id="808" name="n_3mainValue【庁舎】&#10;一人当たり面積"/>
        <xdr:cNvSpPr txBox="1"/>
      </xdr:nvSpPr>
      <xdr:spPr>
        <a:xfrm>
          <a:off x="17001567" y="1785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74692</xdr:rowOff>
    </xdr:from>
    <xdr:ext cx="469744" cy="259045"/>
    <xdr:sp macro="" textlink="">
      <xdr:nvSpPr>
        <xdr:cNvPr id="809" name="n_4mainValue【庁舎】&#10;一人当たり面積"/>
        <xdr:cNvSpPr txBox="1"/>
      </xdr:nvSpPr>
      <xdr:spPr>
        <a:xfrm>
          <a:off x="16226867" y="1784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類似団体と比較して特に有形固定資産減価償却率が高くなっている施設は、保健センターであり、特に低くなっている施設は、市民会館である。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市民会館は、</a:t>
          </a:r>
          <a:r>
            <a:rPr kumimoji="1" lang="en-US" altLang="ja-JP" sz="1300">
              <a:latin typeface="ＭＳ Ｐゴシック" panose="020B0600070205080204" pitchFamily="50" charset="-128"/>
              <a:ea typeface="ＭＳ Ｐゴシック" panose="020B0600070205080204" pitchFamily="50" charset="-128"/>
            </a:rPr>
            <a:t>H15</a:t>
          </a:r>
          <a:r>
            <a:rPr kumimoji="1" lang="ja-JP" altLang="en-US" sz="1300">
              <a:latin typeface="ＭＳ Ｐゴシック" panose="020B0600070205080204" pitchFamily="50" charset="-128"/>
              <a:ea typeface="ＭＳ Ｐゴシック" panose="020B0600070205080204" pitchFamily="50" charset="-128"/>
            </a:rPr>
            <a:t>に新築した１施設のみが対象で償却率は増加傾向であり、老朽化による改修等への対応が必要になってきている。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42594170</v>
      </c>
      <c r="BO4" s="431"/>
      <c r="BP4" s="431"/>
      <c r="BQ4" s="431"/>
      <c r="BR4" s="431"/>
      <c r="BS4" s="431"/>
      <c r="BT4" s="431"/>
      <c r="BU4" s="432"/>
      <c r="BV4" s="430">
        <v>39850806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1.7</v>
      </c>
      <c r="CU4" s="437"/>
      <c r="CV4" s="437"/>
      <c r="CW4" s="437"/>
      <c r="CX4" s="437"/>
      <c r="CY4" s="437"/>
      <c r="CZ4" s="437"/>
      <c r="DA4" s="438"/>
      <c r="DB4" s="436">
        <v>2.2999999999999998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41810416</v>
      </c>
      <c r="BO5" s="468"/>
      <c r="BP5" s="468"/>
      <c r="BQ5" s="468"/>
      <c r="BR5" s="468"/>
      <c r="BS5" s="468"/>
      <c r="BT5" s="468"/>
      <c r="BU5" s="469"/>
      <c r="BV5" s="467">
        <v>38926341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89.8</v>
      </c>
      <c r="CU5" s="465"/>
      <c r="CV5" s="465"/>
      <c r="CW5" s="465"/>
      <c r="CX5" s="465"/>
      <c r="CY5" s="465"/>
      <c r="CZ5" s="465"/>
      <c r="DA5" s="466"/>
      <c r="DB5" s="464">
        <v>86.4</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783754</v>
      </c>
      <c r="BO6" s="468"/>
      <c r="BP6" s="468"/>
      <c r="BQ6" s="468"/>
      <c r="BR6" s="468"/>
      <c r="BS6" s="468"/>
      <c r="BT6" s="468"/>
      <c r="BU6" s="469"/>
      <c r="BV6" s="467">
        <v>924465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94.2</v>
      </c>
      <c r="CU6" s="505"/>
      <c r="CV6" s="505"/>
      <c r="CW6" s="505"/>
      <c r="CX6" s="505"/>
      <c r="CY6" s="505"/>
      <c r="CZ6" s="505"/>
      <c r="DA6" s="506"/>
      <c r="DB6" s="504">
        <v>91.3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408150</v>
      </c>
      <c r="BO7" s="468"/>
      <c r="BP7" s="468"/>
      <c r="BQ7" s="468"/>
      <c r="BR7" s="468"/>
      <c r="BS7" s="468"/>
      <c r="BT7" s="468"/>
      <c r="BU7" s="469"/>
      <c r="BV7" s="467">
        <v>411441</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21721997</v>
      </c>
      <c r="CU7" s="468"/>
      <c r="CV7" s="468"/>
      <c r="CW7" s="468"/>
      <c r="CX7" s="468"/>
      <c r="CY7" s="468"/>
      <c r="CZ7" s="468"/>
      <c r="DA7" s="469"/>
      <c r="DB7" s="467">
        <v>21906678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375604</v>
      </c>
      <c r="BO8" s="468"/>
      <c r="BP8" s="468"/>
      <c r="BQ8" s="468"/>
      <c r="BR8" s="468"/>
      <c r="BS8" s="468"/>
      <c r="BT8" s="468"/>
      <c r="BU8" s="469"/>
      <c r="BV8" s="467">
        <v>513024</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0.72</v>
      </c>
      <c r="CU8" s="508"/>
      <c r="CV8" s="508"/>
      <c r="CW8" s="508"/>
      <c r="CX8" s="508"/>
      <c r="CY8" s="508"/>
      <c r="CZ8" s="508"/>
      <c r="DA8" s="509"/>
      <c r="DB8" s="507">
        <v>0.71</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93511</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-137420</v>
      </c>
      <c r="BO9" s="468"/>
      <c r="BP9" s="468"/>
      <c r="BQ9" s="468"/>
      <c r="BR9" s="468"/>
      <c r="BS9" s="468"/>
      <c r="BT9" s="468"/>
      <c r="BU9" s="469"/>
      <c r="BV9" s="467">
        <v>123499</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12.7</v>
      </c>
      <c r="CU9" s="465"/>
      <c r="CV9" s="465"/>
      <c r="CW9" s="465"/>
      <c r="CX9" s="465"/>
      <c r="CY9" s="465"/>
      <c r="CZ9" s="465"/>
      <c r="DA9" s="466"/>
      <c r="DB9" s="464">
        <v>14.2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93138</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2561</v>
      </c>
      <c r="BO10" s="468"/>
      <c r="BP10" s="468"/>
      <c r="BQ10" s="468"/>
      <c r="BR10" s="468"/>
      <c r="BS10" s="468"/>
      <c r="BT10" s="468"/>
      <c r="BU10" s="469"/>
      <c r="BV10" s="467">
        <v>1459</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124000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92546</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126</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91797</v>
      </c>
      <c r="S13" s="552"/>
      <c r="T13" s="552"/>
      <c r="U13" s="552"/>
      <c r="V13" s="553"/>
      <c r="W13" s="483" t="s">
        <v>139</v>
      </c>
      <c r="X13" s="484"/>
      <c r="Y13" s="484"/>
      <c r="Z13" s="484"/>
      <c r="AA13" s="484"/>
      <c r="AB13" s="474"/>
      <c r="AC13" s="518">
        <v>3103</v>
      </c>
      <c r="AD13" s="519"/>
      <c r="AE13" s="519"/>
      <c r="AF13" s="519"/>
      <c r="AG13" s="561"/>
      <c r="AH13" s="518">
        <v>3165</v>
      </c>
      <c r="AI13" s="519"/>
      <c r="AJ13" s="519"/>
      <c r="AK13" s="519"/>
      <c r="AL13" s="520"/>
      <c r="AM13" s="496" t="s">
        <v>140</v>
      </c>
      <c r="AN13" s="497"/>
      <c r="AO13" s="497"/>
      <c r="AP13" s="497"/>
      <c r="AQ13" s="497"/>
      <c r="AR13" s="497"/>
      <c r="AS13" s="497"/>
      <c r="AT13" s="498"/>
      <c r="AU13" s="499" t="s">
        <v>126</v>
      </c>
      <c r="AV13" s="500"/>
      <c r="AW13" s="500"/>
      <c r="AX13" s="500"/>
      <c r="AY13" s="501" t="s">
        <v>141</v>
      </c>
      <c r="AZ13" s="502"/>
      <c r="BA13" s="502"/>
      <c r="BB13" s="502"/>
      <c r="BC13" s="502"/>
      <c r="BD13" s="502"/>
      <c r="BE13" s="502"/>
      <c r="BF13" s="502"/>
      <c r="BG13" s="502"/>
      <c r="BH13" s="502"/>
      <c r="BI13" s="502"/>
      <c r="BJ13" s="502"/>
      <c r="BK13" s="502"/>
      <c r="BL13" s="502"/>
      <c r="BM13" s="503"/>
      <c r="BN13" s="467">
        <v>-10859</v>
      </c>
      <c r="BO13" s="468"/>
      <c r="BP13" s="468"/>
      <c r="BQ13" s="468"/>
      <c r="BR13" s="468"/>
      <c r="BS13" s="468"/>
      <c r="BT13" s="468"/>
      <c r="BU13" s="469"/>
      <c r="BV13" s="467">
        <v>124958</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11</v>
      </c>
      <c r="CU13" s="465"/>
      <c r="CV13" s="465"/>
      <c r="CW13" s="465"/>
      <c r="CX13" s="465"/>
      <c r="CY13" s="465"/>
      <c r="CZ13" s="465"/>
      <c r="DA13" s="466"/>
      <c r="DB13" s="464">
        <v>13.7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92742</v>
      </c>
      <c r="S14" s="552"/>
      <c r="T14" s="552"/>
      <c r="U14" s="552"/>
      <c r="V14" s="553"/>
      <c r="W14" s="457"/>
      <c r="X14" s="458"/>
      <c r="Y14" s="458"/>
      <c r="Z14" s="458"/>
      <c r="AA14" s="458"/>
      <c r="AB14" s="447"/>
      <c r="AC14" s="554">
        <v>6.7</v>
      </c>
      <c r="AD14" s="555"/>
      <c r="AE14" s="555"/>
      <c r="AF14" s="555"/>
      <c r="AG14" s="556"/>
      <c r="AH14" s="554">
        <v>7.2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65.8</v>
      </c>
      <c r="CU14" s="566"/>
      <c r="CV14" s="566"/>
      <c r="CW14" s="566"/>
      <c r="CX14" s="566"/>
      <c r="CY14" s="566"/>
      <c r="CZ14" s="566"/>
      <c r="DA14" s="567"/>
      <c r="DB14" s="565">
        <v>51.1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92110</v>
      </c>
      <c r="S15" s="552"/>
      <c r="T15" s="552"/>
      <c r="U15" s="552"/>
      <c r="V15" s="553"/>
      <c r="W15" s="483" t="s">
        <v>146</v>
      </c>
      <c r="X15" s="484"/>
      <c r="Y15" s="484"/>
      <c r="Z15" s="484"/>
      <c r="AA15" s="484"/>
      <c r="AB15" s="474"/>
      <c r="AC15" s="518">
        <v>17056</v>
      </c>
      <c r="AD15" s="519"/>
      <c r="AE15" s="519"/>
      <c r="AF15" s="519"/>
      <c r="AG15" s="561"/>
      <c r="AH15" s="518">
        <v>16253</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12513210</v>
      </c>
      <c r="BO15" s="431"/>
      <c r="BP15" s="431"/>
      <c r="BQ15" s="431"/>
      <c r="BR15" s="431"/>
      <c r="BS15" s="431"/>
      <c r="BT15" s="431"/>
      <c r="BU15" s="432"/>
      <c r="BV15" s="430">
        <v>12363021</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36.799999999999997</v>
      </c>
      <c r="AD16" s="555"/>
      <c r="AE16" s="555"/>
      <c r="AF16" s="555"/>
      <c r="AG16" s="556"/>
      <c r="AH16" s="554">
        <v>36.799999999999997</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17159352</v>
      </c>
      <c r="BO16" s="468"/>
      <c r="BP16" s="468"/>
      <c r="BQ16" s="468"/>
      <c r="BR16" s="468"/>
      <c r="BS16" s="468"/>
      <c r="BT16" s="468"/>
      <c r="BU16" s="469"/>
      <c r="BV16" s="467">
        <v>17103133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26246</v>
      </c>
      <c r="AD17" s="519"/>
      <c r="AE17" s="519"/>
      <c r="AF17" s="519"/>
      <c r="AG17" s="561"/>
      <c r="AH17" s="518">
        <v>24747</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15954298</v>
      </c>
      <c r="BO17" s="468"/>
      <c r="BP17" s="468"/>
      <c r="BQ17" s="468"/>
      <c r="BR17" s="468"/>
      <c r="BS17" s="468"/>
      <c r="BT17" s="468"/>
      <c r="BU17" s="469"/>
      <c r="BV17" s="467">
        <v>15735965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437.55</v>
      </c>
      <c r="M18" s="583"/>
      <c r="N18" s="583"/>
      <c r="O18" s="583"/>
      <c r="P18" s="583"/>
      <c r="Q18" s="583"/>
      <c r="R18" s="584"/>
      <c r="S18" s="584"/>
      <c r="T18" s="584"/>
      <c r="U18" s="584"/>
      <c r="V18" s="585"/>
      <c r="W18" s="485"/>
      <c r="X18" s="486"/>
      <c r="Y18" s="486"/>
      <c r="Z18" s="486"/>
      <c r="AA18" s="486"/>
      <c r="AB18" s="477"/>
      <c r="AC18" s="586">
        <v>56.6</v>
      </c>
      <c r="AD18" s="587"/>
      <c r="AE18" s="587"/>
      <c r="AF18" s="587"/>
      <c r="AG18" s="588"/>
      <c r="AH18" s="586">
        <v>56</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19523560</v>
      </c>
      <c r="BO18" s="468"/>
      <c r="BP18" s="468"/>
      <c r="BQ18" s="468"/>
      <c r="BR18" s="468"/>
      <c r="BS18" s="468"/>
      <c r="BT18" s="468"/>
      <c r="BU18" s="469"/>
      <c r="BV18" s="467">
        <v>19469375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214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23912524</v>
      </c>
      <c r="BO19" s="468"/>
      <c r="BP19" s="468"/>
      <c r="BQ19" s="468"/>
      <c r="BR19" s="468"/>
      <c r="BS19" s="468"/>
      <c r="BT19" s="468"/>
      <c r="BU19" s="469"/>
      <c r="BV19" s="467">
        <v>24568532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35861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37915951</v>
      </c>
      <c r="BO23" s="468"/>
      <c r="BP23" s="468"/>
      <c r="BQ23" s="468"/>
      <c r="BR23" s="468"/>
      <c r="BS23" s="468"/>
      <c r="BT23" s="468"/>
      <c r="BU23" s="469"/>
      <c r="BV23" s="467">
        <v>35286852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8770</v>
      </c>
      <c r="R24" s="519"/>
      <c r="S24" s="519"/>
      <c r="T24" s="519"/>
      <c r="U24" s="519"/>
      <c r="V24" s="561"/>
      <c r="W24" s="620"/>
      <c r="X24" s="608"/>
      <c r="Y24" s="609"/>
      <c r="Z24" s="517" t="s">
        <v>170</v>
      </c>
      <c r="AA24" s="497"/>
      <c r="AB24" s="497"/>
      <c r="AC24" s="497"/>
      <c r="AD24" s="497"/>
      <c r="AE24" s="497"/>
      <c r="AF24" s="497"/>
      <c r="AG24" s="498"/>
      <c r="AH24" s="518">
        <v>580</v>
      </c>
      <c r="AI24" s="519"/>
      <c r="AJ24" s="519"/>
      <c r="AK24" s="519"/>
      <c r="AL24" s="561"/>
      <c r="AM24" s="518">
        <v>1720860</v>
      </c>
      <c r="AN24" s="519"/>
      <c r="AO24" s="519"/>
      <c r="AP24" s="519"/>
      <c r="AQ24" s="519"/>
      <c r="AR24" s="561"/>
      <c r="AS24" s="518">
        <v>2967</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32167299</v>
      </c>
      <c r="BO24" s="468"/>
      <c r="BP24" s="468"/>
      <c r="BQ24" s="468"/>
      <c r="BR24" s="468"/>
      <c r="BS24" s="468"/>
      <c r="BT24" s="468"/>
      <c r="BU24" s="469"/>
      <c r="BV24" s="467">
        <v>30115621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7070</v>
      </c>
      <c r="R25" s="519"/>
      <c r="S25" s="519"/>
      <c r="T25" s="519"/>
      <c r="U25" s="519"/>
      <c r="V25" s="561"/>
      <c r="W25" s="620"/>
      <c r="X25" s="608"/>
      <c r="Y25" s="609"/>
      <c r="Z25" s="517" t="s">
        <v>173</v>
      </c>
      <c r="AA25" s="497"/>
      <c r="AB25" s="497"/>
      <c r="AC25" s="497"/>
      <c r="AD25" s="497"/>
      <c r="AE25" s="497"/>
      <c r="AF25" s="497"/>
      <c r="AG25" s="498"/>
      <c r="AH25" s="518" t="s">
        <v>137</v>
      </c>
      <c r="AI25" s="519"/>
      <c r="AJ25" s="519"/>
      <c r="AK25" s="519"/>
      <c r="AL25" s="561"/>
      <c r="AM25" s="518" t="s">
        <v>137</v>
      </c>
      <c r="AN25" s="519"/>
      <c r="AO25" s="519"/>
      <c r="AP25" s="519"/>
      <c r="AQ25" s="519"/>
      <c r="AR25" s="561"/>
      <c r="AS25" s="518" t="s">
        <v>137</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283725</v>
      </c>
      <c r="BO25" s="431"/>
      <c r="BP25" s="431"/>
      <c r="BQ25" s="431"/>
      <c r="BR25" s="431"/>
      <c r="BS25" s="431"/>
      <c r="BT25" s="431"/>
      <c r="BU25" s="432"/>
      <c r="BV25" s="430">
        <v>428938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6080</v>
      </c>
      <c r="R26" s="519"/>
      <c r="S26" s="519"/>
      <c r="T26" s="519"/>
      <c r="U26" s="519"/>
      <c r="V26" s="561"/>
      <c r="W26" s="620"/>
      <c r="X26" s="608"/>
      <c r="Y26" s="609"/>
      <c r="Z26" s="517" t="s">
        <v>176</v>
      </c>
      <c r="AA26" s="630"/>
      <c r="AB26" s="630"/>
      <c r="AC26" s="630"/>
      <c r="AD26" s="630"/>
      <c r="AE26" s="630"/>
      <c r="AF26" s="630"/>
      <c r="AG26" s="631"/>
      <c r="AH26" s="518">
        <v>60</v>
      </c>
      <c r="AI26" s="519"/>
      <c r="AJ26" s="519"/>
      <c r="AK26" s="519"/>
      <c r="AL26" s="561"/>
      <c r="AM26" s="518">
        <v>181020</v>
      </c>
      <c r="AN26" s="519"/>
      <c r="AO26" s="519"/>
      <c r="AP26" s="519"/>
      <c r="AQ26" s="519"/>
      <c r="AR26" s="561"/>
      <c r="AS26" s="518">
        <v>3017</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5220</v>
      </c>
      <c r="R27" s="519"/>
      <c r="S27" s="519"/>
      <c r="T27" s="519"/>
      <c r="U27" s="519"/>
      <c r="V27" s="561"/>
      <c r="W27" s="620"/>
      <c r="X27" s="608"/>
      <c r="Y27" s="609"/>
      <c r="Z27" s="517" t="s">
        <v>179</v>
      </c>
      <c r="AA27" s="497"/>
      <c r="AB27" s="497"/>
      <c r="AC27" s="497"/>
      <c r="AD27" s="497"/>
      <c r="AE27" s="497"/>
      <c r="AF27" s="497"/>
      <c r="AG27" s="498"/>
      <c r="AH27" s="518">
        <v>34</v>
      </c>
      <c r="AI27" s="519"/>
      <c r="AJ27" s="519"/>
      <c r="AK27" s="519"/>
      <c r="AL27" s="561"/>
      <c r="AM27" s="518">
        <v>89632</v>
      </c>
      <c r="AN27" s="519"/>
      <c r="AO27" s="519"/>
      <c r="AP27" s="519"/>
      <c r="AQ27" s="519"/>
      <c r="AR27" s="561"/>
      <c r="AS27" s="518">
        <v>2636</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t="s">
        <v>137</v>
      </c>
      <c r="BO27" s="644"/>
      <c r="BP27" s="644"/>
      <c r="BQ27" s="644"/>
      <c r="BR27" s="644"/>
      <c r="BS27" s="644"/>
      <c r="BT27" s="644"/>
      <c r="BU27" s="645"/>
      <c r="BV27" s="643" t="s">
        <v>137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4370</v>
      </c>
      <c r="R28" s="519"/>
      <c r="S28" s="519"/>
      <c r="T28" s="519"/>
      <c r="U28" s="519"/>
      <c r="V28" s="561"/>
      <c r="W28" s="620"/>
      <c r="X28" s="608"/>
      <c r="Y28" s="609"/>
      <c r="Z28" s="517" t="s">
        <v>182</v>
      </c>
      <c r="AA28" s="497"/>
      <c r="AB28" s="497"/>
      <c r="AC28" s="497"/>
      <c r="AD28" s="497"/>
      <c r="AE28" s="497"/>
      <c r="AF28" s="497"/>
      <c r="AG28" s="498"/>
      <c r="AH28" s="518" t="s">
        <v>137</v>
      </c>
      <c r="AI28" s="519"/>
      <c r="AJ28" s="519"/>
      <c r="AK28" s="519"/>
      <c r="AL28" s="561"/>
      <c r="AM28" s="518" t="s">
        <v>137</v>
      </c>
      <c r="AN28" s="519"/>
      <c r="AO28" s="519"/>
      <c r="AP28" s="519"/>
      <c r="AQ28" s="519"/>
      <c r="AR28" s="561"/>
      <c r="AS28" s="518" t="s">
        <v>137</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903875</v>
      </c>
      <c r="BO28" s="431"/>
      <c r="BP28" s="431"/>
      <c r="BQ28" s="431"/>
      <c r="BR28" s="431"/>
      <c r="BS28" s="431"/>
      <c r="BT28" s="431"/>
      <c r="BU28" s="432"/>
      <c r="BV28" s="430">
        <v>901314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24</v>
      </c>
      <c r="M29" s="519"/>
      <c r="N29" s="519"/>
      <c r="O29" s="519"/>
      <c r="P29" s="561"/>
      <c r="Q29" s="518">
        <v>4010</v>
      </c>
      <c r="R29" s="519"/>
      <c r="S29" s="519"/>
      <c r="T29" s="519"/>
      <c r="U29" s="519"/>
      <c r="V29" s="561"/>
      <c r="W29" s="621"/>
      <c r="X29" s="622"/>
      <c r="Y29" s="623"/>
      <c r="Z29" s="517" t="s">
        <v>185</v>
      </c>
      <c r="AA29" s="497"/>
      <c r="AB29" s="497"/>
      <c r="AC29" s="497"/>
      <c r="AD29" s="497"/>
      <c r="AE29" s="497"/>
      <c r="AF29" s="497"/>
      <c r="AG29" s="498"/>
      <c r="AH29" s="518">
        <v>614</v>
      </c>
      <c r="AI29" s="519"/>
      <c r="AJ29" s="519"/>
      <c r="AK29" s="519"/>
      <c r="AL29" s="561"/>
      <c r="AM29" s="518">
        <v>1810492</v>
      </c>
      <c r="AN29" s="519"/>
      <c r="AO29" s="519"/>
      <c r="AP29" s="519"/>
      <c r="AQ29" s="519"/>
      <c r="AR29" s="561"/>
      <c r="AS29" s="518">
        <v>2949</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5326557</v>
      </c>
      <c r="BO29" s="468"/>
      <c r="BP29" s="468"/>
      <c r="BQ29" s="468"/>
      <c r="BR29" s="468"/>
      <c r="BS29" s="468"/>
      <c r="BT29" s="468"/>
      <c r="BU29" s="469"/>
      <c r="BV29" s="467">
        <v>5094581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99.6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2575433</v>
      </c>
      <c r="BO30" s="644"/>
      <c r="BP30" s="644"/>
      <c r="BQ30" s="644"/>
      <c r="BR30" s="644"/>
      <c r="BS30" s="644"/>
      <c r="BT30" s="644"/>
      <c r="BU30" s="645"/>
      <c r="BV30" s="643">
        <v>1950698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194</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下水道事業</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農業集落排水事業</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北上地区消防組合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(一財)きたかみ地域振興財団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土地取得</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後期高齢者医療</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IF('各会計、関係団体の財政状況及び健全化判断比率'!B34="","",'各会計、関係団体の財政状況及び健全化判断比率'!B34)</f>
        <v>電気事業</v>
      </c>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北上地区広域行政組合</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(公財)和賀町福祉等基金</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10</v>
      </c>
      <c r="BF36" s="656"/>
      <c r="BG36" s="657" t="str">
        <f>IF('各会計、関係団体の財政状況及び健全化判断比率'!B35="","",'各会計、関係団体の財政状況及び健全化判断比率'!B35)</f>
        <v>工業団地事業</v>
      </c>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岩手中部広域行政組合</v>
      </c>
      <c r="BZ36" s="657"/>
      <c r="CA36" s="657"/>
      <c r="CB36" s="657"/>
      <c r="CC36" s="657"/>
      <c r="CD36" s="657"/>
      <c r="CE36" s="657"/>
      <c r="CF36" s="657"/>
      <c r="CG36" s="657"/>
      <c r="CH36" s="657"/>
      <c r="CI36" s="657"/>
      <c r="CJ36" s="657"/>
      <c r="CK36" s="657"/>
      <c r="CL36" s="657"/>
      <c r="CM36" s="657"/>
      <c r="CN36" s="214"/>
      <c r="CO36" s="656">
        <f t="shared" si="3"/>
        <v>22</v>
      </c>
      <c r="CP36" s="656"/>
      <c r="CQ36" s="657" t="str">
        <f>IF('各会計、関係団体の財政状況及び健全化判断比率'!BS9="","",'各会計、関係団体の財政状況及び健全化判断比率'!BS9)</f>
        <v>(公財)北上市体育協会</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駐車場事業</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11</v>
      </c>
      <c r="BF37" s="656"/>
      <c r="BG37" s="657" t="str">
        <f>IF('各会計、関係団体の財政状況及び健全化判断比率'!B36="","",'各会計、関係団体の財政状況及び健全化判断比率'!B36)</f>
        <v>宅地造成事業</v>
      </c>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岩手中部広域水道企業団</v>
      </c>
      <c r="BZ37" s="657"/>
      <c r="CA37" s="657"/>
      <c r="CB37" s="657"/>
      <c r="CC37" s="657"/>
      <c r="CD37" s="657"/>
      <c r="CE37" s="657"/>
      <c r="CF37" s="657"/>
      <c r="CG37" s="657"/>
      <c r="CH37" s="657"/>
      <c r="CI37" s="657"/>
      <c r="CJ37" s="657"/>
      <c r="CK37" s="657"/>
      <c r="CL37" s="657"/>
      <c r="CM37" s="657"/>
      <c r="CN37" s="214"/>
      <c r="CO37" s="656">
        <f t="shared" si="3"/>
        <v>23</v>
      </c>
      <c r="CP37" s="656"/>
      <c r="CQ37" s="657" t="str">
        <f>IF('各会計、関係団体の財政状況及び健全化判断比率'!BS10="","",'各会計、関係団体の財政状況及び健全化判断比率'!BS10)</f>
        <v>(公財)江釣子福祉基金</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16</v>
      </c>
      <c r="BX38" s="656"/>
      <c r="BY38" s="657" t="str">
        <f>IF('各会計、関係団体の財政状況及び健全化判断比率'!B72="","",'各会計、関係団体の財政状況及び健全化判断比率'!B72)</f>
        <v>岩手県後期高齢者医療広域行政組合(一般会計)</v>
      </c>
      <c r="BZ38" s="657"/>
      <c r="CA38" s="657"/>
      <c r="CB38" s="657"/>
      <c r="CC38" s="657"/>
      <c r="CD38" s="657"/>
      <c r="CE38" s="657"/>
      <c r="CF38" s="657"/>
      <c r="CG38" s="657"/>
      <c r="CH38" s="657"/>
      <c r="CI38" s="657"/>
      <c r="CJ38" s="657"/>
      <c r="CK38" s="657"/>
      <c r="CL38" s="657"/>
      <c r="CM38" s="657"/>
      <c r="CN38" s="214"/>
      <c r="CO38" s="656">
        <f t="shared" si="3"/>
        <v>24</v>
      </c>
      <c r="CP38" s="656"/>
      <c r="CQ38" s="657" t="str">
        <f>IF('各会計、関係団体の財政状況及び健全化判断比率'!BS11="","",'各会計、関係団体の財政状況及び健全化判断比率'!BS11)</f>
        <v>(一財)日本現代詩歌文学館運営協会</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17</v>
      </c>
      <c r="BX39" s="656"/>
      <c r="BY39" s="657" t="str">
        <f>IF('各会計、関係団体の財政状況及び健全化判断比率'!B73="","",'各会計、関係団体の財政状況及び健全化判断比率'!B73)</f>
        <v>岩手県後期高齢者医療広域行政組合(特別会計)</v>
      </c>
      <c r="BZ39" s="657"/>
      <c r="CA39" s="657"/>
      <c r="CB39" s="657"/>
      <c r="CC39" s="657"/>
      <c r="CD39" s="657"/>
      <c r="CE39" s="657"/>
      <c r="CF39" s="657"/>
      <c r="CG39" s="657"/>
      <c r="CH39" s="657"/>
      <c r="CI39" s="657"/>
      <c r="CJ39" s="657"/>
      <c r="CK39" s="657"/>
      <c r="CL39" s="657"/>
      <c r="CM39" s="657"/>
      <c r="CN39" s="214"/>
      <c r="CO39" s="656">
        <f t="shared" si="3"/>
        <v>25</v>
      </c>
      <c r="CP39" s="656"/>
      <c r="CQ39" s="657" t="str">
        <f>IF('各会計、関係団体の財政状況及び健全化判断比率'!BS12="","",'各会計、関係団体の財政状況及び健全化判断比率'!BS12)</f>
        <v>北上開発ビル管理(株)</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18</v>
      </c>
      <c r="BX40" s="656"/>
      <c r="BY40" s="657" t="str">
        <f>IF('各会計、関係団体の財政状況及び健全化判断比率'!B74="","",'各会計、関係団体の財政状況及び健全化判断比率'!B74)</f>
        <v>岩手県市町村総合事務組合（一般会計）</v>
      </c>
      <c r="BZ40" s="657"/>
      <c r="CA40" s="657"/>
      <c r="CB40" s="657"/>
      <c r="CC40" s="657"/>
      <c r="CD40" s="657"/>
      <c r="CE40" s="657"/>
      <c r="CF40" s="657"/>
      <c r="CG40" s="657"/>
      <c r="CH40" s="657"/>
      <c r="CI40" s="657"/>
      <c r="CJ40" s="657"/>
      <c r="CK40" s="657"/>
      <c r="CL40" s="657"/>
      <c r="CM40" s="657"/>
      <c r="CN40" s="214"/>
      <c r="CO40" s="656">
        <f t="shared" si="3"/>
        <v>26</v>
      </c>
      <c r="CP40" s="656"/>
      <c r="CQ40" s="657" t="str">
        <f>IF('各会計、関係団体の財政状況及び健全化判断比率'!BS13="","",'各会計、関係団体の財政状況及び健全化判断比率'!BS13)</f>
        <v>(株)北上ケーブルテレビ</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19</v>
      </c>
      <c r="BX41" s="656"/>
      <c r="BY41" s="657" t="str">
        <f>IF('各会計、関係団体の財政状況及び健全化判断比率'!B75="","",'各会計、関係団体の財政状況及び健全化判断比率'!B75)</f>
        <v>岩手県市町村総合事務組合（特別会計）</v>
      </c>
      <c r="BZ41" s="657"/>
      <c r="CA41" s="657"/>
      <c r="CB41" s="657"/>
      <c r="CC41" s="657"/>
      <c r="CD41" s="657"/>
      <c r="CE41" s="657"/>
      <c r="CF41" s="657"/>
      <c r="CG41" s="657"/>
      <c r="CH41" s="657"/>
      <c r="CI41" s="657"/>
      <c r="CJ41" s="657"/>
      <c r="CK41" s="657"/>
      <c r="CL41" s="657"/>
      <c r="CM41" s="657"/>
      <c r="CN41" s="214"/>
      <c r="CO41" s="656">
        <f t="shared" si="3"/>
        <v>27</v>
      </c>
      <c r="CP41" s="656"/>
      <c r="CQ41" s="657" t="str">
        <f>IF('各会計、関係団体の財政状況及び健全化判断比率'!BS14="","",'各会計、関係団体の財政状況及び健全化判断比率'!BS14)</f>
        <v>(一財)北上市文化創造</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DXXbVrIqRpsmGOxEettmhGrjCb7YgZ52u/anQZlIcaLM5U9HoaZcSA1pejUxPBM6o/R0w6kl+nroYlfwRiniZQ==" saltValue="DrLA2Eon/CwMhFziR7np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222</v>
      </c>
      <c r="C5" s="670"/>
      <c r="D5" s="670"/>
      <c r="E5" s="670"/>
      <c r="F5" s="670"/>
      <c r="G5" s="670"/>
      <c r="H5" s="670"/>
      <c r="I5" s="670"/>
      <c r="J5" s="670"/>
      <c r="K5" s="670"/>
      <c r="L5" s="670"/>
      <c r="M5" s="670"/>
      <c r="N5" s="670"/>
      <c r="O5" s="670"/>
      <c r="P5" s="670"/>
      <c r="Q5" s="671"/>
      <c r="R5" s="672">
        <v>13480162</v>
      </c>
      <c r="S5" s="673"/>
      <c r="T5" s="673"/>
      <c r="U5" s="673"/>
      <c r="V5" s="673"/>
      <c r="W5" s="673"/>
      <c r="X5" s="673"/>
      <c r="Y5" s="674"/>
      <c r="Z5" s="675">
        <v>31.6</v>
      </c>
      <c r="AA5" s="675"/>
      <c r="AB5" s="675"/>
      <c r="AC5" s="675"/>
      <c r="AD5" s="676">
        <v>13479895</v>
      </c>
      <c r="AE5" s="676"/>
      <c r="AF5" s="676"/>
      <c r="AG5" s="676"/>
      <c r="AH5" s="676"/>
      <c r="AI5" s="676"/>
      <c r="AJ5" s="676"/>
      <c r="AK5" s="676"/>
      <c r="AL5" s="677">
        <v>65</v>
      </c>
      <c r="AM5" s="678"/>
      <c r="AN5" s="678"/>
      <c r="AO5" s="679"/>
      <c r="AP5" s="669" t="s">
        <v>223</v>
      </c>
      <c r="AQ5" s="670"/>
      <c r="AR5" s="670"/>
      <c r="AS5" s="670"/>
      <c r="AT5" s="670"/>
      <c r="AU5" s="670"/>
      <c r="AV5" s="670"/>
      <c r="AW5" s="670"/>
      <c r="AX5" s="670"/>
      <c r="AY5" s="670"/>
      <c r="AZ5" s="670"/>
      <c r="BA5" s="670"/>
      <c r="BB5" s="670"/>
      <c r="BC5" s="670"/>
      <c r="BD5" s="670"/>
      <c r="BE5" s="670"/>
      <c r="BF5" s="671"/>
      <c r="BG5" s="683">
        <v>13468608</v>
      </c>
      <c r="BH5" s="684"/>
      <c r="BI5" s="684"/>
      <c r="BJ5" s="684"/>
      <c r="BK5" s="684"/>
      <c r="BL5" s="684"/>
      <c r="BM5" s="684"/>
      <c r="BN5" s="685"/>
      <c r="BO5" s="686">
        <v>99.9</v>
      </c>
      <c r="BP5" s="686"/>
      <c r="BQ5" s="686"/>
      <c r="BR5" s="686"/>
      <c r="BS5" s="687">
        <v>2690</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216</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x14ac:dyDescent="0.15">
      <c r="B6" s="680" t="s">
        <v>227</v>
      </c>
      <c r="C6" s="681"/>
      <c r="D6" s="681"/>
      <c r="E6" s="681"/>
      <c r="F6" s="681"/>
      <c r="G6" s="681"/>
      <c r="H6" s="681"/>
      <c r="I6" s="681"/>
      <c r="J6" s="681"/>
      <c r="K6" s="681"/>
      <c r="L6" s="681"/>
      <c r="M6" s="681"/>
      <c r="N6" s="681"/>
      <c r="O6" s="681"/>
      <c r="P6" s="681"/>
      <c r="Q6" s="682"/>
      <c r="R6" s="683">
        <v>579224</v>
      </c>
      <c r="S6" s="684"/>
      <c r="T6" s="684"/>
      <c r="U6" s="684"/>
      <c r="V6" s="684"/>
      <c r="W6" s="684"/>
      <c r="X6" s="684"/>
      <c r="Y6" s="685"/>
      <c r="Z6" s="686">
        <v>1.4</v>
      </c>
      <c r="AA6" s="686"/>
      <c r="AB6" s="686"/>
      <c r="AC6" s="686"/>
      <c r="AD6" s="687">
        <v>579224</v>
      </c>
      <c r="AE6" s="687"/>
      <c r="AF6" s="687"/>
      <c r="AG6" s="687"/>
      <c r="AH6" s="687"/>
      <c r="AI6" s="687"/>
      <c r="AJ6" s="687"/>
      <c r="AK6" s="687"/>
      <c r="AL6" s="688">
        <v>2.8</v>
      </c>
      <c r="AM6" s="689"/>
      <c r="AN6" s="689"/>
      <c r="AO6" s="690"/>
      <c r="AP6" s="680" t="s">
        <v>228</v>
      </c>
      <c r="AQ6" s="681"/>
      <c r="AR6" s="681"/>
      <c r="AS6" s="681"/>
      <c r="AT6" s="681"/>
      <c r="AU6" s="681"/>
      <c r="AV6" s="681"/>
      <c r="AW6" s="681"/>
      <c r="AX6" s="681"/>
      <c r="AY6" s="681"/>
      <c r="AZ6" s="681"/>
      <c r="BA6" s="681"/>
      <c r="BB6" s="681"/>
      <c r="BC6" s="681"/>
      <c r="BD6" s="681"/>
      <c r="BE6" s="681"/>
      <c r="BF6" s="682"/>
      <c r="BG6" s="683">
        <v>13468608</v>
      </c>
      <c r="BH6" s="684"/>
      <c r="BI6" s="684"/>
      <c r="BJ6" s="684"/>
      <c r="BK6" s="684"/>
      <c r="BL6" s="684"/>
      <c r="BM6" s="684"/>
      <c r="BN6" s="685"/>
      <c r="BO6" s="686">
        <v>99.9</v>
      </c>
      <c r="BP6" s="686"/>
      <c r="BQ6" s="686"/>
      <c r="BR6" s="686"/>
      <c r="BS6" s="687">
        <v>2690</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252483</v>
      </c>
      <c r="CS6" s="684"/>
      <c r="CT6" s="684"/>
      <c r="CU6" s="684"/>
      <c r="CV6" s="684"/>
      <c r="CW6" s="684"/>
      <c r="CX6" s="684"/>
      <c r="CY6" s="685"/>
      <c r="CZ6" s="677">
        <v>0.6</v>
      </c>
      <c r="DA6" s="678"/>
      <c r="DB6" s="678"/>
      <c r="DC6" s="697"/>
      <c r="DD6" s="692" t="s">
        <v>137</v>
      </c>
      <c r="DE6" s="684"/>
      <c r="DF6" s="684"/>
      <c r="DG6" s="684"/>
      <c r="DH6" s="684"/>
      <c r="DI6" s="684"/>
      <c r="DJ6" s="684"/>
      <c r="DK6" s="684"/>
      <c r="DL6" s="684"/>
      <c r="DM6" s="684"/>
      <c r="DN6" s="684"/>
      <c r="DO6" s="684"/>
      <c r="DP6" s="685"/>
      <c r="DQ6" s="692">
        <v>252483</v>
      </c>
      <c r="DR6" s="684"/>
      <c r="DS6" s="684"/>
      <c r="DT6" s="684"/>
      <c r="DU6" s="684"/>
      <c r="DV6" s="684"/>
      <c r="DW6" s="684"/>
      <c r="DX6" s="684"/>
      <c r="DY6" s="684"/>
      <c r="DZ6" s="684"/>
      <c r="EA6" s="684"/>
      <c r="EB6" s="684"/>
      <c r="EC6" s="693"/>
    </row>
    <row r="7" spans="2:143" ht="11.25" customHeight="1" x14ac:dyDescent="0.15">
      <c r="B7" s="680" t="s">
        <v>230</v>
      </c>
      <c r="C7" s="681"/>
      <c r="D7" s="681"/>
      <c r="E7" s="681"/>
      <c r="F7" s="681"/>
      <c r="G7" s="681"/>
      <c r="H7" s="681"/>
      <c r="I7" s="681"/>
      <c r="J7" s="681"/>
      <c r="K7" s="681"/>
      <c r="L7" s="681"/>
      <c r="M7" s="681"/>
      <c r="N7" s="681"/>
      <c r="O7" s="681"/>
      <c r="P7" s="681"/>
      <c r="Q7" s="682"/>
      <c r="R7" s="683">
        <v>6985</v>
      </c>
      <c r="S7" s="684"/>
      <c r="T7" s="684"/>
      <c r="U7" s="684"/>
      <c r="V7" s="684"/>
      <c r="W7" s="684"/>
      <c r="X7" s="684"/>
      <c r="Y7" s="685"/>
      <c r="Z7" s="686">
        <v>0</v>
      </c>
      <c r="AA7" s="686"/>
      <c r="AB7" s="686"/>
      <c r="AC7" s="686"/>
      <c r="AD7" s="687">
        <v>6985</v>
      </c>
      <c r="AE7" s="687"/>
      <c r="AF7" s="687"/>
      <c r="AG7" s="687"/>
      <c r="AH7" s="687"/>
      <c r="AI7" s="687"/>
      <c r="AJ7" s="687"/>
      <c r="AK7" s="687"/>
      <c r="AL7" s="688">
        <v>0</v>
      </c>
      <c r="AM7" s="689"/>
      <c r="AN7" s="689"/>
      <c r="AO7" s="690"/>
      <c r="AP7" s="680" t="s">
        <v>231</v>
      </c>
      <c r="AQ7" s="681"/>
      <c r="AR7" s="681"/>
      <c r="AS7" s="681"/>
      <c r="AT7" s="681"/>
      <c r="AU7" s="681"/>
      <c r="AV7" s="681"/>
      <c r="AW7" s="681"/>
      <c r="AX7" s="681"/>
      <c r="AY7" s="681"/>
      <c r="AZ7" s="681"/>
      <c r="BA7" s="681"/>
      <c r="BB7" s="681"/>
      <c r="BC7" s="681"/>
      <c r="BD7" s="681"/>
      <c r="BE7" s="681"/>
      <c r="BF7" s="682"/>
      <c r="BG7" s="683">
        <v>5781758</v>
      </c>
      <c r="BH7" s="684"/>
      <c r="BI7" s="684"/>
      <c r="BJ7" s="684"/>
      <c r="BK7" s="684"/>
      <c r="BL7" s="684"/>
      <c r="BM7" s="684"/>
      <c r="BN7" s="685"/>
      <c r="BO7" s="686">
        <v>42.9</v>
      </c>
      <c r="BP7" s="686"/>
      <c r="BQ7" s="686"/>
      <c r="BR7" s="686"/>
      <c r="BS7" s="687">
        <v>2690</v>
      </c>
      <c r="BT7" s="687"/>
      <c r="BU7" s="687"/>
      <c r="BV7" s="687"/>
      <c r="BW7" s="687"/>
      <c r="BX7" s="687"/>
      <c r="BY7" s="687"/>
      <c r="BZ7" s="687"/>
      <c r="CA7" s="687"/>
      <c r="CB7" s="691"/>
      <c r="CD7" s="698" t="s">
        <v>232</v>
      </c>
      <c r="CE7" s="699"/>
      <c r="CF7" s="699"/>
      <c r="CG7" s="699"/>
      <c r="CH7" s="699"/>
      <c r="CI7" s="699"/>
      <c r="CJ7" s="699"/>
      <c r="CK7" s="699"/>
      <c r="CL7" s="699"/>
      <c r="CM7" s="699"/>
      <c r="CN7" s="699"/>
      <c r="CO7" s="699"/>
      <c r="CP7" s="699"/>
      <c r="CQ7" s="700"/>
      <c r="CR7" s="683">
        <v>5232448</v>
      </c>
      <c r="CS7" s="684"/>
      <c r="CT7" s="684"/>
      <c r="CU7" s="684"/>
      <c r="CV7" s="684"/>
      <c r="CW7" s="684"/>
      <c r="CX7" s="684"/>
      <c r="CY7" s="685"/>
      <c r="CZ7" s="686">
        <v>12.5</v>
      </c>
      <c r="DA7" s="686"/>
      <c r="DB7" s="686"/>
      <c r="DC7" s="686"/>
      <c r="DD7" s="692">
        <v>308398</v>
      </c>
      <c r="DE7" s="684"/>
      <c r="DF7" s="684"/>
      <c r="DG7" s="684"/>
      <c r="DH7" s="684"/>
      <c r="DI7" s="684"/>
      <c r="DJ7" s="684"/>
      <c r="DK7" s="684"/>
      <c r="DL7" s="684"/>
      <c r="DM7" s="684"/>
      <c r="DN7" s="684"/>
      <c r="DO7" s="684"/>
      <c r="DP7" s="685"/>
      <c r="DQ7" s="692">
        <v>2835850</v>
      </c>
      <c r="DR7" s="684"/>
      <c r="DS7" s="684"/>
      <c r="DT7" s="684"/>
      <c r="DU7" s="684"/>
      <c r="DV7" s="684"/>
      <c r="DW7" s="684"/>
      <c r="DX7" s="684"/>
      <c r="DY7" s="684"/>
      <c r="DZ7" s="684"/>
      <c r="EA7" s="684"/>
      <c r="EB7" s="684"/>
      <c r="EC7" s="693"/>
    </row>
    <row r="8" spans="2:143" ht="11.25" customHeight="1" x14ac:dyDescent="0.15">
      <c r="B8" s="680" t="s">
        <v>233</v>
      </c>
      <c r="C8" s="681"/>
      <c r="D8" s="681"/>
      <c r="E8" s="681"/>
      <c r="F8" s="681"/>
      <c r="G8" s="681"/>
      <c r="H8" s="681"/>
      <c r="I8" s="681"/>
      <c r="J8" s="681"/>
      <c r="K8" s="681"/>
      <c r="L8" s="681"/>
      <c r="M8" s="681"/>
      <c r="N8" s="681"/>
      <c r="O8" s="681"/>
      <c r="P8" s="681"/>
      <c r="Q8" s="682"/>
      <c r="R8" s="683">
        <v>23410</v>
      </c>
      <c r="S8" s="684"/>
      <c r="T8" s="684"/>
      <c r="U8" s="684"/>
      <c r="V8" s="684"/>
      <c r="W8" s="684"/>
      <c r="X8" s="684"/>
      <c r="Y8" s="685"/>
      <c r="Z8" s="686">
        <v>0.1</v>
      </c>
      <c r="AA8" s="686"/>
      <c r="AB8" s="686"/>
      <c r="AC8" s="686"/>
      <c r="AD8" s="687">
        <v>23410</v>
      </c>
      <c r="AE8" s="687"/>
      <c r="AF8" s="687"/>
      <c r="AG8" s="687"/>
      <c r="AH8" s="687"/>
      <c r="AI8" s="687"/>
      <c r="AJ8" s="687"/>
      <c r="AK8" s="687"/>
      <c r="AL8" s="688">
        <v>0.1</v>
      </c>
      <c r="AM8" s="689"/>
      <c r="AN8" s="689"/>
      <c r="AO8" s="690"/>
      <c r="AP8" s="680" t="s">
        <v>234</v>
      </c>
      <c r="AQ8" s="681"/>
      <c r="AR8" s="681"/>
      <c r="AS8" s="681"/>
      <c r="AT8" s="681"/>
      <c r="AU8" s="681"/>
      <c r="AV8" s="681"/>
      <c r="AW8" s="681"/>
      <c r="AX8" s="681"/>
      <c r="AY8" s="681"/>
      <c r="AZ8" s="681"/>
      <c r="BA8" s="681"/>
      <c r="BB8" s="681"/>
      <c r="BC8" s="681"/>
      <c r="BD8" s="681"/>
      <c r="BE8" s="681"/>
      <c r="BF8" s="682"/>
      <c r="BG8" s="683">
        <v>170549</v>
      </c>
      <c r="BH8" s="684"/>
      <c r="BI8" s="684"/>
      <c r="BJ8" s="684"/>
      <c r="BK8" s="684"/>
      <c r="BL8" s="684"/>
      <c r="BM8" s="684"/>
      <c r="BN8" s="685"/>
      <c r="BO8" s="686">
        <v>1.3</v>
      </c>
      <c r="BP8" s="686"/>
      <c r="BQ8" s="686"/>
      <c r="BR8" s="686"/>
      <c r="BS8" s="692" t="s">
        <v>137</v>
      </c>
      <c r="BT8" s="684"/>
      <c r="BU8" s="684"/>
      <c r="BV8" s="684"/>
      <c r="BW8" s="684"/>
      <c r="BX8" s="684"/>
      <c r="BY8" s="684"/>
      <c r="BZ8" s="684"/>
      <c r="CA8" s="684"/>
      <c r="CB8" s="693"/>
      <c r="CD8" s="698" t="s">
        <v>235</v>
      </c>
      <c r="CE8" s="699"/>
      <c r="CF8" s="699"/>
      <c r="CG8" s="699"/>
      <c r="CH8" s="699"/>
      <c r="CI8" s="699"/>
      <c r="CJ8" s="699"/>
      <c r="CK8" s="699"/>
      <c r="CL8" s="699"/>
      <c r="CM8" s="699"/>
      <c r="CN8" s="699"/>
      <c r="CO8" s="699"/>
      <c r="CP8" s="699"/>
      <c r="CQ8" s="700"/>
      <c r="CR8" s="683">
        <v>12785727</v>
      </c>
      <c r="CS8" s="684"/>
      <c r="CT8" s="684"/>
      <c r="CU8" s="684"/>
      <c r="CV8" s="684"/>
      <c r="CW8" s="684"/>
      <c r="CX8" s="684"/>
      <c r="CY8" s="685"/>
      <c r="CZ8" s="686">
        <v>30.6</v>
      </c>
      <c r="DA8" s="686"/>
      <c r="DB8" s="686"/>
      <c r="DC8" s="686"/>
      <c r="DD8" s="692">
        <v>523033</v>
      </c>
      <c r="DE8" s="684"/>
      <c r="DF8" s="684"/>
      <c r="DG8" s="684"/>
      <c r="DH8" s="684"/>
      <c r="DI8" s="684"/>
      <c r="DJ8" s="684"/>
      <c r="DK8" s="684"/>
      <c r="DL8" s="684"/>
      <c r="DM8" s="684"/>
      <c r="DN8" s="684"/>
      <c r="DO8" s="684"/>
      <c r="DP8" s="685"/>
      <c r="DQ8" s="692">
        <v>5961719</v>
      </c>
      <c r="DR8" s="684"/>
      <c r="DS8" s="684"/>
      <c r="DT8" s="684"/>
      <c r="DU8" s="684"/>
      <c r="DV8" s="684"/>
      <c r="DW8" s="684"/>
      <c r="DX8" s="684"/>
      <c r="DY8" s="684"/>
      <c r="DZ8" s="684"/>
      <c r="EA8" s="684"/>
      <c r="EB8" s="684"/>
      <c r="EC8" s="693"/>
    </row>
    <row r="9" spans="2:143" ht="11.25" customHeight="1" x14ac:dyDescent="0.15">
      <c r="B9" s="680" t="s">
        <v>236</v>
      </c>
      <c r="C9" s="681"/>
      <c r="D9" s="681"/>
      <c r="E9" s="681"/>
      <c r="F9" s="681"/>
      <c r="G9" s="681"/>
      <c r="H9" s="681"/>
      <c r="I9" s="681"/>
      <c r="J9" s="681"/>
      <c r="K9" s="681"/>
      <c r="L9" s="681"/>
      <c r="M9" s="681"/>
      <c r="N9" s="681"/>
      <c r="O9" s="681"/>
      <c r="P9" s="681"/>
      <c r="Q9" s="682"/>
      <c r="R9" s="683">
        <v>10279</v>
      </c>
      <c r="S9" s="684"/>
      <c r="T9" s="684"/>
      <c r="U9" s="684"/>
      <c r="V9" s="684"/>
      <c r="W9" s="684"/>
      <c r="X9" s="684"/>
      <c r="Y9" s="685"/>
      <c r="Z9" s="686">
        <v>0</v>
      </c>
      <c r="AA9" s="686"/>
      <c r="AB9" s="686"/>
      <c r="AC9" s="686"/>
      <c r="AD9" s="687">
        <v>10279</v>
      </c>
      <c r="AE9" s="687"/>
      <c r="AF9" s="687"/>
      <c r="AG9" s="687"/>
      <c r="AH9" s="687"/>
      <c r="AI9" s="687"/>
      <c r="AJ9" s="687"/>
      <c r="AK9" s="687"/>
      <c r="AL9" s="688">
        <v>0</v>
      </c>
      <c r="AM9" s="689"/>
      <c r="AN9" s="689"/>
      <c r="AO9" s="690"/>
      <c r="AP9" s="680" t="s">
        <v>237</v>
      </c>
      <c r="AQ9" s="681"/>
      <c r="AR9" s="681"/>
      <c r="AS9" s="681"/>
      <c r="AT9" s="681"/>
      <c r="AU9" s="681"/>
      <c r="AV9" s="681"/>
      <c r="AW9" s="681"/>
      <c r="AX9" s="681"/>
      <c r="AY9" s="681"/>
      <c r="AZ9" s="681"/>
      <c r="BA9" s="681"/>
      <c r="BB9" s="681"/>
      <c r="BC9" s="681"/>
      <c r="BD9" s="681"/>
      <c r="BE9" s="681"/>
      <c r="BF9" s="682"/>
      <c r="BG9" s="683">
        <v>4388293</v>
      </c>
      <c r="BH9" s="684"/>
      <c r="BI9" s="684"/>
      <c r="BJ9" s="684"/>
      <c r="BK9" s="684"/>
      <c r="BL9" s="684"/>
      <c r="BM9" s="684"/>
      <c r="BN9" s="685"/>
      <c r="BO9" s="686">
        <v>32.6</v>
      </c>
      <c r="BP9" s="686"/>
      <c r="BQ9" s="686"/>
      <c r="BR9" s="686"/>
      <c r="BS9" s="692" t="s">
        <v>137</v>
      </c>
      <c r="BT9" s="684"/>
      <c r="BU9" s="684"/>
      <c r="BV9" s="684"/>
      <c r="BW9" s="684"/>
      <c r="BX9" s="684"/>
      <c r="BY9" s="684"/>
      <c r="BZ9" s="684"/>
      <c r="CA9" s="684"/>
      <c r="CB9" s="693"/>
      <c r="CD9" s="698" t="s">
        <v>238</v>
      </c>
      <c r="CE9" s="699"/>
      <c r="CF9" s="699"/>
      <c r="CG9" s="699"/>
      <c r="CH9" s="699"/>
      <c r="CI9" s="699"/>
      <c r="CJ9" s="699"/>
      <c r="CK9" s="699"/>
      <c r="CL9" s="699"/>
      <c r="CM9" s="699"/>
      <c r="CN9" s="699"/>
      <c r="CO9" s="699"/>
      <c r="CP9" s="699"/>
      <c r="CQ9" s="700"/>
      <c r="CR9" s="683">
        <v>3619895</v>
      </c>
      <c r="CS9" s="684"/>
      <c r="CT9" s="684"/>
      <c r="CU9" s="684"/>
      <c r="CV9" s="684"/>
      <c r="CW9" s="684"/>
      <c r="CX9" s="684"/>
      <c r="CY9" s="685"/>
      <c r="CZ9" s="686">
        <v>8.6999999999999993</v>
      </c>
      <c r="DA9" s="686"/>
      <c r="DB9" s="686"/>
      <c r="DC9" s="686"/>
      <c r="DD9" s="692">
        <v>1606247</v>
      </c>
      <c r="DE9" s="684"/>
      <c r="DF9" s="684"/>
      <c r="DG9" s="684"/>
      <c r="DH9" s="684"/>
      <c r="DI9" s="684"/>
      <c r="DJ9" s="684"/>
      <c r="DK9" s="684"/>
      <c r="DL9" s="684"/>
      <c r="DM9" s="684"/>
      <c r="DN9" s="684"/>
      <c r="DO9" s="684"/>
      <c r="DP9" s="685"/>
      <c r="DQ9" s="692">
        <v>1354847</v>
      </c>
      <c r="DR9" s="684"/>
      <c r="DS9" s="684"/>
      <c r="DT9" s="684"/>
      <c r="DU9" s="684"/>
      <c r="DV9" s="684"/>
      <c r="DW9" s="684"/>
      <c r="DX9" s="684"/>
      <c r="DY9" s="684"/>
      <c r="DZ9" s="684"/>
      <c r="EA9" s="684"/>
      <c r="EB9" s="684"/>
      <c r="EC9" s="693"/>
    </row>
    <row r="10" spans="2:143" ht="11.25" customHeight="1" x14ac:dyDescent="0.15">
      <c r="B10" s="680" t="s">
        <v>239</v>
      </c>
      <c r="C10" s="681"/>
      <c r="D10" s="681"/>
      <c r="E10" s="681"/>
      <c r="F10" s="681"/>
      <c r="G10" s="681"/>
      <c r="H10" s="681"/>
      <c r="I10" s="681"/>
      <c r="J10" s="681"/>
      <c r="K10" s="681"/>
      <c r="L10" s="681"/>
      <c r="M10" s="681"/>
      <c r="N10" s="681"/>
      <c r="O10" s="681"/>
      <c r="P10" s="681"/>
      <c r="Q10" s="682"/>
      <c r="R10" s="683" t="s">
        <v>240</v>
      </c>
      <c r="S10" s="684"/>
      <c r="T10" s="684"/>
      <c r="U10" s="684"/>
      <c r="V10" s="684"/>
      <c r="W10" s="684"/>
      <c r="X10" s="684"/>
      <c r="Y10" s="685"/>
      <c r="Z10" s="686" t="s">
        <v>240</v>
      </c>
      <c r="AA10" s="686"/>
      <c r="AB10" s="686"/>
      <c r="AC10" s="686"/>
      <c r="AD10" s="687" t="s">
        <v>137</v>
      </c>
      <c r="AE10" s="687"/>
      <c r="AF10" s="687"/>
      <c r="AG10" s="687"/>
      <c r="AH10" s="687"/>
      <c r="AI10" s="687"/>
      <c r="AJ10" s="687"/>
      <c r="AK10" s="687"/>
      <c r="AL10" s="688" t="s">
        <v>137</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369035</v>
      </c>
      <c r="BH10" s="684"/>
      <c r="BI10" s="684"/>
      <c r="BJ10" s="684"/>
      <c r="BK10" s="684"/>
      <c r="BL10" s="684"/>
      <c r="BM10" s="684"/>
      <c r="BN10" s="685"/>
      <c r="BO10" s="686">
        <v>2.7</v>
      </c>
      <c r="BP10" s="686"/>
      <c r="BQ10" s="686"/>
      <c r="BR10" s="686"/>
      <c r="BS10" s="692" t="s">
        <v>240</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174234</v>
      </c>
      <c r="CS10" s="684"/>
      <c r="CT10" s="684"/>
      <c r="CU10" s="684"/>
      <c r="CV10" s="684"/>
      <c r="CW10" s="684"/>
      <c r="CX10" s="684"/>
      <c r="CY10" s="685"/>
      <c r="CZ10" s="686">
        <v>0.4</v>
      </c>
      <c r="DA10" s="686"/>
      <c r="DB10" s="686"/>
      <c r="DC10" s="686"/>
      <c r="DD10" s="692">
        <v>44017</v>
      </c>
      <c r="DE10" s="684"/>
      <c r="DF10" s="684"/>
      <c r="DG10" s="684"/>
      <c r="DH10" s="684"/>
      <c r="DI10" s="684"/>
      <c r="DJ10" s="684"/>
      <c r="DK10" s="684"/>
      <c r="DL10" s="684"/>
      <c r="DM10" s="684"/>
      <c r="DN10" s="684"/>
      <c r="DO10" s="684"/>
      <c r="DP10" s="685"/>
      <c r="DQ10" s="692">
        <v>112961</v>
      </c>
      <c r="DR10" s="684"/>
      <c r="DS10" s="684"/>
      <c r="DT10" s="684"/>
      <c r="DU10" s="684"/>
      <c r="DV10" s="684"/>
      <c r="DW10" s="684"/>
      <c r="DX10" s="684"/>
      <c r="DY10" s="684"/>
      <c r="DZ10" s="684"/>
      <c r="EA10" s="684"/>
      <c r="EB10" s="684"/>
      <c r="EC10" s="693"/>
    </row>
    <row r="11" spans="2:143" ht="11.25" customHeight="1" x14ac:dyDescent="0.15">
      <c r="B11" s="680" t="s">
        <v>243</v>
      </c>
      <c r="C11" s="681"/>
      <c r="D11" s="681"/>
      <c r="E11" s="681"/>
      <c r="F11" s="681"/>
      <c r="G11" s="681"/>
      <c r="H11" s="681"/>
      <c r="I11" s="681"/>
      <c r="J11" s="681"/>
      <c r="K11" s="681"/>
      <c r="L11" s="681"/>
      <c r="M11" s="681"/>
      <c r="N11" s="681"/>
      <c r="O11" s="681"/>
      <c r="P11" s="681"/>
      <c r="Q11" s="682"/>
      <c r="R11" s="683">
        <v>1652582</v>
      </c>
      <c r="S11" s="684"/>
      <c r="T11" s="684"/>
      <c r="U11" s="684"/>
      <c r="V11" s="684"/>
      <c r="W11" s="684"/>
      <c r="X11" s="684"/>
      <c r="Y11" s="685"/>
      <c r="Z11" s="688">
        <v>3.9</v>
      </c>
      <c r="AA11" s="689"/>
      <c r="AB11" s="689"/>
      <c r="AC11" s="701"/>
      <c r="AD11" s="692">
        <v>1652582</v>
      </c>
      <c r="AE11" s="684"/>
      <c r="AF11" s="684"/>
      <c r="AG11" s="684"/>
      <c r="AH11" s="684"/>
      <c r="AI11" s="684"/>
      <c r="AJ11" s="684"/>
      <c r="AK11" s="685"/>
      <c r="AL11" s="688">
        <v>8</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853881</v>
      </c>
      <c r="BH11" s="684"/>
      <c r="BI11" s="684"/>
      <c r="BJ11" s="684"/>
      <c r="BK11" s="684"/>
      <c r="BL11" s="684"/>
      <c r="BM11" s="684"/>
      <c r="BN11" s="685"/>
      <c r="BO11" s="686">
        <v>6.3</v>
      </c>
      <c r="BP11" s="686"/>
      <c r="BQ11" s="686"/>
      <c r="BR11" s="686"/>
      <c r="BS11" s="692">
        <v>2690</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1829193</v>
      </c>
      <c r="CS11" s="684"/>
      <c r="CT11" s="684"/>
      <c r="CU11" s="684"/>
      <c r="CV11" s="684"/>
      <c r="CW11" s="684"/>
      <c r="CX11" s="684"/>
      <c r="CY11" s="685"/>
      <c r="CZ11" s="686">
        <v>4.4000000000000004</v>
      </c>
      <c r="DA11" s="686"/>
      <c r="DB11" s="686"/>
      <c r="DC11" s="686"/>
      <c r="DD11" s="692">
        <v>106735</v>
      </c>
      <c r="DE11" s="684"/>
      <c r="DF11" s="684"/>
      <c r="DG11" s="684"/>
      <c r="DH11" s="684"/>
      <c r="DI11" s="684"/>
      <c r="DJ11" s="684"/>
      <c r="DK11" s="684"/>
      <c r="DL11" s="684"/>
      <c r="DM11" s="684"/>
      <c r="DN11" s="684"/>
      <c r="DO11" s="684"/>
      <c r="DP11" s="685"/>
      <c r="DQ11" s="692">
        <v>1165518</v>
      </c>
      <c r="DR11" s="684"/>
      <c r="DS11" s="684"/>
      <c r="DT11" s="684"/>
      <c r="DU11" s="684"/>
      <c r="DV11" s="684"/>
      <c r="DW11" s="684"/>
      <c r="DX11" s="684"/>
      <c r="DY11" s="684"/>
      <c r="DZ11" s="684"/>
      <c r="EA11" s="684"/>
      <c r="EB11" s="684"/>
      <c r="EC11" s="693"/>
    </row>
    <row r="12" spans="2:143" ht="11.25" customHeight="1" x14ac:dyDescent="0.15">
      <c r="B12" s="680" t="s">
        <v>246</v>
      </c>
      <c r="C12" s="681"/>
      <c r="D12" s="681"/>
      <c r="E12" s="681"/>
      <c r="F12" s="681"/>
      <c r="G12" s="681"/>
      <c r="H12" s="681"/>
      <c r="I12" s="681"/>
      <c r="J12" s="681"/>
      <c r="K12" s="681"/>
      <c r="L12" s="681"/>
      <c r="M12" s="681"/>
      <c r="N12" s="681"/>
      <c r="O12" s="681"/>
      <c r="P12" s="681"/>
      <c r="Q12" s="682"/>
      <c r="R12" s="683">
        <v>11522</v>
      </c>
      <c r="S12" s="684"/>
      <c r="T12" s="684"/>
      <c r="U12" s="684"/>
      <c r="V12" s="684"/>
      <c r="W12" s="684"/>
      <c r="X12" s="684"/>
      <c r="Y12" s="685"/>
      <c r="Z12" s="686">
        <v>0</v>
      </c>
      <c r="AA12" s="686"/>
      <c r="AB12" s="686"/>
      <c r="AC12" s="686"/>
      <c r="AD12" s="687">
        <v>11522</v>
      </c>
      <c r="AE12" s="687"/>
      <c r="AF12" s="687"/>
      <c r="AG12" s="687"/>
      <c r="AH12" s="687"/>
      <c r="AI12" s="687"/>
      <c r="AJ12" s="687"/>
      <c r="AK12" s="687"/>
      <c r="AL12" s="688">
        <v>0.1</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6571668</v>
      </c>
      <c r="BH12" s="684"/>
      <c r="BI12" s="684"/>
      <c r="BJ12" s="684"/>
      <c r="BK12" s="684"/>
      <c r="BL12" s="684"/>
      <c r="BM12" s="684"/>
      <c r="BN12" s="685"/>
      <c r="BO12" s="686">
        <v>48.8</v>
      </c>
      <c r="BP12" s="686"/>
      <c r="BQ12" s="686"/>
      <c r="BR12" s="686"/>
      <c r="BS12" s="692" t="s">
        <v>137</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2340846</v>
      </c>
      <c r="CS12" s="684"/>
      <c r="CT12" s="684"/>
      <c r="CU12" s="684"/>
      <c r="CV12" s="684"/>
      <c r="CW12" s="684"/>
      <c r="CX12" s="684"/>
      <c r="CY12" s="685"/>
      <c r="CZ12" s="686">
        <v>5.6</v>
      </c>
      <c r="DA12" s="686"/>
      <c r="DB12" s="686"/>
      <c r="DC12" s="686"/>
      <c r="DD12" s="692">
        <v>741972</v>
      </c>
      <c r="DE12" s="684"/>
      <c r="DF12" s="684"/>
      <c r="DG12" s="684"/>
      <c r="DH12" s="684"/>
      <c r="DI12" s="684"/>
      <c r="DJ12" s="684"/>
      <c r="DK12" s="684"/>
      <c r="DL12" s="684"/>
      <c r="DM12" s="684"/>
      <c r="DN12" s="684"/>
      <c r="DO12" s="684"/>
      <c r="DP12" s="685"/>
      <c r="DQ12" s="692">
        <v>1221536</v>
      </c>
      <c r="DR12" s="684"/>
      <c r="DS12" s="684"/>
      <c r="DT12" s="684"/>
      <c r="DU12" s="684"/>
      <c r="DV12" s="684"/>
      <c r="DW12" s="684"/>
      <c r="DX12" s="684"/>
      <c r="DY12" s="684"/>
      <c r="DZ12" s="684"/>
      <c r="EA12" s="684"/>
      <c r="EB12" s="684"/>
      <c r="EC12" s="693"/>
    </row>
    <row r="13" spans="2:143" ht="11.25" customHeight="1" x14ac:dyDescent="0.15">
      <c r="B13" s="680" t="s">
        <v>249</v>
      </c>
      <c r="C13" s="681"/>
      <c r="D13" s="681"/>
      <c r="E13" s="681"/>
      <c r="F13" s="681"/>
      <c r="G13" s="681"/>
      <c r="H13" s="681"/>
      <c r="I13" s="681"/>
      <c r="J13" s="681"/>
      <c r="K13" s="681"/>
      <c r="L13" s="681"/>
      <c r="M13" s="681"/>
      <c r="N13" s="681"/>
      <c r="O13" s="681"/>
      <c r="P13" s="681"/>
      <c r="Q13" s="682"/>
      <c r="R13" s="683" t="s">
        <v>137</v>
      </c>
      <c r="S13" s="684"/>
      <c r="T13" s="684"/>
      <c r="U13" s="684"/>
      <c r="V13" s="684"/>
      <c r="W13" s="684"/>
      <c r="X13" s="684"/>
      <c r="Y13" s="685"/>
      <c r="Z13" s="686" t="s">
        <v>137</v>
      </c>
      <c r="AA13" s="686"/>
      <c r="AB13" s="686"/>
      <c r="AC13" s="686"/>
      <c r="AD13" s="687" t="s">
        <v>137</v>
      </c>
      <c r="AE13" s="687"/>
      <c r="AF13" s="687"/>
      <c r="AG13" s="687"/>
      <c r="AH13" s="687"/>
      <c r="AI13" s="687"/>
      <c r="AJ13" s="687"/>
      <c r="AK13" s="687"/>
      <c r="AL13" s="688" t="s">
        <v>240</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6501276</v>
      </c>
      <c r="BH13" s="684"/>
      <c r="BI13" s="684"/>
      <c r="BJ13" s="684"/>
      <c r="BK13" s="684"/>
      <c r="BL13" s="684"/>
      <c r="BM13" s="684"/>
      <c r="BN13" s="685"/>
      <c r="BO13" s="686">
        <v>48.2</v>
      </c>
      <c r="BP13" s="686"/>
      <c r="BQ13" s="686"/>
      <c r="BR13" s="686"/>
      <c r="BS13" s="692" t="s">
        <v>240</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4798406</v>
      </c>
      <c r="CS13" s="684"/>
      <c r="CT13" s="684"/>
      <c r="CU13" s="684"/>
      <c r="CV13" s="684"/>
      <c r="CW13" s="684"/>
      <c r="CX13" s="684"/>
      <c r="CY13" s="685"/>
      <c r="CZ13" s="686">
        <v>11.5</v>
      </c>
      <c r="DA13" s="686"/>
      <c r="DB13" s="686"/>
      <c r="DC13" s="686"/>
      <c r="DD13" s="692">
        <v>2464865</v>
      </c>
      <c r="DE13" s="684"/>
      <c r="DF13" s="684"/>
      <c r="DG13" s="684"/>
      <c r="DH13" s="684"/>
      <c r="DI13" s="684"/>
      <c r="DJ13" s="684"/>
      <c r="DK13" s="684"/>
      <c r="DL13" s="684"/>
      <c r="DM13" s="684"/>
      <c r="DN13" s="684"/>
      <c r="DO13" s="684"/>
      <c r="DP13" s="685"/>
      <c r="DQ13" s="692">
        <v>2177843</v>
      </c>
      <c r="DR13" s="684"/>
      <c r="DS13" s="684"/>
      <c r="DT13" s="684"/>
      <c r="DU13" s="684"/>
      <c r="DV13" s="684"/>
      <c r="DW13" s="684"/>
      <c r="DX13" s="684"/>
      <c r="DY13" s="684"/>
      <c r="DZ13" s="684"/>
      <c r="EA13" s="684"/>
      <c r="EB13" s="684"/>
      <c r="EC13" s="693"/>
    </row>
    <row r="14" spans="2:143" ht="11.25" customHeight="1" x14ac:dyDescent="0.15">
      <c r="B14" s="680" t="s">
        <v>252</v>
      </c>
      <c r="C14" s="681"/>
      <c r="D14" s="681"/>
      <c r="E14" s="681"/>
      <c r="F14" s="681"/>
      <c r="G14" s="681"/>
      <c r="H14" s="681"/>
      <c r="I14" s="681"/>
      <c r="J14" s="681"/>
      <c r="K14" s="681"/>
      <c r="L14" s="681"/>
      <c r="M14" s="681"/>
      <c r="N14" s="681"/>
      <c r="O14" s="681"/>
      <c r="P14" s="681"/>
      <c r="Q14" s="682"/>
      <c r="R14" s="683">
        <v>51957</v>
      </c>
      <c r="S14" s="684"/>
      <c r="T14" s="684"/>
      <c r="U14" s="684"/>
      <c r="V14" s="684"/>
      <c r="W14" s="684"/>
      <c r="X14" s="684"/>
      <c r="Y14" s="685"/>
      <c r="Z14" s="686">
        <v>0.1</v>
      </c>
      <c r="AA14" s="686"/>
      <c r="AB14" s="686"/>
      <c r="AC14" s="686"/>
      <c r="AD14" s="687">
        <v>51957</v>
      </c>
      <c r="AE14" s="687"/>
      <c r="AF14" s="687"/>
      <c r="AG14" s="687"/>
      <c r="AH14" s="687"/>
      <c r="AI14" s="687"/>
      <c r="AJ14" s="687"/>
      <c r="AK14" s="687"/>
      <c r="AL14" s="688">
        <v>0.3</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308768</v>
      </c>
      <c r="BH14" s="684"/>
      <c r="BI14" s="684"/>
      <c r="BJ14" s="684"/>
      <c r="BK14" s="684"/>
      <c r="BL14" s="684"/>
      <c r="BM14" s="684"/>
      <c r="BN14" s="685"/>
      <c r="BO14" s="686">
        <v>2.2999999999999998</v>
      </c>
      <c r="BP14" s="686"/>
      <c r="BQ14" s="686"/>
      <c r="BR14" s="686"/>
      <c r="BS14" s="692" t="s">
        <v>240</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1594286</v>
      </c>
      <c r="CS14" s="684"/>
      <c r="CT14" s="684"/>
      <c r="CU14" s="684"/>
      <c r="CV14" s="684"/>
      <c r="CW14" s="684"/>
      <c r="CX14" s="684"/>
      <c r="CY14" s="685"/>
      <c r="CZ14" s="686">
        <v>3.8</v>
      </c>
      <c r="DA14" s="686"/>
      <c r="DB14" s="686"/>
      <c r="DC14" s="686"/>
      <c r="DD14" s="692">
        <v>43629</v>
      </c>
      <c r="DE14" s="684"/>
      <c r="DF14" s="684"/>
      <c r="DG14" s="684"/>
      <c r="DH14" s="684"/>
      <c r="DI14" s="684"/>
      <c r="DJ14" s="684"/>
      <c r="DK14" s="684"/>
      <c r="DL14" s="684"/>
      <c r="DM14" s="684"/>
      <c r="DN14" s="684"/>
      <c r="DO14" s="684"/>
      <c r="DP14" s="685"/>
      <c r="DQ14" s="692">
        <v>1546269</v>
      </c>
      <c r="DR14" s="684"/>
      <c r="DS14" s="684"/>
      <c r="DT14" s="684"/>
      <c r="DU14" s="684"/>
      <c r="DV14" s="684"/>
      <c r="DW14" s="684"/>
      <c r="DX14" s="684"/>
      <c r="DY14" s="684"/>
      <c r="DZ14" s="684"/>
      <c r="EA14" s="684"/>
      <c r="EB14" s="684"/>
      <c r="EC14" s="693"/>
    </row>
    <row r="15" spans="2:143" ht="11.25" customHeight="1" x14ac:dyDescent="0.15">
      <c r="B15" s="680" t="s">
        <v>255</v>
      </c>
      <c r="C15" s="681"/>
      <c r="D15" s="681"/>
      <c r="E15" s="681"/>
      <c r="F15" s="681"/>
      <c r="G15" s="681"/>
      <c r="H15" s="681"/>
      <c r="I15" s="681"/>
      <c r="J15" s="681"/>
      <c r="K15" s="681"/>
      <c r="L15" s="681"/>
      <c r="M15" s="681"/>
      <c r="N15" s="681"/>
      <c r="O15" s="681"/>
      <c r="P15" s="681"/>
      <c r="Q15" s="682"/>
      <c r="R15" s="683" t="s">
        <v>137</v>
      </c>
      <c r="S15" s="684"/>
      <c r="T15" s="684"/>
      <c r="U15" s="684"/>
      <c r="V15" s="684"/>
      <c r="W15" s="684"/>
      <c r="X15" s="684"/>
      <c r="Y15" s="685"/>
      <c r="Z15" s="686" t="s">
        <v>240</v>
      </c>
      <c r="AA15" s="686"/>
      <c r="AB15" s="686"/>
      <c r="AC15" s="686"/>
      <c r="AD15" s="687" t="s">
        <v>137</v>
      </c>
      <c r="AE15" s="687"/>
      <c r="AF15" s="687"/>
      <c r="AG15" s="687"/>
      <c r="AH15" s="687"/>
      <c r="AI15" s="687"/>
      <c r="AJ15" s="687"/>
      <c r="AK15" s="687"/>
      <c r="AL15" s="688" t="s">
        <v>137</v>
      </c>
      <c r="AM15" s="689"/>
      <c r="AN15" s="689"/>
      <c r="AO15" s="690"/>
      <c r="AP15" s="680" t="s">
        <v>256</v>
      </c>
      <c r="AQ15" s="681"/>
      <c r="AR15" s="681"/>
      <c r="AS15" s="681"/>
      <c r="AT15" s="681"/>
      <c r="AU15" s="681"/>
      <c r="AV15" s="681"/>
      <c r="AW15" s="681"/>
      <c r="AX15" s="681"/>
      <c r="AY15" s="681"/>
      <c r="AZ15" s="681"/>
      <c r="BA15" s="681"/>
      <c r="BB15" s="681"/>
      <c r="BC15" s="681"/>
      <c r="BD15" s="681"/>
      <c r="BE15" s="681"/>
      <c r="BF15" s="682"/>
      <c r="BG15" s="683">
        <v>806414</v>
      </c>
      <c r="BH15" s="684"/>
      <c r="BI15" s="684"/>
      <c r="BJ15" s="684"/>
      <c r="BK15" s="684"/>
      <c r="BL15" s="684"/>
      <c r="BM15" s="684"/>
      <c r="BN15" s="685"/>
      <c r="BO15" s="686">
        <v>6</v>
      </c>
      <c r="BP15" s="686"/>
      <c r="BQ15" s="686"/>
      <c r="BR15" s="686"/>
      <c r="BS15" s="692" t="s">
        <v>137</v>
      </c>
      <c r="BT15" s="684"/>
      <c r="BU15" s="684"/>
      <c r="BV15" s="684"/>
      <c r="BW15" s="684"/>
      <c r="BX15" s="684"/>
      <c r="BY15" s="684"/>
      <c r="BZ15" s="684"/>
      <c r="CA15" s="684"/>
      <c r="CB15" s="693"/>
      <c r="CD15" s="698" t="s">
        <v>257</v>
      </c>
      <c r="CE15" s="699"/>
      <c r="CF15" s="699"/>
      <c r="CG15" s="699"/>
      <c r="CH15" s="699"/>
      <c r="CI15" s="699"/>
      <c r="CJ15" s="699"/>
      <c r="CK15" s="699"/>
      <c r="CL15" s="699"/>
      <c r="CM15" s="699"/>
      <c r="CN15" s="699"/>
      <c r="CO15" s="699"/>
      <c r="CP15" s="699"/>
      <c r="CQ15" s="700"/>
      <c r="CR15" s="683">
        <v>6005124</v>
      </c>
      <c r="CS15" s="684"/>
      <c r="CT15" s="684"/>
      <c r="CU15" s="684"/>
      <c r="CV15" s="684"/>
      <c r="CW15" s="684"/>
      <c r="CX15" s="684"/>
      <c r="CY15" s="685"/>
      <c r="CZ15" s="686">
        <v>14.4</v>
      </c>
      <c r="DA15" s="686"/>
      <c r="DB15" s="686"/>
      <c r="DC15" s="686"/>
      <c r="DD15" s="692">
        <v>2568624</v>
      </c>
      <c r="DE15" s="684"/>
      <c r="DF15" s="684"/>
      <c r="DG15" s="684"/>
      <c r="DH15" s="684"/>
      <c r="DI15" s="684"/>
      <c r="DJ15" s="684"/>
      <c r="DK15" s="684"/>
      <c r="DL15" s="684"/>
      <c r="DM15" s="684"/>
      <c r="DN15" s="684"/>
      <c r="DO15" s="684"/>
      <c r="DP15" s="685"/>
      <c r="DQ15" s="692">
        <v>3439874</v>
      </c>
      <c r="DR15" s="684"/>
      <c r="DS15" s="684"/>
      <c r="DT15" s="684"/>
      <c r="DU15" s="684"/>
      <c r="DV15" s="684"/>
      <c r="DW15" s="684"/>
      <c r="DX15" s="684"/>
      <c r="DY15" s="684"/>
      <c r="DZ15" s="684"/>
      <c r="EA15" s="684"/>
      <c r="EB15" s="684"/>
      <c r="EC15" s="693"/>
    </row>
    <row r="16" spans="2:143" ht="11.25" customHeight="1" x14ac:dyDescent="0.15">
      <c r="B16" s="680" t="s">
        <v>258</v>
      </c>
      <c r="C16" s="681"/>
      <c r="D16" s="681"/>
      <c r="E16" s="681"/>
      <c r="F16" s="681"/>
      <c r="G16" s="681"/>
      <c r="H16" s="681"/>
      <c r="I16" s="681"/>
      <c r="J16" s="681"/>
      <c r="K16" s="681"/>
      <c r="L16" s="681"/>
      <c r="M16" s="681"/>
      <c r="N16" s="681"/>
      <c r="O16" s="681"/>
      <c r="P16" s="681"/>
      <c r="Q16" s="682"/>
      <c r="R16" s="683">
        <v>12779</v>
      </c>
      <c r="S16" s="684"/>
      <c r="T16" s="684"/>
      <c r="U16" s="684"/>
      <c r="V16" s="684"/>
      <c r="W16" s="684"/>
      <c r="X16" s="684"/>
      <c r="Y16" s="685"/>
      <c r="Z16" s="686">
        <v>0</v>
      </c>
      <c r="AA16" s="686"/>
      <c r="AB16" s="686"/>
      <c r="AC16" s="686"/>
      <c r="AD16" s="687">
        <v>12779</v>
      </c>
      <c r="AE16" s="687"/>
      <c r="AF16" s="687"/>
      <c r="AG16" s="687"/>
      <c r="AH16" s="687"/>
      <c r="AI16" s="687"/>
      <c r="AJ16" s="687"/>
      <c r="AK16" s="687"/>
      <c r="AL16" s="688">
        <v>0.1</v>
      </c>
      <c r="AM16" s="689"/>
      <c r="AN16" s="689"/>
      <c r="AO16" s="690"/>
      <c r="AP16" s="680" t="s">
        <v>259</v>
      </c>
      <c r="AQ16" s="681"/>
      <c r="AR16" s="681"/>
      <c r="AS16" s="681"/>
      <c r="AT16" s="681"/>
      <c r="AU16" s="681"/>
      <c r="AV16" s="681"/>
      <c r="AW16" s="681"/>
      <c r="AX16" s="681"/>
      <c r="AY16" s="681"/>
      <c r="AZ16" s="681"/>
      <c r="BA16" s="681"/>
      <c r="BB16" s="681"/>
      <c r="BC16" s="681"/>
      <c r="BD16" s="681"/>
      <c r="BE16" s="681"/>
      <c r="BF16" s="682"/>
      <c r="BG16" s="683" t="s">
        <v>137</v>
      </c>
      <c r="BH16" s="684"/>
      <c r="BI16" s="684"/>
      <c r="BJ16" s="684"/>
      <c r="BK16" s="684"/>
      <c r="BL16" s="684"/>
      <c r="BM16" s="684"/>
      <c r="BN16" s="685"/>
      <c r="BO16" s="686" t="s">
        <v>137</v>
      </c>
      <c r="BP16" s="686"/>
      <c r="BQ16" s="686"/>
      <c r="BR16" s="686"/>
      <c r="BS16" s="692" t="s">
        <v>240</v>
      </c>
      <c r="BT16" s="684"/>
      <c r="BU16" s="684"/>
      <c r="BV16" s="684"/>
      <c r="BW16" s="684"/>
      <c r="BX16" s="684"/>
      <c r="BY16" s="684"/>
      <c r="BZ16" s="684"/>
      <c r="CA16" s="684"/>
      <c r="CB16" s="693"/>
      <c r="CD16" s="698" t="s">
        <v>260</v>
      </c>
      <c r="CE16" s="699"/>
      <c r="CF16" s="699"/>
      <c r="CG16" s="699"/>
      <c r="CH16" s="699"/>
      <c r="CI16" s="699"/>
      <c r="CJ16" s="699"/>
      <c r="CK16" s="699"/>
      <c r="CL16" s="699"/>
      <c r="CM16" s="699"/>
      <c r="CN16" s="699"/>
      <c r="CO16" s="699"/>
      <c r="CP16" s="699"/>
      <c r="CQ16" s="700"/>
      <c r="CR16" s="683">
        <v>23892</v>
      </c>
      <c r="CS16" s="684"/>
      <c r="CT16" s="684"/>
      <c r="CU16" s="684"/>
      <c r="CV16" s="684"/>
      <c r="CW16" s="684"/>
      <c r="CX16" s="684"/>
      <c r="CY16" s="685"/>
      <c r="CZ16" s="686">
        <v>0.1</v>
      </c>
      <c r="DA16" s="686"/>
      <c r="DB16" s="686"/>
      <c r="DC16" s="686"/>
      <c r="DD16" s="692" t="s">
        <v>137</v>
      </c>
      <c r="DE16" s="684"/>
      <c r="DF16" s="684"/>
      <c r="DG16" s="684"/>
      <c r="DH16" s="684"/>
      <c r="DI16" s="684"/>
      <c r="DJ16" s="684"/>
      <c r="DK16" s="684"/>
      <c r="DL16" s="684"/>
      <c r="DM16" s="684"/>
      <c r="DN16" s="684"/>
      <c r="DO16" s="684"/>
      <c r="DP16" s="685"/>
      <c r="DQ16" s="692">
        <v>13292</v>
      </c>
      <c r="DR16" s="684"/>
      <c r="DS16" s="684"/>
      <c r="DT16" s="684"/>
      <c r="DU16" s="684"/>
      <c r="DV16" s="684"/>
      <c r="DW16" s="684"/>
      <c r="DX16" s="684"/>
      <c r="DY16" s="684"/>
      <c r="DZ16" s="684"/>
      <c r="EA16" s="684"/>
      <c r="EB16" s="684"/>
      <c r="EC16" s="693"/>
    </row>
    <row r="17" spans="2:133" ht="11.25" customHeight="1" x14ac:dyDescent="0.15">
      <c r="B17" s="680" t="s">
        <v>261</v>
      </c>
      <c r="C17" s="681"/>
      <c r="D17" s="681"/>
      <c r="E17" s="681"/>
      <c r="F17" s="681"/>
      <c r="G17" s="681"/>
      <c r="H17" s="681"/>
      <c r="I17" s="681"/>
      <c r="J17" s="681"/>
      <c r="K17" s="681"/>
      <c r="L17" s="681"/>
      <c r="M17" s="681"/>
      <c r="N17" s="681"/>
      <c r="O17" s="681"/>
      <c r="P17" s="681"/>
      <c r="Q17" s="682"/>
      <c r="R17" s="683">
        <v>236502</v>
      </c>
      <c r="S17" s="684"/>
      <c r="T17" s="684"/>
      <c r="U17" s="684"/>
      <c r="V17" s="684"/>
      <c r="W17" s="684"/>
      <c r="X17" s="684"/>
      <c r="Y17" s="685"/>
      <c r="Z17" s="686">
        <v>0.6</v>
      </c>
      <c r="AA17" s="686"/>
      <c r="AB17" s="686"/>
      <c r="AC17" s="686"/>
      <c r="AD17" s="687">
        <v>236502</v>
      </c>
      <c r="AE17" s="687"/>
      <c r="AF17" s="687"/>
      <c r="AG17" s="687"/>
      <c r="AH17" s="687"/>
      <c r="AI17" s="687"/>
      <c r="AJ17" s="687"/>
      <c r="AK17" s="687"/>
      <c r="AL17" s="688">
        <v>1.1000000000000001</v>
      </c>
      <c r="AM17" s="689"/>
      <c r="AN17" s="689"/>
      <c r="AO17" s="690"/>
      <c r="AP17" s="680" t="s">
        <v>262</v>
      </c>
      <c r="AQ17" s="681"/>
      <c r="AR17" s="681"/>
      <c r="AS17" s="681"/>
      <c r="AT17" s="681"/>
      <c r="AU17" s="681"/>
      <c r="AV17" s="681"/>
      <c r="AW17" s="681"/>
      <c r="AX17" s="681"/>
      <c r="AY17" s="681"/>
      <c r="AZ17" s="681"/>
      <c r="BA17" s="681"/>
      <c r="BB17" s="681"/>
      <c r="BC17" s="681"/>
      <c r="BD17" s="681"/>
      <c r="BE17" s="681"/>
      <c r="BF17" s="682"/>
      <c r="BG17" s="683" t="s">
        <v>137</v>
      </c>
      <c r="BH17" s="684"/>
      <c r="BI17" s="684"/>
      <c r="BJ17" s="684"/>
      <c r="BK17" s="684"/>
      <c r="BL17" s="684"/>
      <c r="BM17" s="684"/>
      <c r="BN17" s="685"/>
      <c r="BO17" s="686" t="s">
        <v>137</v>
      </c>
      <c r="BP17" s="686"/>
      <c r="BQ17" s="686"/>
      <c r="BR17" s="686"/>
      <c r="BS17" s="692" t="s">
        <v>240</v>
      </c>
      <c r="BT17" s="684"/>
      <c r="BU17" s="684"/>
      <c r="BV17" s="684"/>
      <c r="BW17" s="684"/>
      <c r="BX17" s="684"/>
      <c r="BY17" s="684"/>
      <c r="BZ17" s="684"/>
      <c r="CA17" s="684"/>
      <c r="CB17" s="693"/>
      <c r="CD17" s="698" t="s">
        <v>263</v>
      </c>
      <c r="CE17" s="699"/>
      <c r="CF17" s="699"/>
      <c r="CG17" s="699"/>
      <c r="CH17" s="699"/>
      <c r="CI17" s="699"/>
      <c r="CJ17" s="699"/>
      <c r="CK17" s="699"/>
      <c r="CL17" s="699"/>
      <c r="CM17" s="699"/>
      <c r="CN17" s="699"/>
      <c r="CO17" s="699"/>
      <c r="CP17" s="699"/>
      <c r="CQ17" s="700"/>
      <c r="CR17" s="683">
        <v>3153882</v>
      </c>
      <c r="CS17" s="684"/>
      <c r="CT17" s="684"/>
      <c r="CU17" s="684"/>
      <c r="CV17" s="684"/>
      <c r="CW17" s="684"/>
      <c r="CX17" s="684"/>
      <c r="CY17" s="685"/>
      <c r="CZ17" s="686">
        <v>7.5</v>
      </c>
      <c r="DA17" s="686"/>
      <c r="DB17" s="686"/>
      <c r="DC17" s="686"/>
      <c r="DD17" s="692" t="s">
        <v>137</v>
      </c>
      <c r="DE17" s="684"/>
      <c r="DF17" s="684"/>
      <c r="DG17" s="684"/>
      <c r="DH17" s="684"/>
      <c r="DI17" s="684"/>
      <c r="DJ17" s="684"/>
      <c r="DK17" s="684"/>
      <c r="DL17" s="684"/>
      <c r="DM17" s="684"/>
      <c r="DN17" s="684"/>
      <c r="DO17" s="684"/>
      <c r="DP17" s="685"/>
      <c r="DQ17" s="692">
        <v>3046578</v>
      </c>
      <c r="DR17" s="684"/>
      <c r="DS17" s="684"/>
      <c r="DT17" s="684"/>
      <c r="DU17" s="684"/>
      <c r="DV17" s="684"/>
      <c r="DW17" s="684"/>
      <c r="DX17" s="684"/>
      <c r="DY17" s="684"/>
      <c r="DZ17" s="684"/>
      <c r="EA17" s="684"/>
      <c r="EB17" s="684"/>
      <c r="EC17" s="693"/>
    </row>
    <row r="18" spans="2:133" ht="11.25" customHeight="1" x14ac:dyDescent="0.15">
      <c r="B18" s="680" t="s">
        <v>264</v>
      </c>
      <c r="C18" s="681"/>
      <c r="D18" s="681"/>
      <c r="E18" s="681"/>
      <c r="F18" s="681"/>
      <c r="G18" s="681"/>
      <c r="H18" s="681"/>
      <c r="I18" s="681"/>
      <c r="J18" s="681"/>
      <c r="K18" s="681"/>
      <c r="L18" s="681"/>
      <c r="M18" s="681"/>
      <c r="N18" s="681"/>
      <c r="O18" s="681"/>
      <c r="P18" s="681"/>
      <c r="Q18" s="682"/>
      <c r="R18" s="683">
        <v>78887</v>
      </c>
      <c r="S18" s="684"/>
      <c r="T18" s="684"/>
      <c r="U18" s="684"/>
      <c r="V18" s="684"/>
      <c r="W18" s="684"/>
      <c r="X18" s="684"/>
      <c r="Y18" s="685"/>
      <c r="Z18" s="686">
        <v>0.2</v>
      </c>
      <c r="AA18" s="686"/>
      <c r="AB18" s="686"/>
      <c r="AC18" s="686"/>
      <c r="AD18" s="687">
        <v>78887</v>
      </c>
      <c r="AE18" s="687"/>
      <c r="AF18" s="687"/>
      <c r="AG18" s="687"/>
      <c r="AH18" s="687"/>
      <c r="AI18" s="687"/>
      <c r="AJ18" s="687"/>
      <c r="AK18" s="687"/>
      <c r="AL18" s="688">
        <v>0.4</v>
      </c>
      <c r="AM18" s="689"/>
      <c r="AN18" s="689"/>
      <c r="AO18" s="690"/>
      <c r="AP18" s="680" t="s">
        <v>265</v>
      </c>
      <c r="AQ18" s="681"/>
      <c r="AR18" s="681"/>
      <c r="AS18" s="681"/>
      <c r="AT18" s="681"/>
      <c r="AU18" s="681"/>
      <c r="AV18" s="681"/>
      <c r="AW18" s="681"/>
      <c r="AX18" s="681"/>
      <c r="AY18" s="681"/>
      <c r="AZ18" s="681"/>
      <c r="BA18" s="681"/>
      <c r="BB18" s="681"/>
      <c r="BC18" s="681"/>
      <c r="BD18" s="681"/>
      <c r="BE18" s="681"/>
      <c r="BF18" s="682"/>
      <c r="BG18" s="683" t="s">
        <v>240</v>
      </c>
      <c r="BH18" s="684"/>
      <c r="BI18" s="684"/>
      <c r="BJ18" s="684"/>
      <c r="BK18" s="684"/>
      <c r="BL18" s="684"/>
      <c r="BM18" s="684"/>
      <c r="BN18" s="685"/>
      <c r="BO18" s="686" t="s">
        <v>137</v>
      </c>
      <c r="BP18" s="686"/>
      <c r="BQ18" s="686"/>
      <c r="BR18" s="686"/>
      <c r="BS18" s="692" t="s">
        <v>137</v>
      </c>
      <c r="BT18" s="684"/>
      <c r="BU18" s="684"/>
      <c r="BV18" s="684"/>
      <c r="BW18" s="684"/>
      <c r="BX18" s="684"/>
      <c r="BY18" s="684"/>
      <c r="BZ18" s="684"/>
      <c r="CA18" s="684"/>
      <c r="CB18" s="693"/>
      <c r="CD18" s="698" t="s">
        <v>266</v>
      </c>
      <c r="CE18" s="699"/>
      <c r="CF18" s="699"/>
      <c r="CG18" s="699"/>
      <c r="CH18" s="699"/>
      <c r="CI18" s="699"/>
      <c r="CJ18" s="699"/>
      <c r="CK18" s="699"/>
      <c r="CL18" s="699"/>
      <c r="CM18" s="699"/>
      <c r="CN18" s="699"/>
      <c r="CO18" s="699"/>
      <c r="CP18" s="699"/>
      <c r="CQ18" s="700"/>
      <c r="CR18" s="683" t="s">
        <v>240</v>
      </c>
      <c r="CS18" s="684"/>
      <c r="CT18" s="684"/>
      <c r="CU18" s="684"/>
      <c r="CV18" s="684"/>
      <c r="CW18" s="684"/>
      <c r="CX18" s="684"/>
      <c r="CY18" s="685"/>
      <c r="CZ18" s="686" t="s">
        <v>240</v>
      </c>
      <c r="DA18" s="686"/>
      <c r="DB18" s="686"/>
      <c r="DC18" s="686"/>
      <c r="DD18" s="692" t="s">
        <v>137</v>
      </c>
      <c r="DE18" s="684"/>
      <c r="DF18" s="684"/>
      <c r="DG18" s="684"/>
      <c r="DH18" s="684"/>
      <c r="DI18" s="684"/>
      <c r="DJ18" s="684"/>
      <c r="DK18" s="684"/>
      <c r="DL18" s="684"/>
      <c r="DM18" s="684"/>
      <c r="DN18" s="684"/>
      <c r="DO18" s="684"/>
      <c r="DP18" s="685"/>
      <c r="DQ18" s="692" t="s">
        <v>137</v>
      </c>
      <c r="DR18" s="684"/>
      <c r="DS18" s="684"/>
      <c r="DT18" s="684"/>
      <c r="DU18" s="684"/>
      <c r="DV18" s="684"/>
      <c r="DW18" s="684"/>
      <c r="DX18" s="684"/>
      <c r="DY18" s="684"/>
      <c r="DZ18" s="684"/>
      <c r="EA18" s="684"/>
      <c r="EB18" s="684"/>
      <c r="EC18" s="693"/>
    </row>
    <row r="19" spans="2:133" ht="11.25" customHeight="1" x14ac:dyDescent="0.15">
      <c r="B19" s="680" t="s">
        <v>267</v>
      </c>
      <c r="C19" s="681"/>
      <c r="D19" s="681"/>
      <c r="E19" s="681"/>
      <c r="F19" s="681"/>
      <c r="G19" s="681"/>
      <c r="H19" s="681"/>
      <c r="I19" s="681"/>
      <c r="J19" s="681"/>
      <c r="K19" s="681"/>
      <c r="L19" s="681"/>
      <c r="M19" s="681"/>
      <c r="N19" s="681"/>
      <c r="O19" s="681"/>
      <c r="P19" s="681"/>
      <c r="Q19" s="682"/>
      <c r="R19" s="683">
        <v>6661</v>
      </c>
      <c r="S19" s="684"/>
      <c r="T19" s="684"/>
      <c r="U19" s="684"/>
      <c r="V19" s="684"/>
      <c r="W19" s="684"/>
      <c r="X19" s="684"/>
      <c r="Y19" s="685"/>
      <c r="Z19" s="686">
        <v>0</v>
      </c>
      <c r="AA19" s="686"/>
      <c r="AB19" s="686"/>
      <c r="AC19" s="686"/>
      <c r="AD19" s="687">
        <v>6661</v>
      </c>
      <c r="AE19" s="687"/>
      <c r="AF19" s="687"/>
      <c r="AG19" s="687"/>
      <c r="AH19" s="687"/>
      <c r="AI19" s="687"/>
      <c r="AJ19" s="687"/>
      <c r="AK19" s="687"/>
      <c r="AL19" s="688">
        <v>0</v>
      </c>
      <c r="AM19" s="689"/>
      <c r="AN19" s="689"/>
      <c r="AO19" s="690"/>
      <c r="AP19" s="680" t="s">
        <v>268</v>
      </c>
      <c r="AQ19" s="681"/>
      <c r="AR19" s="681"/>
      <c r="AS19" s="681"/>
      <c r="AT19" s="681"/>
      <c r="AU19" s="681"/>
      <c r="AV19" s="681"/>
      <c r="AW19" s="681"/>
      <c r="AX19" s="681"/>
      <c r="AY19" s="681"/>
      <c r="AZ19" s="681"/>
      <c r="BA19" s="681"/>
      <c r="BB19" s="681"/>
      <c r="BC19" s="681"/>
      <c r="BD19" s="681"/>
      <c r="BE19" s="681"/>
      <c r="BF19" s="682"/>
      <c r="BG19" s="683">
        <v>11554</v>
      </c>
      <c r="BH19" s="684"/>
      <c r="BI19" s="684"/>
      <c r="BJ19" s="684"/>
      <c r="BK19" s="684"/>
      <c r="BL19" s="684"/>
      <c r="BM19" s="684"/>
      <c r="BN19" s="685"/>
      <c r="BO19" s="686">
        <v>0.1</v>
      </c>
      <c r="BP19" s="686"/>
      <c r="BQ19" s="686"/>
      <c r="BR19" s="686"/>
      <c r="BS19" s="692" t="s">
        <v>137</v>
      </c>
      <c r="BT19" s="684"/>
      <c r="BU19" s="684"/>
      <c r="BV19" s="684"/>
      <c r="BW19" s="684"/>
      <c r="BX19" s="684"/>
      <c r="BY19" s="684"/>
      <c r="BZ19" s="684"/>
      <c r="CA19" s="684"/>
      <c r="CB19" s="693"/>
      <c r="CD19" s="698" t="s">
        <v>269</v>
      </c>
      <c r="CE19" s="699"/>
      <c r="CF19" s="699"/>
      <c r="CG19" s="699"/>
      <c r="CH19" s="699"/>
      <c r="CI19" s="699"/>
      <c r="CJ19" s="699"/>
      <c r="CK19" s="699"/>
      <c r="CL19" s="699"/>
      <c r="CM19" s="699"/>
      <c r="CN19" s="699"/>
      <c r="CO19" s="699"/>
      <c r="CP19" s="699"/>
      <c r="CQ19" s="700"/>
      <c r="CR19" s="683" t="s">
        <v>137</v>
      </c>
      <c r="CS19" s="684"/>
      <c r="CT19" s="684"/>
      <c r="CU19" s="684"/>
      <c r="CV19" s="684"/>
      <c r="CW19" s="684"/>
      <c r="CX19" s="684"/>
      <c r="CY19" s="685"/>
      <c r="CZ19" s="686" t="s">
        <v>240</v>
      </c>
      <c r="DA19" s="686"/>
      <c r="DB19" s="686"/>
      <c r="DC19" s="686"/>
      <c r="DD19" s="692" t="s">
        <v>240</v>
      </c>
      <c r="DE19" s="684"/>
      <c r="DF19" s="684"/>
      <c r="DG19" s="684"/>
      <c r="DH19" s="684"/>
      <c r="DI19" s="684"/>
      <c r="DJ19" s="684"/>
      <c r="DK19" s="684"/>
      <c r="DL19" s="684"/>
      <c r="DM19" s="684"/>
      <c r="DN19" s="684"/>
      <c r="DO19" s="684"/>
      <c r="DP19" s="685"/>
      <c r="DQ19" s="692" t="s">
        <v>137</v>
      </c>
      <c r="DR19" s="684"/>
      <c r="DS19" s="684"/>
      <c r="DT19" s="684"/>
      <c r="DU19" s="684"/>
      <c r="DV19" s="684"/>
      <c r="DW19" s="684"/>
      <c r="DX19" s="684"/>
      <c r="DY19" s="684"/>
      <c r="DZ19" s="684"/>
      <c r="EA19" s="684"/>
      <c r="EB19" s="684"/>
      <c r="EC19" s="693"/>
    </row>
    <row r="20" spans="2:133" ht="11.25" customHeight="1" x14ac:dyDescent="0.15">
      <c r="B20" s="680" t="s">
        <v>270</v>
      </c>
      <c r="C20" s="681"/>
      <c r="D20" s="681"/>
      <c r="E20" s="681"/>
      <c r="F20" s="681"/>
      <c r="G20" s="681"/>
      <c r="H20" s="681"/>
      <c r="I20" s="681"/>
      <c r="J20" s="681"/>
      <c r="K20" s="681"/>
      <c r="L20" s="681"/>
      <c r="M20" s="681"/>
      <c r="N20" s="681"/>
      <c r="O20" s="681"/>
      <c r="P20" s="681"/>
      <c r="Q20" s="682"/>
      <c r="R20" s="683">
        <v>2890</v>
      </c>
      <c r="S20" s="684"/>
      <c r="T20" s="684"/>
      <c r="U20" s="684"/>
      <c r="V20" s="684"/>
      <c r="W20" s="684"/>
      <c r="X20" s="684"/>
      <c r="Y20" s="685"/>
      <c r="Z20" s="686">
        <v>0</v>
      </c>
      <c r="AA20" s="686"/>
      <c r="AB20" s="686"/>
      <c r="AC20" s="686"/>
      <c r="AD20" s="687">
        <v>2890</v>
      </c>
      <c r="AE20" s="687"/>
      <c r="AF20" s="687"/>
      <c r="AG20" s="687"/>
      <c r="AH20" s="687"/>
      <c r="AI20" s="687"/>
      <c r="AJ20" s="687"/>
      <c r="AK20" s="687"/>
      <c r="AL20" s="688">
        <v>0</v>
      </c>
      <c r="AM20" s="689"/>
      <c r="AN20" s="689"/>
      <c r="AO20" s="690"/>
      <c r="AP20" s="680" t="s">
        <v>271</v>
      </c>
      <c r="AQ20" s="681"/>
      <c r="AR20" s="681"/>
      <c r="AS20" s="681"/>
      <c r="AT20" s="681"/>
      <c r="AU20" s="681"/>
      <c r="AV20" s="681"/>
      <c r="AW20" s="681"/>
      <c r="AX20" s="681"/>
      <c r="AY20" s="681"/>
      <c r="AZ20" s="681"/>
      <c r="BA20" s="681"/>
      <c r="BB20" s="681"/>
      <c r="BC20" s="681"/>
      <c r="BD20" s="681"/>
      <c r="BE20" s="681"/>
      <c r="BF20" s="682"/>
      <c r="BG20" s="683">
        <v>11554</v>
      </c>
      <c r="BH20" s="684"/>
      <c r="BI20" s="684"/>
      <c r="BJ20" s="684"/>
      <c r="BK20" s="684"/>
      <c r="BL20" s="684"/>
      <c r="BM20" s="684"/>
      <c r="BN20" s="685"/>
      <c r="BO20" s="686">
        <v>0.1</v>
      </c>
      <c r="BP20" s="686"/>
      <c r="BQ20" s="686"/>
      <c r="BR20" s="686"/>
      <c r="BS20" s="692" t="s">
        <v>137</v>
      </c>
      <c r="BT20" s="684"/>
      <c r="BU20" s="684"/>
      <c r="BV20" s="684"/>
      <c r="BW20" s="684"/>
      <c r="BX20" s="684"/>
      <c r="BY20" s="684"/>
      <c r="BZ20" s="684"/>
      <c r="CA20" s="684"/>
      <c r="CB20" s="693"/>
      <c r="CD20" s="698" t="s">
        <v>272</v>
      </c>
      <c r="CE20" s="699"/>
      <c r="CF20" s="699"/>
      <c r="CG20" s="699"/>
      <c r="CH20" s="699"/>
      <c r="CI20" s="699"/>
      <c r="CJ20" s="699"/>
      <c r="CK20" s="699"/>
      <c r="CL20" s="699"/>
      <c r="CM20" s="699"/>
      <c r="CN20" s="699"/>
      <c r="CO20" s="699"/>
      <c r="CP20" s="699"/>
      <c r="CQ20" s="700"/>
      <c r="CR20" s="683">
        <v>41810416</v>
      </c>
      <c r="CS20" s="684"/>
      <c r="CT20" s="684"/>
      <c r="CU20" s="684"/>
      <c r="CV20" s="684"/>
      <c r="CW20" s="684"/>
      <c r="CX20" s="684"/>
      <c r="CY20" s="685"/>
      <c r="CZ20" s="686">
        <v>100</v>
      </c>
      <c r="DA20" s="686"/>
      <c r="DB20" s="686"/>
      <c r="DC20" s="686"/>
      <c r="DD20" s="692">
        <v>8407520</v>
      </c>
      <c r="DE20" s="684"/>
      <c r="DF20" s="684"/>
      <c r="DG20" s="684"/>
      <c r="DH20" s="684"/>
      <c r="DI20" s="684"/>
      <c r="DJ20" s="684"/>
      <c r="DK20" s="684"/>
      <c r="DL20" s="684"/>
      <c r="DM20" s="684"/>
      <c r="DN20" s="684"/>
      <c r="DO20" s="684"/>
      <c r="DP20" s="685"/>
      <c r="DQ20" s="692">
        <v>23128770</v>
      </c>
      <c r="DR20" s="684"/>
      <c r="DS20" s="684"/>
      <c r="DT20" s="684"/>
      <c r="DU20" s="684"/>
      <c r="DV20" s="684"/>
      <c r="DW20" s="684"/>
      <c r="DX20" s="684"/>
      <c r="DY20" s="684"/>
      <c r="DZ20" s="684"/>
      <c r="EA20" s="684"/>
      <c r="EB20" s="684"/>
      <c r="EC20" s="693"/>
    </row>
    <row r="21" spans="2:133" ht="11.25" customHeight="1" x14ac:dyDescent="0.15">
      <c r="B21" s="680" t="s">
        <v>273</v>
      </c>
      <c r="C21" s="681"/>
      <c r="D21" s="681"/>
      <c r="E21" s="681"/>
      <c r="F21" s="681"/>
      <c r="G21" s="681"/>
      <c r="H21" s="681"/>
      <c r="I21" s="681"/>
      <c r="J21" s="681"/>
      <c r="K21" s="681"/>
      <c r="L21" s="681"/>
      <c r="M21" s="681"/>
      <c r="N21" s="681"/>
      <c r="O21" s="681"/>
      <c r="P21" s="681"/>
      <c r="Q21" s="682"/>
      <c r="R21" s="683">
        <v>148064</v>
      </c>
      <c r="S21" s="684"/>
      <c r="T21" s="684"/>
      <c r="U21" s="684"/>
      <c r="V21" s="684"/>
      <c r="W21" s="684"/>
      <c r="X21" s="684"/>
      <c r="Y21" s="685"/>
      <c r="Z21" s="686">
        <v>0.3</v>
      </c>
      <c r="AA21" s="686"/>
      <c r="AB21" s="686"/>
      <c r="AC21" s="686"/>
      <c r="AD21" s="687">
        <v>148064</v>
      </c>
      <c r="AE21" s="687"/>
      <c r="AF21" s="687"/>
      <c r="AG21" s="687"/>
      <c r="AH21" s="687"/>
      <c r="AI21" s="687"/>
      <c r="AJ21" s="687"/>
      <c r="AK21" s="687"/>
      <c r="AL21" s="688">
        <v>0.7</v>
      </c>
      <c r="AM21" s="689"/>
      <c r="AN21" s="689"/>
      <c r="AO21" s="690"/>
      <c r="AP21" s="702" t="s">
        <v>274</v>
      </c>
      <c r="AQ21" s="703"/>
      <c r="AR21" s="703"/>
      <c r="AS21" s="703"/>
      <c r="AT21" s="703"/>
      <c r="AU21" s="703"/>
      <c r="AV21" s="703"/>
      <c r="AW21" s="703"/>
      <c r="AX21" s="703"/>
      <c r="AY21" s="703"/>
      <c r="AZ21" s="703"/>
      <c r="BA21" s="703"/>
      <c r="BB21" s="703"/>
      <c r="BC21" s="703"/>
      <c r="BD21" s="703"/>
      <c r="BE21" s="703"/>
      <c r="BF21" s="704"/>
      <c r="BG21" s="683">
        <v>11287</v>
      </c>
      <c r="BH21" s="684"/>
      <c r="BI21" s="684"/>
      <c r="BJ21" s="684"/>
      <c r="BK21" s="684"/>
      <c r="BL21" s="684"/>
      <c r="BM21" s="684"/>
      <c r="BN21" s="685"/>
      <c r="BO21" s="686">
        <v>0.1</v>
      </c>
      <c r="BP21" s="686"/>
      <c r="BQ21" s="686"/>
      <c r="BR21" s="686"/>
      <c r="BS21" s="692" t="s">
        <v>137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275</v>
      </c>
      <c r="C22" s="681"/>
      <c r="D22" s="681"/>
      <c r="E22" s="681"/>
      <c r="F22" s="681"/>
      <c r="G22" s="681"/>
      <c r="H22" s="681"/>
      <c r="I22" s="681"/>
      <c r="J22" s="681"/>
      <c r="K22" s="681"/>
      <c r="L22" s="681"/>
      <c r="M22" s="681"/>
      <c r="N22" s="681"/>
      <c r="O22" s="681"/>
      <c r="P22" s="681"/>
      <c r="Q22" s="682"/>
      <c r="R22" s="683">
        <v>5441566</v>
      </c>
      <c r="S22" s="684"/>
      <c r="T22" s="684"/>
      <c r="U22" s="684"/>
      <c r="V22" s="684"/>
      <c r="W22" s="684"/>
      <c r="X22" s="684"/>
      <c r="Y22" s="685"/>
      <c r="Z22" s="686">
        <v>12.8</v>
      </c>
      <c r="AA22" s="686"/>
      <c r="AB22" s="686"/>
      <c r="AC22" s="686"/>
      <c r="AD22" s="687">
        <v>4630995</v>
      </c>
      <c r="AE22" s="687"/>
      <c r="AF22" s="687"/>
      <c r="AG22" s="687"/>
      <c r="AH22" s="687"/>
      <c r="AI22" s="687"/>
      <c r="AJ22" s="687"/>
      <c r="AK22" s="687"/>
      <c r="AL22" s="688">
        <v>22.3</v>
      </c>
      <c r="AM22" s="689"/>
      <c r="AN22" s="689"/>
      <c r="AO22" s="690"/>
      <c r="AP22" s="702" t="s">
        <v>276</v>
      </c>
      <c r="AQ22" s="703"/>
      <c r="AR22" s="703"/>
      <c r="AS22" s="703"/>
      <c r="AT22" s="703"/>
      <c r="AU22" s="703"/>
      <c r="AV22" s="703"/>
      <c r="AW22" s="703"/>
      <c r="AX22" s="703"/>
      <c r="AY22" s="703"/>
      <c r="AZ22" s="703"/>
      <c r="BA22" s="703"/>
      <c r="BB22" s="703"/>
      <c r="BC22" s="703"/>
      <c r="BD22" s="703"/>
      <c r="BE22" s="703"/>
      <c r="BF22" s="704"/>
      <c r="BG22" s="683" t="s">
        <v>137</v>
      </c>
      <c r="BH22" s="684"/>
      <c r="BI22" s="684"/>
      <c r="BJ22" s="684"/>
      <c r="BK22" s="684"/>
      <c r="BL22" s="684"/>
      <c r="BM22" s="684"/>
      <c r="BN22" s="685"/>
      <c r="BO22" s="686" t="s">
        <v>240</v>
      </c>
      <c r="BP22" s="686"/>
      <c r="BQ22" s="686"/>
      <c r="BR22" s="686"/>
      <c r="BS22" s="692" t="s">
        <v>240</v>
      </c>
      <c r="BT22" s="684"/>
      <c r="BU22" s="684"/>
      <c r="BV22" s="684"/>
      <c r="BW22" s="684"/>
      <c r="BX22" s="684"/>
      <c r="BY22" s="684"/>
      <c r="BZ22" s="684"/>
      <c r="CA22" s="684"/>
      <c r="CB22" s="693"/>
      <c r="CD22" s="665" t="s">
        <v>277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278</v>
      </c>
      <c r="C23" s="681"/>
      <c r="D23" s="681"/>
      <c r="E23" s="681"/>
      <c r="F23" s="681"/>
      <c r="G23" s="681"/>
      <c r="H23" s="681"/>
      <c r="I23" s="681"/>
      <c r="J23" s="681"/>
      <c r="K23" s="681"/>
      <c r="L23" s="681"/>
      <c r="M23" s="681"/>
      <c r="N23" s="681"/>
      <c r="O23" s="681"/>
      <c r="P23" s="681"/>
      <c r="Q23" s="682"/>
      <c r="R23" s="683">
        <v>4630995</v>
      </c>
      <c r="S23" s="684"/>
      <c r="T23" s="684"/>
      <c r="U23" s="684"/>
      <c r="V23" s="684"/>
      <c r="W23" s="684"/>
      <c r="X23" s="684"/>
      <c r="Y23" s="685"/>
      <c r="Z23" s="686">
        <v>10.9</v>
      </c>
      <c r="AA23" s="686"/>
      <c r="AB23" s="686"/>
      <c r="AC23" s="686"/>
      <c r="AD23" s="687">
        <v>4630995</v>
      </c>
      <c r="AE23" s="687"/>
      <c r="AF23" s="687"/>
      <c r="AG23" s="687"/>
      <c r="AH23" s="687"/>
      <c r="AI23" s="687"/>
      <c r="AJ23" s="687"/>
      <c r="AK23" s="687"/>
      <c r="AL23" s="688">
        <v>22.3</v>
      </c>
      <c r="AM23" s="689"/>
      <c r="AN23" s="689"/>
      <c r="AO23" s="690"/>
      <c r="AP23" s="702" t="s">
        <v>279</v>
      </c>
      <c r="AQ23" s="703"/>
      <c r="AR23" s="703"/>
      <c r="AS23" s="703"/>
      <c r="AT23" s="703"/>
      <c r="AU23" s="703"/>
      <c r="AV23" s="703"/>
      <c r="AW23" s="703"/>
      <c r="AX23" s="703"/>
      <c r="AY23" s="703"/>
      <c r="AZ23" s="703"/>
      <c r="BA23" s="703"/>
      <c r="BB23" s="703"/>
      <c r="BC23" s="703"/>
      <c r="BD23" s="703"/>
      <c r="BE23" s="703"/>
      <c r="BF23" s="704"/>
      <c r="BG23" s="683">
        <v>267</v>
      </c>
      <c r="BH23" s="684"/>
      <c r="BI23" s="684"/>
      <c r="BJ23" s="684"/>
      <c r="BK23" s="684"/>
      <c r="BL23" s="684"/>
      <c r="BM23" s="684"/>
      <c r="BN23" s="685"/>
      <c r="BO23" s="686">
        <v>0</v>
      </c>
      <c r="BP23" s="686"/>
      <c r="BQ23" s="686"/>
      <c r="BR23" s="686"/>
      <c r="BS23" s="692" t="s">
        <v>137</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280</v>
      </c>
      <c r="CS23" s="666"/>
      <c r="CT23" s="666"/>
      <c r="CU23" s="666"/>
      <c r="CV23" s="666"/>
      <c r="CW23" s="666"/>
      <c r="CX23" s="666"/>
      <c r="CY23" s="667"/>
      <c r="CZ23" s="665" t="s">
        <v>281</v>
      </c>
      <c r="DA23" s="666"/>
      <c r="DB23" s="666"/>
      <c r="DC23" s="667"/>
      <c r="DD23" s="665" t="s">
        <v>282</v>
      </c>
      <c r="DE23" s="666"/>
      <c r="DF23" s="666"/>
      <c r="DG23" s="666"/>
      <c r="DH23" s="666"/>
      <c r="DI23" s="666"/>
      <c r="DJ23" s="666"/>
      <c r="DK23" s="667"/>
      <c r="DL23" s="714" t="s">
        <v>283</v>
      </c>
      <c r="DM23" s="715"/>
      <c r="DN23" s="715"/>
      <c r="DO23" s="715"/>
      <c r="DP23" s="715"/>
      <c r="DQ23" s="715"/>
      <c r="DR23" s="715"/>
      <c r="DS23" s="715"/>
      <c r="DT23" s="715"/>
      <c r="DU23" s="715"/>
      <c r="DV23" s="716"/>
      <c r="DW23" s="665" t="s">
        <v>284</v>
      </c>
      <c r="DX23" s="666"/>
      <c r="DY23" s="666"/>
      <c r="DZ23" s="666"/>
      <c r="EA23" s="666"/>
      <c r="EB23" s="666"/>
      <c r="EC23" s="667"/>
    </row>
    <row r="24" spans="2:133" ht="11.25" customHeight="1" x14ac:dyDescent="0.15">
      <c r="B24" s="680" t="s">
        <v>285</v>
      </c>
      <c r="C24" s="681"/>
      <c r="D24" s="681"/>
      <c r="E24" s="681"/>
      <c r="F24" s="681"/>
      <c r="G24" s="681"/>
      <c r="H24" s="681"/>
      <c r="I24" s="681"/>
      <c r="J24" s="681"/>
      <c r="K24" s="681"/>
      <c r="L24" s="681"/>
      <c r="M24" s="681"/>
      <c r="N24" s="681"/>
      <c r="O24" s="681"/>
      <c r="P24" s="681"/>
      <c r="Q24" s="682"/>
      <c r="R24" s="683">
        <v>683822</v>
      </c>
      <c r="S24" s="684"/>
      <c r="T24" s="684"/>
      <c r="U24" s="684"/>
      <c r="V24" s="684"/>
      <c r="W24" s="684"/>
      <c r="X24" s="684"/>
      <c r="Y24" s="685"/>
      <c r="Z24" s="686">
        <v>1.6</v>
      </c>
      <c r="AA24" s="686"/>
      <c r="AB24" s="686"/>
      <c r="AC24" s="686"/>
      <c r="AD24" s="687" t="s">
        <v>240</v>
      </c>
      <c r="AE24" s="687"/>
      <c r="AF24" s="687"/>
      <c r="AG24" s="687"/>
      <c r="AH24" s="687"/>
      <c r="AI24" s="687"/>
      <c r="AJ24" s="687"/>
      <c r="AK24" s="687"/>
      <c r="AL24" s="688" t="s">
        <v>137</v>
      </c>
      <c r="AM24" s="689"/>
      <c r="AN24" s="689"/>
      <c r="AO24" s="690"/>
      <c r="AP24" s="702" t="s">
        <v>286</v>
      </c>
      <c r="AQ24" s="703"/>
      <c r="AR24" s="703"/>
      <c r="AS24" s="703"/>
      <c r="AT24" s="703"/>
      <c r="AU24" s="703"/>
      <c r="AV24" s="703"/>
      <c r="AW24" s="703"/>
      <c r="AX24" s="703"/>
      <c r="AY24" s="703"/>
      <c r="AZ24" s="703"/>
      <c r="BA24" s="703"/>
      <c r="BB24" s="703"/>
      <c r="BC24" s="703"/>
      <c r="BD24" s="703"/>
      <c r="BE24" s="703"/>
      <c r="BF24" s="704"/>
      <c r="BG24" s="683" t="s">
        <v>137</v>
      </c>
      <c r="BH24" s="684"/>
      <c r="BI24" s="684"/>
      <c r="BJ24" s="684"/>
      <c r="BK24" s="684"/>
      <c r="BL24" s="684"/>
      <c r="BM24" s="684"/>
      <c r="BN24" s="685"/>
      <c r="BO24" s="686" t="s">
        <v>137</v>
      </c>
      <c r="BP24" s="686"/>
      <c r="BQ24" s="686"/>
      <c r="BR24" s="686"/>
      <c r="BS24" s="692" t="s">
        <v>137</v>
      </c>
      <c r="BT24" s="684"/>
      <c r="BU24" s="684"/>
      <c r="BV24" s="684"/>
      <c r="BW24" s="684"/>
      <c r="BX24" s="684"/>
      <c r="BY24" s="684"/>
      <c r="BZ24" s="684"/>
      <c r="CA24" s="684"/>
      <c r="CB24" s="693"/>
      <c r="CD24" s="694" t="s">
        <v>287</v>
      </c>
      <c r="CE24" s="695"/>
      <c r="CF24" s="695"/>
      <c r="CG24" s="695"/>
      <c r="CH24" s="695"/>
      <c r="CI24" s="695"/>
      <c r="CJ24" s="695"/>
      <c r="CK24" s="695"/>
      <c r="CL24" s="695"/>
      <c r="CM24" s="695"/>
      <c r="CN24" s="695"/>
      <c r="CO24" s="695"/>
      <c r="CP24" s="695"/>
      <c r="CQ24" s="696"/>
      <c r="CR24" s="672">
        <v>15502498</v>
      </c>
      <c r="CS24" s="673"/>
      <c r="CT24" s="673"/>
      <c r="CU24" s="673"/>
      <c r="CV24" s="673"/>
      <c r="CW24" s="673"/>
      <c r="CX24" s="673"/>
      <c r="CY24" s="674"/>
      <c r="CZ24" s="677">
        <v>37.1</v>
      </c>
      <c r="DA24" s="678"/>
      <c r="DB24" s="678"/>
      <c r="DC24" s="697"/>
      <c r="DD24" s="717">
        <v>9707771</v>
      </c>
      <c r="DE24" s="673"/>
      <c r="DF24" s="673"/>
      <c r="DG24" s="673"/>
      <c r="DH24" s="673"/>
      <c r="DI24" s="673"/>
      <c r="DJ24" s="673"/>
      <c r="DK24" s="674"/>
      <c r="DL24" s="717">
        <v>9652460</v>
      </c>
      <c r="DM24" s="673"/>
      <c r="DN24" s="673"/>
      <c r="DO24" s="673"/>
      <c r="DP24" s="673"/>
      <c r="DQ24" s="673"/>
      <c r="DR24" s="673"/>
      <c r="DS24" s="673"/>
      <c r="DT24" s="673"/>
      <c r="DU24" s="673"/>
      <c r="DV24" s="674"/>
      <c r="DW24" s="677">
        <v>44.4</v>
      </c>
      <c r="DX24" s="678"/>
      <c r="DY24" s="678"/>
      <c r="DZ24" s="678"/>
      <c r="EA24" s="678"/>
      <c r="EB24" s="678"/>
      <c r="EC24" s="679"/>
    </row>
    <row r="25" spans="2:133" ht="11.25" customHeight="1" x14ac:dyDescent="0.15">
      <c r="B25" s="680" t="s">
        <v>288</v>
      </c>
      <c r="C25" s="681"/>
      <c r="D25" s="681"/>
      <c r="E25" s="681"/>
      <c r="F25" s="681"/>
      <c r="G25" s="681"/>
      <c r="H25" s="681"/>
      <c r="I25" s="681"/>
      <c r="J25" s="681"/>
      <c r="K25" s="681"/>
      <c r="L25" s="681"/>
      <c r="M25" s="681"/>
      <c r="N25" s="681"/>
      <c r="O25" s="681"/>
      <c r="P25" s="681"/>
      <c r="Q25" s="682"/>
      <c r="R25" s="683">
        <v>126749</v>
      </c>
      <c r="S25" s="684"/>
      <c r="T25" s="684"/>
      <c r="U25" s="684"/>
      <c r="V25" s="684"/>
      <c r="W25" s="684"/>
      <c r="X25" s="684"/>
      <c r="Y25" s="685"/>
      <c r="Z25" s="686">
        <v>0.3</v>
      </c>
      <c r="AA25" s="686"/>
      <c r="AB25" s="686"/>
      <c r="AC25" s="686"/>
      <c r="AD25" s="687" t="s">
        <v>137</v>
      </c>
      <c r="AE25" s="687"/>
      <c r="AF25" s="687"/>
      <c r="AG25" s="687"/>
      <c r="AH25" s="687"/>
      <c r="AI25" s="687"/>
      <c r="AJ25" s="687"/>
      <c r="AK25" s="687"/>
      <c r="AL25" s="688" t="s">
        <v>240</v>
      </c>
      <c r="AM25" s="689"/>
      <c r="AN25" s="689"/>
      <c r="AO25" s="690"/>
      <c r="AP25" s="702" t="s">
        <v>289</v>
      </c>
      <c r="AQ25" s="703"/>
      <c r="AR25" s="703"/>
      <c r="AS25" s="703"/>
      <c r="AT25" s="703"/>
      <c r="AU25" s="703"/>
      <c r="AV25" s="703"/>
      <c r="AW25" s="703"/>
      <c r="AX25" s="703"/>
      <c r="AY25" s="703"/>
      <c r="AZ25" s="703"/>
      <c r="BA25" s="703"/>
      <c r="BB25" s="703"/>
      <c r="BC25" s="703"/>
      <c r="BD25" s="703"/>
      <c r="BE25" s="703"/>
      <c r="BF25" s="704"/>
      <c r="BG25" s="683" t="s">
        <v>137</v>
      </c>
      <c r="BH25" s="684"/>
      <c r="BI25" s="684"/>
      <c r="BJ25" s="684"/>
      <c r="BK25" s="684"/>
      <c r="BL25" s="684"/>
      <c r="BM25" s="684"/>
      <c r="BN25" s="685"/>
      <c r="BO25" s="686" t="s">
        <v>137</v>
      </c>
      <c r="BP25" s="686"/>
      <c r="BQ25" s="686"/>
      <c r="BR25" s="686"/>
      <c r="BS25" s="692" t="s">
        <v>240</v>
      </c>
      <c r="BT25" s="684"/>
      <c r="BU25" s="684"/>
      <c r="BV25" s="684"/>
      <c r="BW25" s="684"/>
      <c r="BX25" s="684"/>
      <c r="BY25" s="684"/>
      <c r="BZ25" s="684"/>
      <c r="CA25" s="684"/>
      <c r="CB25" s="693"/>
      <c r="CD25" s="698" t="s">
        <v>290</v>
      </c>
      <c r="CE25" s="699"/>
      <c r="CF25" s="699"/>
      <c r="CG25" s="699"/>
      <c r="CH25" s="699"/>
      <c r="CI25" s="699"/>
      <c r="CJ25" s="699"/>
      <c r="CK25" s="699"/>
      <c r="CL25" s="699"/>
      <c r="CM25" s="699"/>
      <c r="CN25" s="699"/>
      <c r="CO25" s="699"/>
      <c r="CP25" s="699"/>
      <c r="CQ25" s="700"/>
      <c r="CR25" s="683">
        <v>4958071</v>
      </c>
      <c r="CS25" s="720"/>
      <c r="CT25" s="720"/>
      <c r="CU25" s="720"/>
      <c r="CV25" s="720"/>
      <c r="CW25" s="720"/>
      <c r="CX25" s="720"/>
      <c r="CY25" s="721"/>
      <c r="CZ25" s="688">
        <v>11.9</v>
      </c>
      <c r="DA25" s="718"/>
      <c r="DB25" s="718"/>
      <c r="DC25" s="722"/>
      <c r="DD25" s="692">
        <v>4513803</v>
      </c>
      <c r="DE25" s="720"/>
      <c r="DF25" s="720"/>
      <c r="DG25" s="720"/>
      <c r="DH25" s="720"/>
      <c r="DI25" s="720"/>
      <c r="DJ25" s="720"/>
      <c r="DK25" s="721"/>
      <c r="DL25" s="692">
        <v>4476616</v>
      </c>
      <c r="DM25" s="720"/>
      <c r="DN25" s="720"/>
      <c r="DO25" s="720"/>
      <c r="DP25" s="720"/>
      <c r="DQ25" s="720"/>
      <c r="DR25" s="720"/>
      <c r="DS25" s="720"/>
      <c r="DT25" s="720"/>
      <c r="DU25" s="720"/>
      <c r="DV25" s="721"/>
      <c r="DW25" s="688">
        <v>20.6</v>
      </c>
      <c r="DX25" s="718"/>
      <c r="DY25" s="718"/>
      <c r="DZ25" s="718"/>
      <c r="EA25" s="718"/>
      <c r="EB25" s="718"/>
      <c r="EC25" s="719"/>
    </row>
    <row r="26" spans="2:133" ht="11.25" customHeight="1" x14ac:dyDescent="0.15">
      <c r="B26" s="680" t="s">
        <v>291</v>
      </c>
      <c r="C26" s="681"/>
      <c r="D26" s="681"/>
      <c r="E26" s="681"/>
      <c r="F26" s="681"/>
      <c r="G26" s="681"/>
      <c r="H26" s="681"/>
      <c r="I26" s="681"/>
      <c r="J26" s="681"/>
      <c r="K26" s="681"/>
      <c r="L26" s="681"/>
      <c r="M26" s="681"/>
      <c r="N26" s="681"/>
      <c r="O26" s="681"/>
      <c r="P26" s="681"/>
      <c r="Q26" s="682"/>
      <c r="R26" s="683">
        <v>21506968</v>
      </c>
      <c r="S26" s="684"/>
      <c r="T26" s="684"/>
      <c r="U26" s="684"/>
      <c r="V26" s="684"/>
      <c r="W26" s="684"/>
      <c r="X26" s="684"/>
      <c r="Y26" s="685"/>
      <c r="Z26" s="686">
        <v>50.5</v>
      </c>
      <c r="AA26" s="686"/>
      <c r="AB26" s="686"/>
      <c r="AC26" s="686"/>
      <c r="AD26" s="687">
        <v>20696130</v>
      </c>
      <c r="AE26" s="687"/>
      <c r="AF26" s="687"/>
      <c r="AG26" s="687"/>
      <c r="AH26" s="687"/>
      <c r="AI26" s="687"/>
      <c r="AJ26" s="687"/>
      <c r="AK26" s="687"/>
      <c r="AL26" s="688">
        <v>99.8</v>
      </c>
      <c r="AM26" s="689"/>
      <c r="AN26" s="689"/>
      <c r="AO26" s="690"/>
      <c r="AP26" s="702" t="s">
        <v>292</v>
      </c>
      <c r="AQ26" s="729"/>
      <c r="AR26" s="729"/>
      <c r="AS26" s="729"/>
      <c r="AT26" s="729"/>
      <c r="AU26" s="729"/>
      <c r="AV26" s="729"/>
      <c r="AW26" s="729"/>
      <c r="AX26" s="729"/>
      <c r="AY26" s="729"/>
      <c r="AZ26" s="729"/>
      <c r="BA26" s="729"/>
      <c r="BB26" s="729"/>
      <c r="BC26" s="729"/>
      <c r="BD26" s="729"/>
      <c r="BE26" s="729"/>
      <c r="BF26" s="704"/>
      <c r="BG26" s="683" t="s">
        <v>240</v>
      </c>
      <c r="BH26" s="684"/>
      <c r="BI26" s="684"/>
      <c r="BJ26" s="684"/>
      <c r="BK26" s="684"/>
      <c r="BL26" s="684"/>
      <c r="BM26" s="684"/>
      <c r="BN26" s="685"/>
      <c r="BO26" s="686" t="s">
        <v>240</v>
      </c>
      <c r="BP26" s="686"/>
      <c r="BQ26" s="686"/>
      <c r="BR26" s="686"/>
      <c r="BS26" s="692" t="s">
        <v>137</v>
      </c>
      <c r="BT26" s="684"/>
      <c r="BU26" s="684"/>
      <c r="BV26" s="684"/>
      <c r="BW26" s="684"/>
      <c r="BX26" s="684"/>
      <c r="BY26" s="684"/>
      <c r="BZ26" s="684"/>
      <c r="CA26" s="684"/>
      <c r="CB26" s="693"/>
      <c r="CD26" s="698" t="s">
        <v>293</v>
      </c>
      <c r="CE26" s="699"/>
      <c r="CF26" s="699"/>
      <c r="CG26" s="699"/>
      <c r="CH26" s="699"/>
      <c r="CI26" s="699"/>
      <c r="CJ26" s="699"/>
      <c r="CK26" s="699"/>
      <c r="CL26" s="699"/>
      <c r="CM26" s="699"/>
      <c r="CN26" s="699"/>
      <c r="CO26" s="699"/>
      <c r="CP26" s="699"/>
      <c r="CQ26" s="700"/>
      <c r="CR26" s="683">
        <v>3323599</v>
      </c>
      <c r="CS26" s="684"/>
      <c r="CT26" s="684"/>
      <c r="CU26" s="684"/>
      <c r="CV26" s="684"/>
      <c r="CW26" s="684"/>
      <c r="CX26" s="684"/>
      <c r="CY26" s="685"/>
      <c r="CZ26" s="688">
        <v>7.9</v>
      </c>
      <c r="DA26" s="718"/>
      <c r="DB26" s="718"/>
      <c r="DC26" s="722"/>
      <c r="DD26" s="692">
        <v>2919383</v>
      </c>
      <c r="DE26" s="684"/>
      <c r="DF26" s="684"/>
      <c r="DG26" s="684"/>
      <c r="DH26" s="684"/>
      <c r="DI26" s="684"/>
      <c r="DJ26" s="684"/>
      <c r="DK26" s="685"/>
      <c r="DL26" s="692" t="s">
        <v>137</v>
      </c>
      <c r="DM26" s="684"/>
      <c r="DN26" s="684"/>
      <c r="DO26" s="684"/>
      <c r="DP26" s="684"/>
      <c r="DQ26" s="684"/>
      <c r="DR26" s="684"/>
      <c r="DS26" s="684"/>
      <c r="DT26" s="684"/>
      <c r="DU26" s="684"/>
      <c r="DV26" s="685"/>
      <c r="DW26" s="688" t="s">
        <v>137</v>
      </c>
      <c r="DX26" s="718"/>
      <c r="DY26" s="718"/>
      <c r="DZ26" s="718"/>
      <c r="EA26" s="718"/>
      <c r="EB26" s="718"/>
      <c r="EC26" s="719"/>
    </row>
    <row r="27" spans="2:133" ht="11.25" customHeight="1" x14ac:dyDescent="0.15">
      <c r="B27" s="680" t="s">
        <v>294</v>
      </c>
      <c r="C27" s="681"/>
      <c r="D27" s="681"/>
      <c r="E27" s="681"/>
      <c r="F27" s="681"/>
      <c r="G27" s="681"/>
      <c r="H27" s="681"/>
      <c r="I27" s="681"/>
      <c r="J27" s="681"/>
      <c r="K27" s="681"/>
      <c r="L27" s="681"/>
      <c r="M27" s="681"/>
      <c r="N27" s="681"/>
      <c r="O27" s="681"/>
      <c r="P27" s="681"/>
      <c r="Q27" s="682"/>
      <c r="R27" s="683">
        <v>14325</v>
      </c>
      <c r="S27" s="684"/>
      <c r="T27" s="684"/>
      <c r="U27" s="684"/>
      <c r="V27" s="684"/>
      <c r="W27" s="684"/>
      <c r="X27" s="684"/>
      <c r="Y27" s="685"/>
      <c r="Z27" s="686">
        <v>0</v>
      </c>
      <c r="AA27" s="686"/>
      <c r="AB27" s="686"/>
      <c r="AC27" s="686"/>
      <c r="AD27" s="687">
        <v>14325</v>
      </c>
      <c r="AE27" s="687"/>
      <c r="AF27" s="687"/>
      <c r="AG27" s="687"/>
      <c r="AH27" s="687"/>
      <c r="AI27" s="687"/>
      <c r="AJ27" s="687"/>
      <c r="AK27" s="687"/>
      <c r="AL27" s="688">
        <v>0.1</v>
      </c>
      <c r="AM27" s="689"/>
      <c r="AN27" s="689"/>
      <c r="AO27" s="690"/>
      <c r="AP27" s="680" t="s">
        <v>295</v>
      </c>
      <c r="AQ27" s="681"/>
      <c r="AR27" s="681"/>
      <c r="AS27" s="681"/>
      <c r="AT27" s="681"/>
      <c r="AU27" s="681"/>
      <c r="AV27" s="681"/>
      <c r="AW27" s="681"/>
      <c r="AX27" s="681"/>
      <c r="AY27" s="681"/>
      <c r="AZ27" s="681"/>
      <c r="BA27" s="681"/>
      <c r="BB27" s="681"/>
      <c r="BC27" s="681"/>
      <c r="BD27" s="681"/>
      <c r="BE27" s="681"/>
      <c r="BF27" s="682"/>
      <c r="BG27" s="683">
        <v>13480162</v>
      </c>
      <c r="BH27" s="684"/>
      <c r="BI27" s="684"/>
      <c r="BJ27" s="684"/>
      <c r="BK27" s="684"/>
      <c r="BL27" s="684"/>
      <c r="BM27" s="684"/>
      <c r="BN27" s="685"/>
      <c r="BO27" s="686">
        <v>100</v>
      </c>
      <c r="BP27" s="686"/>
      <c r="BQ27" s="686"/>
      <c r="BR27" s="686"/>
      <c r="BS27" s="692">
        <v>2690</v>
      </c>
      <c r="BT27" s="684"/>
      <c r="BU27" s="684"/>
      <c r="BV27" s="684"/>
      <c r="BW27" s="684"/>
      <c r="BX27" s="684"/>
      <c r="BY27" s="684"/>
      <c r="BZ27" s="684"/>
      <c r="CA27" s="684"/>
      <c r="CB27" s="693"/>
      <c r="CD27" s="698" t="s">
        <v>296</v>
      </c>
      <c r="CE27" s="699"/>
      <c r="CF27" s="699"/>
      <c r="CG27" s="699"/>
      <c r="CH27" s="699"/>
      <c r="CI27" s="699"/>
      <c r="CJ27" s="699"/>
      <c r="CK27" s="699"/>
      <c r="CL27" s="699"/>
      <c r="CM27" s="699"/>
      <c r="CN27" s="699"/>
      <c r="CO27" s="699"/>
      <c r="CP27" s="699"/>
      <c r="CQ27" s="700"/>
      <c r="CR27" s="683">
        <v>7390550</v>
      </c>
      <c r="CS27" s="720"/>
      <c r="CT27" s="720"/>
      <c r="CU27" s="720"/>
      <c r="CV27" s="720"/>
      <c r="CW27" s="720"/>
      <c r="CX27" s="720"/>
      <c r="CY27" s="721"/>
      <c r="CZ27" s="688">
        <v>17.7</v>
      </c>
      <c r="DA27" s="718"/>
      <c r="DB27" s="718"/>
      <c r="DC27" s="722"/>
      <c r="DD27" s="692">
        <v>2147395</v>
      </c>
      <c r="DE27" s="720"/>
      <c r="DF27" s="720"/>
      <c r="DG27" s="720"/>
      <c r="DH27" s="720"/>
      <c r="DI27" s="720"/>
      <c r="DJ27" s="720"/>
      <c r="DK27" s="721"/>
      <c r="DL27" s="692">
        <v>2129271</v>
      </c>
      <c r="DM27" s="720"/>
      <c r="DN27" s="720"/>
      <c r="DO27" s="720"/>
      <c r="DP27" s="720"/>
      <c r="DQ27" s="720"/>
      <c r="DR27" s="720"/>
      <c r="DS27" s="720"/>
      <c r="DT27" s="720"/>
      <c r="DU27" s="720"/>
      <c r="DV27" s="721"/>
      <c r="DW27" s="688">
        <v>9.8000000000000007</v>
      </c>
      <c r="DX27" s="718"/>
      <c r="DY27" s="718"/>
      <c r="DZ27" s="718"/>
      <c r="EA27" s="718"/>
      <c r="EB27" s="718"/>
      <c r="EC27" s="719"/>
    </row>
    <row r="28" spans="2:133" ht="11.25" customHeight="1" x14ac:dyDescent="0.15">
      <c r="B28" s="680" t="s">
        <v>297</v>
      </c>
      <c r="C28" s="681"/>
      <c r="D28" s="681"/>
      <c r="E28" s="681"/>
      <c r="F28" s="681"/>
      <c r="G28" s="681"/>
      <c r="H28" s="681"/>
      <c r="I28" s="681"/>
      <c r="J28" s="681"/>
      <c r="K28" s="681"/>
      <c r="L28" s="681"/>
      <c r="M28" s="681"/>
      <c r="N28" s="681"/>
      <c r="O28" s="681"/>
      <c r="P28" s="681"/>
      <c r="Q28" s="682"/>
      <c r="R28" s="683">
        <v>246338</v>
      </c>
      <c r="S28" s="684"/>
      <c r="T28" s="684"/>
      <c r="U28" s="684"/>
      <c r="V28" s="684"/>
      <c r="W28" s="684"/>
      <c r="X28" s="684"/>
      <c r="Y28" s="685"/>
      <c r="Z28" s="686">
        <v>0.6</v>
      </c>
      <c r="AA28" s="686"/>
      <c r="AB28" s="686"/>
      <c r="AC28" s="686"/>
      <c r="AD28" s="687" t="s">
        <v>240</v>
      </c>
      <c r="AE28" s="687"/>
      <c r="AF28" s="687"/>
      <c r="AG28" s="687"/>
      <c r="AH28" s="687"/>
      <c r="AI28" s="687"/>
      <c r="AJ28" s="687"/>
      <c r="AK28" s="687"/>
      <c r="AL28" s="688" t="s">
        <v>137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298</v>
      </c>
      <c r="CE28" s="699"/>
      <c r="CF28" s="699"/>
      <c r="CG28" s="699"/>
      <c r="CH28" s="699"/>
      <c r="CI28" s="699"/>
      <c r="CJ28" s="699"/>
      <c r="CK28" s="699"/>
      <c r="CL28" s="699"/>
      <c r="CM28" s="699"/>
      <c r="CN28" s="699"/>
      <c r="CO28" s="699"/>
      <c r="CP28" s="699"/>
      <c r="CQ28" s="700"/>
      <c r="CR28" s="683">
        <v>3153877</v>
      </c>
      <c r="CS28" s="684"/>
      <c r="CT28" s="684"/>
      <c r="CU28" s="684"/>
      <c r="CV28" s="684"/>
      <c r="CW28" s="684"/>
      <c r="CX28" s="684"/>
      <c r="CY28" s="685"/>
      <c r="CZ28" s="688">
        <v>7.5</v>
      </c>
      <c r="DA28" s="718"/>
      <c r="DB28" s="718"/>
      <c r="DC28" s="722"/>
      <c r="DD28" s="692">
        <v>3046573</v>
      </c>
      <c r="DE28" s="684"/>
      <c r="DF28" s="684"/>
      <c r="DG28" s="684"/>
      <c r="DH28" s="684"/>
      <c r="DI28" s="684"/>
      <c r="DJ28" s="684"/>
      <c r="DK28" s="685"/>
      <c r="DL28" s="692">
        <v>3046573</v>
      </c>
      <c r="DM28" s="684"/>
      <c r="DN28" s="684"/>
      <c r="DO28" s="684"/>
      <c r="DP28" s="684"/>
      <c r="DQ28" s="684"/>
      <c r="DR28" s="684"/>
      <c r="DS28" s="684"/>
      <c r="DT28" s="684"/>
      <c r="DU28" s="684"/>
      <c r="DV28" s="685"/>
      <c r="DW28" s="688">
        <v>14</v>
      </c>
      <c r="DX28" s="718"/>
      <c r="DY28" s="718"/>
      <c r="DZ28" s="718"/>
      <c r="EA28" s="718"/>
      <c r="EB28" s="718"/>
      <c r="EC28" s="719"/>
    </row>
    <row r="29" spans="2:133" ht="11.25" customHeight="1" x14ac:dyDescent="0.15">
      <c r="B29" s="680" t="s">
        <v>299</v>
      </c>
      <c r="C29" s="681"/>
      <c r="D29" s="681"/>
      <c r="E29" s="681"/>
      <c r="F29" s="681"/>
      <c r="G29" s="681"/>
      <c r="H29" s="681"/>
      <c r="I29" s="681"/>
      <c r="J29" s="681"/>
      <c r="K29" s="681"/>
      <c r="L29" s="681"/>
      <c r="M29" s="681"/>
      <c r="N29" s="681"/>
      <c r="O29" s="681"/>
      <c r="P29" s="681"/>
      <c r="Q29" s="682"/>
      <c r="R29" s="683">
        <v>321921</v>
      </c>
      <c r="S29" s="684"/>
      <c r="T29" s="684"/>
      <c r="U29" s="684"/>
      <c r="V29" s="684"/>
      <c r="W29" s="684"/>
      <c r="X29" s="684"/>
      <c r="Y29" s="685"/>
      <c r="Z29" s="686">
        <v>0.8</v>
      </c>
      <c r="AA29" s="686"/>
      <c r="AB29" s="686"/>
      <c r="AC29" s="686"/>
      <c r="AD29" s="687">
        <v>22482</v>
      </c>
      <c r="AE29" s="687"/>
      <c r="AF29" s="687"/>
      <c r="AG29" s="687"/>
      <c r="AH29" s="687"/>
      <c r="AI29" s="687"/>
      <c r="AJ29" s="687"/>
      <c r="AK29" s="687"/>
      <c r="AL29" s="688">
        <v>0.1</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300</v>
      </c>
      <c r="CE29" s="724"/>
      <c r="CF29" s="698" t="s">
        <v>301</v>
      </c>
      <c r="CG29" s="699"/>
      <c r="CH29" s="699"/>
      <c r="CI29" s="699"/>
      <c r="CJ29" s="699"/>
      <c r="CK29" s="699"/>
      <c r="CL29" s="699"/>
      <c r="CM29" s="699"/>
      <c r="CN29" s="699"/>
      <c r="CO29" s="699"/>
      <c r="CP29" s="699"/>
      <c r="CQ29" s="700"/>
      <c r="CR29" s="683">
        <v>3153375</v>
      </c>
      <c r="CS29" s="720"/>
      <c r="CT29" s="720"/>
      <c r="CU29" s="720"/>
      <c r="CV29" s="720"/>
      <c r="CW29" s="720"/>
      <c r="CX29" s="720"/>
      <c r="CY29" s="721"/>
      <c r="CZ29" s="688">
        <v>7.5</v>
      </c>
      <c r="DA29" s="718"/>
      <c r="DB29" s="718"/>
      <c r="DC29" s="722"/>
      <c r="DD29" s="692">
        <v>3046071</v>
      </c>
      <c r="DE29" s="720"/>
      <c r="DF29" s="720"/>
      <c r="DG29" s="720"/>
      <c r="DH29" s="720"/>
      <c r="DI29" s="720"/>
      <c r="DJ29" s="720"/>
      <c r="DK29" s="721"/>
      <c r="DL29" s="692">
        <v>3046071</v>
      </c>
      <c r="DM29" s="720"/>
      <c r="DN29" s="720"/>
      <c r="DO29" s="720"/>
      <c r="DP29" s="720"/>
      <c r="DQ29" s="720"/>
      <c r="DR29" s="720"/>
      <c r="DS29" s="720"/>
      <c r="DT29" s="720"/>
      <c r="DU29" s="720"/>
      <c r="DV29" s="721"/>
      <c r="DW29" s="688">
        <v>14</v>
      </c>
      <c r="DX29" s="718"/>
      <c r="DY29" s="718"/>
      <c r="DZ29" s="718"/>
      <c r="EA29" s="718"/>
      <c r="EB29" s="718"/>
      <c r="EC29" s="719"/>
    </row>
    <row r="30" spans="2:133" ht="11.25" customHeight="1" x14ac:dyDescent="0.15">
      <c r="B30" s="680" t="s">
        <v>302</v>
      </c>
      <c r="C30" s="681"/>
      <c r="D30" s="681"/>
      <c r="E30" s="681"/>
      <c r="F30" s="681"/>
      <c r="G30" s="681"/>
      <c r="H30" s="681"/>
      <c r="I30" s="681"/>
      <c r="J30" s="681"/>
      <c r="K30" s="681"/>
      <c r="L30" s="681"/>
      <c r="M30" s="681"/>
      <c r="N30" s="681"/>
      <c r="O30" s="681"/>
      <c r="P30" s="681"/>
      <c r="Q30" s="682"/>
      <c r="R30" s="683">
        <v>363849</v>
      </c>
      <c r="S30" s="684"/>
      <c r="T30" s="684"/>
      <c r="U30" s="684"/>
      <c r="V30" s="684"/>
      <c r="W30" s="684"/>
      <c r="X30" s="684"/>
      <c r="Y30" s="685"/>
      <c r="Z30" s="686">
        <v>0.9</v>
      </c>
      <c r="AA30" s="686"/>
      <c r="AB30" s="686"/>
      <c r="AC30" s="686"/>
      <c r="AD30" s="687" t="s">
        <v>137</v>
      </c>
      <c r="AE30" s="687"/>
      <c r="AF30" s="687"/>
      <c r="AG30" s="687"/>
      <c r="AH30" s="687"/>
      <c r="AI30" s="687"/>
      <c r="AJ30" s="687"/>
      <c r="AK30" s="687"/>
      <c r="AL30" s="688" t="s">
        <v>240</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303</v>
      </c>
      <c r="BH30" s="730"/>
      <c r="BI30" s="730"/>
      <c r="BJ30" s="730"/>
      <c r="BK30" s="730"/>
      <c r="BL30" s="730"/>
      <c r="BM30" s="730"/>
      <c r="BN30" s="730"/>
      <c r="BO30" s="730"/>
      <c r="BP30" s="730"/>
      <c r="BQ30" s="731"/>
      <c r="BR30" s="662" t="s">
        <v>304</v>
      </c>
      <c r="BS30" s="730"/>
      <c r="BT30" s="730"/>
      <c r="BU30" s="730"/>
      <c r="BV30" s="730"/>
      <c r="BW30" s="730"/>
      <c r="BX30" s="730"/>
      <c r="BY30" s="730"/>
      <c r="BZ30" s="730"/>
      <c r="CA30" s="730"/>
      <c r="CB30" s="731"/>
      <c r="CD30" s="725"/>
      <c r="CE30" s="726"/>
      <c r="CF30" s="698" t="s">
        <v>305</v>
      </c>
      <c r="CG30" s="699"/>
      <c r="CH30" s="699"/>
      <c r="CI30" s="699"/>
      <c r="CJ30" s="699"/>
      <c r="CK30" s="699"/>
      <c r="CL30" s="699"/>
      <c r="CM30" s="699"/>
      <c r="CN30" s="699"/>
      <c r="CO30" s="699"/>
      <c r="CP30" s="699"/>
      <c r="CQ30" s="700"/>
      <c r="CR30" s="683">
        <v>2902001</v>
      </c>
      <c r="CS30" s="684"/>
      <c r="CT30" s="684"/>
      <c r="CU30" s="684"/>
      <c r="CV30" s="684"/>
      <c r="CW30" s="684"/>
      <c r="CX30" s="684"/>
      <c r="CY30" s="685"/>
      <c r="CZ30" s="688">
        <v>6.9</v>
      </c>
      <c r="DA30" s="718"/>
      <c r="DB30" s="718"/>
      <c r="DC30" s="722"/>
      <c r="DD30" s="692">
        <v>2794697</v>
      </c>
      <c r="DE30" s="684"/>
      <c r="DF30" s="684"/>
      <c r="DG30" s="684"/>
      <c r="DH30" s="684"/>
      <c r="DI30" s="684"/>
      <c r="DJ30" s="684"/>
      <c r="DK30" s="685"/>
      <c r="DL30" s="692">
        <v>2794697</v>
      </c>
      <c r="DM30" s="684"/>
      <c r="DN30" s="684"/>
      <c r="DO30" s="684"/>
      <c r="DP30" s="684"/>
      <c r="DQ30" s="684"/>
      <c r="DR30" s="684"/>
      <c r="DS30" s="684"/>
      <c r="DT30" s="684"/>
      <c r="DU30" s="684"/>
      <c r="DV30" s="685"/>
      <c r="DW30" s="688">
        <v>12.9</v>
      </c>
      <c r="DX30" s="718"/>
      <c r="DY30" s="718"/>
      <c r="DZ30" s="718"/>
      <c r="EA30" s="718"/>
      <c r="EB30" s="718"/>
      <c r="EC30" s="719"/>
    </row>
    <row r="31" spans="2:133" ht="11.25" customHeight="1" x14ac:dyDescent="0.15">
      <c r="B31" s="680" t="s">
        <v>306</v>
      </c>
      <c r="C31" s="681"/>
      <c r="D31" s="681"/>
      <c r="E31" s="681"/>
      <c r="F31" s="681"/>
      <c r="G31" s="681"/>
      <c r="H31" s="681"/>
      <c r="I31" s="681"/>
      <c r="J31" s="681"/>
      <c r="K31" s="681"/>
      <c r="L31" s="681"/>
      <c r="M31" s="681"/>
      <c r="N31" s="681"/>
      <c r="O31" s="681"/>
      <c r="P31" s="681"/>
      <c r="Q31" s="682"/>
      <c r="R31" s="683">
        <v>7247635</v>
      </c>
      <c r="S31" s="684"/>
      <c r="T31" s="684"/>
      <c r="U31" s="684"/>
      <c r="V31" s="684"/>
      <c r="W31" s="684"/>
      <c r="X31" s="684"/>
      <c r="Y31" s="685"/>
      <c r="Z31" s="686">
        <v>17</v>
      </c>
      <c r="AA31" s="686"/>
      <c r="AB31" s="686"/>
      <c r="AC31" s="686"/>
      <c r="AD31" s="687" t="s">
        <v>137</v>
      </c>
      <c r="AE31" s="687"/>
      <c r="AF31" s="687"/>
      <c r="AG31" s="687"/>
      <c r="AH31" s="687"/>
      <c r="AI31" s="687"/>
      <c r="AJ31" s="687"/>
      <c r="AK31" s="687"/>
      <c r="AL31" s="688" t="s">
        <v>137</v>
      </c>
      <c r="AM31" s="689"/>
      <c r="AN31" s="689"/>
      <c r="AO31" s="690"/>
      <c r="AP31" s="737" t="s">
        <v>307</v>
      </c>
      <c r="AQ31" s="738"/>
      <c r="AR31" s="738"/>
      <c r="AS31" s="738"/>
      <c r="AT31" s="743" t="s">
        <v>308</v>
      </c>
      <c r="AU31" s="231"/>
      <c r="AV31" s="231"/>
      <c r="AW31" s="231"/>
      <c r="AX31" s="669" t="s">
        <v>185</v>
      </c>
      <c r="AY31" s="670"/>
      <c r="AZ31" s="670"/>
      <c r="BA31" s="670"/>
      <c r="BB31" s="670"/>
      <c r="BC31" s="670"/>
      <c r="BD31" s="670"/>
      <c r="BE31" s="670"/>
      <c r="BF31" s="671"/>
      <c r="BG31" s="751">
        <v>99</v>
      </c>
      <c r="BH31" s="735"/>
      <c r="BI31" s="735"/>
      <c r="BJ31" s="735"/>
      <c r="BK31" s="735"/>
      <c r="BL31" s="735"/>
      <c r="BM31" s="678">
        <v>95.9</v>
      </c>
      <c r="BN31" s="735"/>
      <c r="BO31" s="735"/>
      <c r="BP31" s="735"/>
      <c r="BQ31" s="736"/>
      <c r="BR31" s="751">
        <v>99</v>
      </c>
      <c r="BS31" s="735"/>
      <c r="BT31" s="735"/>
      <c r="BU31" s="735"/>
      <c r="BV31" s="735"/>
      <c r="BW31" s="735"/>
      <c r="BX31" s="678">
        <v>96</v>
      </c>
      <c r="BY31" s="735"/>
      <c r="BZ31" s="735"/>
      <c r="CA31" s="735"/>
      <c r="CB31" s="736"/>
      <c r="CD31" s="725"/>
      <c r="CE31" s="726"/>
      <c r="CF31" s="698" t="s">
        <v>309</v>
      </c>
      <c r="CG31" s="699"/>
      <c r="CH31" s="699"/>
      <c r="CI31" s="699"/>
      <c r="CJ31" s="699"/>
      <c r="CK31" s="699"/>
      <c r="CL31" s="699"/>
      <c r="CM31" s="699"/>
      <c r="CN31" s="699"/>
      <c r="CO31" s="699"/>
      <c r="CP31" s="699"/>
      <c r="CQ31" s="700"/>
      <c r="CR31" s="683">
        <v>251374</v>
      </c>
      <c r="CS31" s="720"/>
      <c r="CT31" s="720"/>
      <c r="CU31" s="720"/>
      <c r="CV31" s="720"/>
      <c r="CW31" s="720"/>
      <c r="CX31" s="720"/>
      <c r="CY31" s="721"/>
      <c r="CZ31" s="688">
        <v>0.6</v>
      </c>
      <c r="DA31" s="718"/>
      <c r="DB31" s="718"/>
      <c r="DC31" s="722"/>
      <c r="DD31" s="692">
        <v>251374</v>
      </c>
      <c r="DE31" s="720"/>
      <c r="DF31" s="720"/>
      <c r="DG31" s="720"/>
      <c r="DH31" s="720"/>
      <c r="DI31" s="720"/>
      <c r="DJ31" s="720"/>
      <c r="DK31" s="721"/>
      <c r="DL31" s="692">
        <v>251374</v>
      </c>
      <c r="DM31" s="720"/>
      <c r="DN31" s="720"/>
      <c r="DO31" s="720"/>
      <c r="DP31" s="720"/>
      <c r="DQ31" s="720"/>
      <c r="DR31" s="720"/>
      <c r="DS31" s="720"/>
      <c r="DT31" s="720"/>
      <c r="DU31" s="720"/>
      <c r="DV31" s="721"/>
      <c r="DW31" s="688">
        <v>1.2</v>
      </c>
      <c r="DX31" s="718"/>
      <c r="DY31" s="718"/>
      <c r="DZ31" s="718"/>
      <c r="EA31" s="718"/>
      <c r="EB31" s="718"/>
      <c r="EC31" s="719"/>
    </row>
    <row r="32" spans="2:133" ht="11.25" customHeight="1" x14ac:dyDescent="0.15">
      <c r="B32" s="746" t="s">
        <v>310</v>
      </c>
      <c r="C32" s="747"/>
      <c r="D32" s="747"/>
      <c r="E32" s="747"/>
      <c r="F32" s="747"/>
      <c r="G32" s="747"/>
      <c r="H32" s="747"/>
      <c r="I32" s="747"/>
      <c r="J32" s="747"/>
      <c r="K32" s="747"/>
      <c r="L32" s="747"/>
      <c r="M32" s="747"/>
      <c r="N32" s="747"/>
      <c r="O32" s="747"/>
      <c r="P32" s="747"/>
      <c r="Q32" s="748"/>
      <c r="R32" s="683" t="s">
        <v>137</v>
      </c>
      <c r="S32" s="684"/>
      <c r="T32" s="684"/>
      <c r="U32" s="684"/>
      <c r="V32" s="684"/>
      <c r="W32" s="684"/>
      <c r="X32" s="684"/>
      <c r="Y32" s="685"/>
      <c r="Z32" s="686" t="s">
        <v>137</v>
      </c>
      <c r="AA32" s="686"/>
      <c r="AB32" s="686"/>
      <c r="AC32" s="686"/>
      <c r="AD32" s="687" t="s">
        <v>137</v>
      </c>
      <c r="AE32" s="687"/>
      <c r="AF32" s="687"/>
      <c r="AG32" s="687"/>
      <c r="AH32" s="687"/>
      <c r="AI32" s="687"/>
      <c r="AJ32" s="687"/>
      <c r="AK32" s="687"/>
      <c r="AL32" s="688" t="s">
        <v>137</v>
      </c>
      <c r="AM32" s="689"/>
      <c r="AN32" s="689"/>
      <c r="AO32" s="690"/>
      <c r="AP32" s="739"/>
      <c r="AQ32" s="740"/>
      <c r="AR32" s="740"/>
      <c r="AS32" s="740"/>
      <c r="AT32" s="744"/>
      <c r="AU32" s="230" t="s">
        <v>311</v>
      </c>
      <c r="AV32" s="230"/>
      <c r="AW32" s="230"/>
      <c r="AX32" s="680" t="s">
        <v>312</v>
      </c>
      <c r="AY32" s="681"/>
      <c r="AZ32" s="681"/>
      <c r="BA32" s="681"/>
      <c r="BB32" s="681"/>
      <c r="BC32" s="681"/>
      <c r="BD32" s="681"/>
      <c r="BE32" s="681"/>
      <c r="BF32" s="682"/>
      <c r="BG32" s="752">
        <v>99</v>
      </c>
      <c r="BH32" s="720"/>
      <c r="BI32" s="720"/>
      <c r="BJ32" s="720"/>
      <c r="BK32" s="720"/>
      <c r="BL32" s="720"/>
      <c r="BM32" s="689">
        <v>96.7</v>
      </c>
      <c r="BN32" s="749"/>
      <c r="BO32" s="749"/>
      <c r="BP32" s="749"/>
      <c r="BQ32" s="750"/>
      <c r="BR32" s="752">
        <v>99.1</v>
      </c>
      <c r="BS32" s="720"/>
      <c r="BT32" s="720"/>
      <c r="BU32" s="720"/>
      <c r="BV32" s="720"/>
      <c r="BW32" s="720"/>
      <c r="BX32" s="689">
        <v>96.8</v>
      </c>
      <c r="BY32" s="749"/>
      <c r="BZ32" s="749"/>
      <c r="CA32" s="749"/>
      <c r="CB32" s="750"/>
      <c r="CD32" s="727"/>
      <c r="CE32" s="728"/>
      <c r="CF32" s="698" t="s">
        <v>313</v>
      </c>
      <c r="CG32" s="699"/>
      <c r="CH32" s="699"/>
      <c r="CI32" s="699"/>
      <c r="CJ32" s="699"/>
      <c r="CK32" s="699"/>
      <c r="CL32" s="699"/>
      <c r="CM32" s="699"/>
      <c r="CN32" s="699"/>
      <c r="CO32" s="699"/>
      <c r="CP32" s="699"/>
      <c r="CQ32" s="700"/>
      <c r="CR32" s="683">
        <v>502</v>
      </c>
      <c r="CS32" s="684"/>
      <c r="CT32" s="684"/>
      <c r="CU32" s="684"/>
      <c r="CV32" s="684"/>
      <c r="CW32" s="684"/>
      <c r="CX32" s="684"/>
      <c r="CY32" s="685"/>
      <c r="CZ32" s="688">
        <v>0</v>
      </c>
      <c r="DA32" s="718"/>
      <c r="DB32" s="718"/>
      <c r="DC32" s="722"/>
      <c r="DD32" s="692">
        <v>502</v>
      </c>
      <c r="DE32" s="684"/>
      <c r="DF32" s="684"/>
      <c r="DG32" s="684"/>
      <c r="DH32" s="684"/>
      <c r="DI32" s="684"/>
      <c r="DJ32" s="684"/>
      <c r="DK32" s="685"/>
      <c r="DL32" s="692">
        <v>502</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15">
      <c r="B33" s="680" t="s">
        <v>314</v>
      </c>
      <c r="C33" s="681"/>
      <c r="D33" s="681"/>
      <c r="E33" s="681"/>
      <c r="F33" s="681"/>
      <c r="G33" s="681"/>
      <c r="H33" s="681"/>
      <c r="I33" s="681"/>
      <c r="J33" s="681"/>
      <c r="K33" s="681"/>
      <c r="L33" s="681"/>
      <c r="M33" s="681"/>
      <c r="N33" s="681"/>
      <c r="O33" s="681"/>
      <c r="P33" s="681"/>
      <c r="Q33" s="682"/>
      <c r="R33" s="683">
        <v>2893981</v>
      </c>
      <c r="S33" s="684"/>
      <c r="T33" s="684"/>
      <c r="U33" s="684"/>
      <c r="V33" s="684"/>
      <c r="W33" s="684"/>
      <c r="X33" s="684"/>
      <c r="Y33" s="685"/>
      <c r="Z33" s="686">
        <v>6.8</v>
      </c>
      <c r="AA33" s="686"/>
      <c r="AB33" s="686"/>
      <c r="AC33" s="686"/>
      <c r="AD33" s="687" t="s">
        <v>137</v>
      </c>
      <c r="AE33" s="687"/>
      <c r="AF33" s="687"/>
      <c r="AG33" s="687"/>
      <c r="AH33" s="687"/>
      <c r="AI33" s="687"/>
      <c r="AJ33" s="687"/>
      <c r="AK33" s="687"/>
      <c r="AL33" s="688" t="s">
        <v>137</v>
      </c>
      <c r="AM33" s="689"/>
      <c r="AN33" s="689"/>
      <c r="AO33" s="690"/>
      <c r="AP33" s="741"/>
      <c r="AQ33" s="742"/>
      <c r="AR33" s="742"/>
      <c r="AS33" s="742"/>
      <c r="AT33" s="745"/>
      <c r="AU33" s="232"/>
      <c r="AV33" s="232"/>
      <c r="AW33" s="232"/>
      <c r="AX33" s="732" t="s">
        <v>315</v>
      </c>
      <c r="AY33" s="733"/>
      <c r="AZ33" s="733"/>
      <c r="BA33" s="733"/>
      <c r="BB33" s="733"/>
      <c r="BC33" s="733"/>
      <c r="BD33" s="733"/>
      <c r="BE33" s="733"/>
      <c r="BF33" s="734"/>
      <c r="BG33" s="753">
        <v>98.9</v>
      </c>
      <c r="BH33" s="754"/>
      <c r="BI33" s="754"/>
      <c r="BJ33" s="754"/>
      <c r="BK33" s="754"/>
      <c r="BL33" s="754"/>
      <c r="BM33" s="755">
        <v>94.7</v>
      </c>
      <c r="BN33" s="754"/>
      <c r="BO33" s="754"/>
      <c r="BP33" s="754"/>
      <c r="BQ33" s="756"/>
      <c r="BR33" s="753">
        <v>98.9</v>
      </c>
      <c r="BS33" s="754"/>
      <c r="BT33" s="754"/>
      <c r="BU33" s="754"/>
      <c r="BV33" s="754"/>
      <c r="BW33" s="754"/>
      <c r="BX33" s="755">
        <v>94.8</v>
      </c>
      <c r="BY33" s="754"/>
      <c r="BZ33" s="754"/>
      <c r="CA33" s="754"/>
      <c r="CB33" s="756"/>
      <c r="CD33" s="698" t="s">
        <v>316</v>
      </c>
      <c r="CE33" s="699"/>
      <c r="CF33" s="699"/>
      <c r="CG33" s="699"/>
      <c r="CH33" s="699"/>
      <c r="CI33" s="699"/>
      <c r="CJ33" s="699"/>
      <c r="CK33" s="699"/>
      <c r="CL33" s="699"/>
      <c r="CM33" s="699"/>
      <c r="CN33" s="699"/>
      <c r="CO33" s="699"/>
      <c r="CP33" s="699"/>
      <c r="CQ33" s="700"/>
      <c r="CR33" s="683">
        <v>17876506</v>
      </c>
      <c r="CS33" s="720"/>
      <c r="CT33" s="720"/>
      <c r="CU33" s="720"/>
      <c r="CV33" s="720"/>
      <c r="CW33" s="720"/>
      <c r="CX33" s="720"/>
      <c r="CY33" s="721"/>
      <c r="CZ33" s="688">
        <v>42.8</v>
      </c>
      <c r="DA33" s="718"/>
      <c r="DB33" s="718"/>
      <c r="DC33" s="722"/>
      <c r="DD33" s="692">
        <v>12651275</v>
      </c>
      <c r="DE33" s="720"/>
      <c r="DF33" s="720"/>
      <c r="DG33" s="720"/>
      <c r="DH33" s="720"/>
      <c r="DI33" s="720"/>
      <c r="DJ33" s="720"/>
      <c r="DK33" s="721"/>
      <c r="DL33" s="692">
        <v>9871100</v>
      </c>
      <c r="DM33" s="720"/>
      <c r="DN33" s="720"/>
      <c r="DO33" s="720"/>
      <c r="DP33" s="720"/>
      <c r="DQ33" s="720"/>
      <c r="DR33" s="720"/>
      <c r="DS33" s="720"/>
      <c r="DT33" s="720"/>
      <c r="DU33" s="720"/>
      <c r="DV33" s="721"/>
      <c r="DW33" s="688">
        <v>45.4</v>
      </c>
      <c r="DX33" s="718"/>
      <c r="DY33" s="718"/>
      <c r="DZ33" s="718"/>
      <c r="EA33" s="718"/>
      <c r="EB33" s="718"/>
      <c r="EC33" s="719"/>
    </row>
    <row r="34" spans="2:133" ht="11.25" customHeight="1" x14ac:dyDescent="0.15">
      <c r="B34" s="680" t="s">
        <v>317</v>
      </c>
      <c r="C34" s="681"/>
      <c r="D34" s="681"/>
      <c r="E34" s="681"/>
      <c r="F34" s="681"/>
      <c r="G34" s="681"/>
      <c r="H34" s="681"/>
      <c r="I34" s="681"/>
      <c r="J34" s="681"/>
      <c r="K34" s="681"/>
      <c r="L34" s="681"/>
      <c r="M34" s="681"/>
      <c r="N34" s="681"/>
      <c r="O34" s="681"/>
      <c r="P34" s="681"/>
      <c r="Q34" s="682"/>
      <c r="R34" s="683">
        <v>165058</v>
      </c>
      <c r="S34" s="684"/>
      <c r="T34" s="684"/>
      <c r="U34" s="684"/>
      <c r="V34" s="684"/>
      <c r="W34" s="684"/>
      <c r="X34" s="684"/>
      <c r="Y34" s="685"/>
      <c r="Z34" s="686">
        <v>0.4</v>
      </c>
      <c r="AA34" s="686"/>
      <c r="AB34" s="686"/>
      <c r="AC34" s="686"/>
      <c r="AD34" s="687">
        <v>2502</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318</v>
      </c>
      <c r="CE34" s="699"/>
      <c r="CF34" s="699"/>
      <c r="CG34" s="699"/>
      <c r="CH34" s="699"/>
      <c r="CI34" s="699"/>
      <c r="CJ34" s="699"/>
      <c r="CK34" s="699"/>
      <c r="CL34" s="699"/>
      <c r="CM34" s="699"/>
      <c r="CN34" s="699"/>
      <c r="CO34" s="699"/>
      <c r="CP34" s="699"/>
      <c r="CQ34" s="700"/>
      <c r="CR34" s="683">
        <v>7008829</v>
      </c>
      <c r="CS34" s="684"/>
      <c r="CT34" s="684"/>
      <c r="CU34" s="684"/>
      <c r="CV34" s="684"/>
      <c r="CW34" s="684"/>
      <c r="CX34" s="684"/>
      <c r="CY34" s="685"/>
      <c r="CZ34" s="688">
        <v>16.8</v>
      </c>
      <c r="DA34" s="718"/>
      <c r="DB34" s="718"/>
      <c r="DC34" s="722"/>
      <c r="DD34" s="692">
        <v>5389711</v>
      </c>
      <c r="DE34" s="684"/>
      <c r="DF34" s="684"/>
      <c r="DG34" s="684"/>
      <c r="DH34" s="684"/>
      <c r="DI34" s="684"/>
      <c r="DJ34" s="684"/>
      <c r="DK34" s="685"/>
      <c r="DL34" s="692">
        <v>4494558</v>
      </c>
      <c r="DM34" s="684"/>
      <c r="DN34" s="684"/>
      <c r="DO34" s="684"/>
      <c r="DP34" s="684"/>
      <c r="DQ34" s="684"/>
      <c r="DR34" s="684"/>
      <c r="DS34" s="684"/>
      <c r="DT34" s="684"/>
      <c r="DU34" s="684"/>
      <c r="DV34" s="685"/>
      <c r="DW34" s="688">
        <v>20.7</v>
      </c>
      <c r="DX34" s="718"/>
      <c r="DY34" s="718"/>
      <c r="DZ34" s="718"/>
      <c r="EA34" s="718"/>
      <c r="EB34" s="718"/>
      <c r="EC34" s="719"/>
    </row>
    <row r="35" spans="2:133" ht="11.25" customHeight="1" x14ac:dyDescent="0.15">
      <c r="B35" s="680" t="s">
        <v>319</v>
      </c>
      <c r="C35" s="681"/>
      <c r="D35" s="681"/>
      <c r="E35" s="681"/>
      <c r="F35" s="681"/>
      <c r="G35" s="681"/>
      <c r="H35" s="681"/>
      <c r="I35" s="681"/>
      <c r="J35" s="681"/>
      <c r="K35" s="681"/>
      <c r="L35" s="681"/>
      <c r="M35" s="681"/>
      <c r="N35" s="681"/>
      <c r="O35" s="681"/>
      <c r="P35" s="681"/>
      <c r="Q35" s="682"/>
      <c r="R35" s="683">
        <v>1649519</v>
      </c>
      <c r="S35" s="684"/>
      <c r="T35" s="684"/>
      <c r="U35" s="684"/>
      <c r="V35" s="684"/>
      <c r="W35" s="684"/>
      <c r="X35" s="684"/>
      <c r="Y35" s="685"/>
      <c r="Z35" s="686">
        <v>3.9</v>
      </c>
      <c r="AA35" s="686"/>
      <c r="AB35" s="686"/>
      <c r="AC35" s="686"/>
      <c r="AD35" s="687" t="s">
        <v>240</v>
      </c>
      <c r="AE35" s="687"/>
      <c r="AF35" s="687"/>
      <c r="AG35" s="687"/>
      <c r="AH35" s="687"/>
      <c r="AI35" s="687"/>
      <c r="AJ35" s="687"/>
      <c r="AK35" s="687"/>
      <c r="AL35" s="688" t="s">
        <v>137</v>
      </c>
      <c r="AM35" s="689"/>
      <c r="AN35" s="689"/>
      <c r="AO35" s="690"/>
      <c r="AP35" s="235"/>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322</v>
      </c>
      <c r="CE35" s="699"/>
      <c r="CF35" s="699"/>
      <c r="CG35" s="699"/>
      <c r="CH35" s="699"/>
      <c r="CI35" s="699"/>
      <c r="CJ35" s="699"/>
      <c r="CK35" s="699"/>
      <c r="CL35" s="699"/>
      <c r="CM35" s="699"/>
      <c r="CN35" s="699"/>
      <c r="CO35" s="699"/>
      <c r="CP35" s="699"/>
      <c r="CQ35" s="700"/>
      <c r="CR35" s="683">
        <v>430698</v>
      </c>
      <c r="CS35" s="720"/>
      <c r="CT35" s="720"/>
      <c r="CU35" s="720"/>
      <c r="CV35" s="720"/>
      <c r="CW35" s="720"/>
      <c r="CX35" s="720"/>
      <c r="CY35" s="721"/>
      <c r="CZ35" s="688">
        <v>1</v>
      </c>
      <c r="DA35" s="718"/>
      <c r="DB35" s="718"/>
      <c r="DC35" s="722"/>
      <c r="DD35" s="692">
        <v>277514</v>
      </c>
      <c r="DE35" s="720"/>
      <c r="DF35" s="720"/>
      <c r="DG35" s="720"/>
      <c r="DH35" s="720"/>
      <c r="DI35" s="720"/>
      <c r="DJ35" s="720"/>
      <c r="DK35" s="721"/>
      <c r="DL35" s="692">
        <v>275219</v>
      </c>
      <c r="DM35" s="720"/>
      <c r="DN35" s="720"/>
      <c r="DO35" s="720"/>
      <c r="DP35" s="720"/>
      <c r="DQ35" s="720"/>
      <c r="DR35" s="720"/>
      <c r="DS35" s="720"/>
      <c r="DT35" s="720"/>
      <c r="DU35" s="720"/>
      <c r="DV35" s="721"/>
      <c r="DW35" s="688">
        <v>1.3</v>
      </c>
      <c r="DX35" s="718"/>
      <c r="DY35" s="718"/>
      <c r="DZ35" s="718"/>
      <c r="EA35" s="718"/>
      <c r="EB35" s="718"/>
      <c r="EC35" s="719"/>
    </row>
    <row r="36" spans="2:133" ht="11.25" customHeight="1" x14ac:dyDescent="0.15">
      <c r="B36" s="680" t="s">
        <v>323</v>
      </c>
      <c r="C36" s="681"/>
      <c r="D36" s="681"/>
      <c r="E36" s="681"/>
      <c r="F36" s="681"/>
      <c r="G36" s="681"/>
      <c r="H36" s="681"/>
      <c r="I36" s="681"/>
      <c r="J36" s="681"/>
      <c r="K36" s="681"/>
      <c r="L36" s="681"/>
      <c r="M36" s="681"/>
      <c r="N36" s="681"/>
      <c r="O36" s="681"/>
      <c r="P36" s="681"/>
      <c r="Q36" s="682"/>
      <c r="R36" s="683">
        <v>1191788</v>
      </c>
      <c r="S36" s="684"/>
      <c r="T36" s="684"/>
      <c r="U36" s="684"/>
      <c r="V36" s="684"/>
      <c r="W36" s="684"/>
      <c r="X36" s="684"/>
      <c r="Y36" s="685"/>
      <c r="Z36" s="686">
        <v>2.8</v>
      </c>
      <c r="AA36" s="686"/>
      <c r="AB36" s="686"/>
      <c r="AC36" s="686"/>
      <c r="AD36" s="687" t="s">
        <v>240</v>
      </c>
      <c r="AE36" s="687"/>
      <c r="AF36" s="687"/>
      <c r="AG36" s="687"/>
      <c r="AH36" s="687"/>
      <c r="AI36" s="687"/>
      <c r="AJ36" s="687"/>
      <c r="AK36" s="687"/>
      <c r="AL36" s="688" t="s">
        <v>137</v>
      </c>
      <c r="AM36" s="689"/>
      <c r="AN36" s="689"/>
      <c r="AO36" s="690"/>
      <c r="AP36" s="235"/>
      <c r="AQ36" s="757" t="s">
        <v>324</v>
      </c>
      <c r="AR36" s="758"/>
      <c r="AS36" s="758"/>
      <c r="AT36" s="758"/>
      <c r="AU36" s="758"/>
      <c r="AV36" s="758"/>
      <c r="AW36" s="758"/>
      <c r="AX36" s="758"/>
      <c r="AY36" s="759"/>
      <c r="AZ36" s="672">
        <v>4762590</v>
      </c>
      <c r="BA36" s="673"/>
      <c r="BB36" s="673"/>
      <c r="BC36" s="673"/>
      <c r="BD36" s="673"/>
      <c r="BE36" s="673"/>
      <c r="BF36" s="760"/>
      <c r="BG36" s="694" t="s">
        <v>325</v>
      </c>
      <c r="BH36" s="695"/>
      <c r="BI36" s="695"/>
      <c r="BJ36" s="695"/>
      <c r="BK36" s="695"/>
      <c r="BL36" s="695"/>
      <c r="BM36" s="695"/>
      <c r="BN36" s="695"/>
      <c r="BO36" s="695"/>
      <c r="BP36" s="695"/>
      <c r="BQ36" s="695"/>
      <c r="BR36" s="695"/>
      <c r="BS36" s="695"/>
      <c r="BT36" s="695"/>
      <c r="BU36" s="696"/>
      <c r="BV36" s="672">
        <v>9531</v>
      </c>
      <c r="BW36" s="673"/>
      <c r="BX36" s="673"/>
      <c r="BY36" s="673"/>
      <c r="BZ36" s="673"/>
      <c r="CA36" s="673"/>
      <c r="CB36" s="760"/>
      <c r="CD36" s="698" t="s">
        <v>326</v>
      </c>
      <c r="CE36" s="699"/>
      <c r="CF36" s="699"/>
      <c r="CG36" s="699"/>
      <c r="CH36" s="699"/>
      <c r="CI36" s="699"/>
      <c r="CJ36" s="699"/>
      <c r="CK36" s="699"/>
      <c r="CL36" s="699"/>
      <c r="CM36" s="699"/>
      <c r="CN36" s="699"/>
      <c r="CO36" s="699"/>
      <c r="CP36" s="699"/>
      <c r="CQ36" s="700"/>
      <c r="CR36" s="683">
        <v>4409546</v>
      </c>
      <c r="CS36" s="684"/>
      <c r="CT36" s="684"/>
      <c r="CU36" s="684"/>
      <c r="CV36" s="684"/>
      <c r="CW36" s="684"/>
      <c r="CX36" s="684"/>
      <c r="CY36" s="685"/>
      <c r="CZ36" s="688">
        <v>10.5</v>
      </c>
      <c r="DA36" s="718"/>
      <c r="DB36" s="718"/>
      <c r="DC36" s="722"/>
      <c r="DD36" s="692">
        <v>3471603</v>
      </c>
      <c r="DE36" s="684"/>
      <c r="DF36" s="684"/>
      <c r="DG36" s="684"/>
      <c r="DH36" s="684"/>
      <c r="DI36" s="684"/>
      <c r="DJ36" s="684"/>
      <c r="DK36" s="685"/>
      <c r="DL36" s="692">
        <v>2403742</v>
      </c>
      <c r="DM36" s="684"/>
      <c r="DN36" s="684"/>
      <c r="DO36" s="684"/>
      <c r="DP36" s="684"/>
      <c r="DQ36" s="684"/>
      <c r="DR36" s="684"/>
      <c r="DS36" s="684"/>
      <c r="DT36" s="684"/>
      <c r="DU36" s="684"/>
      <c r="DV36" s="685"/>
      <c r="DW36" s="688">
        <v>11.1</v>
      </c>
      <c r="DX36" s="718"/>
      <c r="DY36" s="718"/>
      <c r="DZ36" s="718"/>
      <c r="EA36" s="718"/>
      <c r="EB36" s="718"/>
      <c r="EC36" s="719"/>
    </row>
    <row r="37" spans="2:133" ht="11.25" customHeight="1" x14ac:dyDescent="0.15">
      <c r="B37" s="680" t="s">
        <v>327</v>
      </c>
      <c r="C37" s="681"/>
      <c r="D37" s="681"/>
      <c r="E37" s="681"/>
      <c r="F37" s="681"/>
      <c r="G37" s="681"/>
      <c r="H37" s="681"/>
      <c r="I37" s="681"/>
      <c r="J37" s="681"/>
      <c r="K37" s="681"/>
      <c r="L37" s="681"/>
      <c r="M37" s="681"/>
      <c r="N37" s="681"/>
      <c r="O37" s="681"/>
      <c r="P37" s="681"/>
      <c r="Q37" s="682"/>
      <c r="R37" s="683">
        <v>924466</v>
      </c>
      <c r="S37" s="684"/>
      <c r="T37" s="684"/>
      <c r="U37" s="684"/>
      <c r="V37" s="684"/>
      <c r="W37" s="684"/>
      <c r="X37" s="684"/>
      <c r="Y37" s="685"/>
      <c r="Z37" s="686">
        <v>2.2000000000000002</v>
      </c>
      <c r="AA37" s="686"/>
      <c r="AB37" s="686"/>
      <c r="AC37" s="686"/>
      <c r="AD37" s="687" t="s">
        <v>137</v>
      </c>
      <c r="AE37" s="687"/>
      <c r="AF37" s="687"/>
      <c r="AG37" s="687"/>
      <c r="AH37" s="687"/>
      <c r="AI37" s="687"/>
      <c r="AJ37" s="687"/>
      <c r="AK37" s="687"/>
      <c r="AL37" s="688" t="s">
        <v>137</v>
      </c>
      <c r="AM37" s="689"/>
      <c r="AN37" s="689"/>
      <c r="AO37" s="690"/>
      <c r="AQ37" s="761" t="s">
        <v>328</v>
      </c>
      <c r="AR37" s="762"/>
      <c r="AS37" s="762"/>
      <c r="AT37" s="762"/>
      <c r="AU37" s="762"/>
      <c r="AV37" s="762"/>
      <c r="AW37" s="762"/>
      <c r="AX37" s="762"/>
      <c r="AY37" s="763"/>
      <c r="AZ37" s="683">
        <v>1580380</v>
      </c>
      <c r="BA37" s="684"/>
      <c r="BB37" s="684"/>
      <c r="BC37" s="684"/>
      <c r="BD37" s="720"/>
      <c r="BE37" s="720"/>
      <c r="BF37" s="750"/>
      <c r="BG37" s="698" t="s">
        <v>329</v>
      </c>
      <c r="BH37" s="699"/>
      <c r="BI37" s="699"/>
      <c r="BJ37" s="699"/>
      <c r="BK37" s="699"/>
      <c r="BL37" s="699"/>
      <c r="BM37" s="699"/>
      <c r="BN37" s="699"/>
      <c r="BO37" s="699"/>
      <c r="BP37" s="699"/>
      <c r="BQ37" s="699"/>
      <c r="BR37" s="699"/>
      <c r="BS37" s="699"/>
      <c r="BT37" s="699"/>
      <c r="BU37" s="700"/>
      <c r="BV37" s="683">
        <v>-91744</v>
      </c>
      <c r="BW37" s="684"/>
      <c r="BX37" s="684"/>
      <c r="BY37" s="684"/>
      <c r="BZ37" s="684"/>
      <c r="CA37" s="684"/>
      <c r="CB37" s="693"/>
      <c r="CD37" s="698" t="s">
        <v>330</v>
      </c>
      <c r="CE37" s="699"/>
      <c r="CF37" s="699"/>
      <c r="CG37" s="699"/>
      <c r="CH37" s="699"/>
      <c r="CI37" s="699"/>
      <c r="CJ37" s="699"/>
      <c r="CK37" s="699"/>
      <c r="CL37" s="699"/>
      <c r="CM37" s="699"/>
      <c r="CN37" s="699"/>
      <c r="CO37" s="699"/>
      <c r="CP37" s="699"/>
      <c r="CQ37" s="700"/>
      <c r="CR37" s="683">
        <v>1585455</v>
      </c>
      <c r="CS37" s="720"/>
      <c r="CT37" s="720"/>
      <c r="CU37" s="720"/>
      <c r="CV37" s="720"/>
      <c r="CW37" s="720"/>
      <c r="CX37" s="720"/>
      <c r="CY37" s="721"/>
      <c r="CZ37" s="688">
        <v>3.8</v>
      </c>
      <c r="DA37" s="718"/>
      <c r="DB37" s="718"/>
      <c r="DC37" s="722"/>
      <c r="DD37" s="692">
        <v>1565624</v>
      </c>
      <c r="DE37" s="720"/>
      <c r="DF37" s="720"/>
      <c r="DG37" s="720"/>
      <c r="DH37" s="720"/>
      <c r="DI37" s="720"/>
      <c r="DJ37" s="720"/>
      <c r="DK37" s="721"/>
      <c r="DL37" s="692">
        <v>1371611</v>
      </c>
      <c r="DM37" s="720"/>
      <c r="DN37" s="720"/>
      <c r="DO37" s="720"/>
      <c r="DP37" s="720"/>
      <c r="DQ37" s="720"/>
      <c r="DR37" s="720"/>
      <c r="DS37" s="720"/>
      <c r="DT37" s="720"/>
      <c r="DU37" s="720"/>
      <c r="DV37" s="721"/>
      <c r="DW37" s="688">
        <v>6.3</v>
      </c>
      <c r="DX37" s="718"/>
      <c r="DY37" s="718"/>
      <c r="DZ37" s="718"/>
      <c r="EA37" s="718"/>
      <c r="EB37" s="718"/>
      <c r="EC37" s="719"/>
    </row>
    <row r="38" spans="2:133" ht="11.25" customHeight="1" x14ac:dyDescent="0.15">
      <c r="B38" s="680" t="s">
        <v>331</v>
      </c>
      <c r="C38" s="681"/>
      <c r="D38" s="681"/>
      <c r="E38" s="681"/>
      <c r="F38" s="681"/>
      <c r="G38" s="681"/>
      <c r="H38" s="681"/>
      <c r="I38" s="681"/>
      <c r="J38" s="681"/>
      <c r="K38" s="681"/>
      <c r="L38" s="681"/>
      <c r="M38" s="681"/>
      <c r="N38" s="681"/>
      <c r="O38" s="681"/>
      <c r="P38" s="681"/>
      <c r="Q38" s="682"/>
      <c r="R38" s="683">
        <v>537222</v>
      </c>
      <c r="S38" s="684"/>
      <c r="T38" s="684"/>
      <c r="U38" s="684"/>
      <c r="V38" s="684"/>
      <c r="W38" s="684"/>
      <c r="X38" s="684"/>
      <c r="Y38" s="685"/>
      <c r="Z38" s="686">
        <v>1.3</v>
      </c>
      <c r="AA38" s="686"/>
      <c r="AB38" s="686"/>
      <c r="AC38" s="686"/>
      <c r="AD38" s="687">
        <v>390</v>
      </c>
      <c r="AE38" s="687"/>
      <c r="AF38" s="687"/>
      <c r="AG38" s="687"/>
      <c r="AH38" s="687"/>
      <c r="AI38" s="687"/>
      <c r="AJ38" s="687"/>
      <c r="AK38" s="687"/>
      <c r="AL38" s="688">
        <v>0</v>
      </c>
      <c r="AM38" s="689"/>
      <c r="AN38" s="689"/>
      <c r="AO38" s="690"/>
      <c r="AQ38" s="761" t="s">
        <v>332</v>
      </c>
      <c r="AR38" s="762"/>
      <c r="AS38" s="762"/>
      <c r="AT38" s="762"/>
      <c r="AU38" s="762"/>
      <c r="AV38" s="762"/>
      <c r="AW38" s="762"/>
      <c r="AX38" s="762"/>
      <c r="AY38" s="763"/>
      <c r="AZ38" s="683">
        <v>294527</v>
      </c>
      <c r="BA38" s="684"/>
      <c r="BB38" s="684"/>
      <c r="BC38" s="684"/>
      <c r="BD38" s="720"/>
      <c r="BE38" s="720"/>
      <c r="BF38" s="750"/>
      <c r="BG38" s="698" t="s">
        <v>333</v>
      </c>
      <c r="BH38" s="699"/>
      <c r="BI38" s="699"/>
      <c r="BJ38" s="699"/>
      <c r="BK38" s="699"/>
      <c r="BL38" s="699"/>
      <c r="BM38" s="699"/>
      <c r="BN38" s="699"/>
      <c r="BO38" s="699"/>
      <c r="BP38" s="699"/>
      <c r="BQ38" s="699"/>
      <c r="BR38" s="699"/>
      <c r="BS38" s="699"/>
      <c r="BT38" s="699"/>
      <c r="BU38" s="700"/>
      <c r="BV38" s="683">
        <v>10723</v>
      </c>
      <c r="BW38" s="684"/>
      <c r="BX38" s="684"/>
      <c r="BY38" s="684"/>
      <c r="BZ38" s="684"/>
      <c r="CA38" s="684"/>
      <c r="CB38" s="693"/>
      <c r="CD38" s="698" t="s">
        <v>334</v>
      </c>
      <c r="CE38" s="699"/>
      <c r="CF38" s="699"/>
      <c r="CG38" s="699"/>
      <c r="CH38" s="699"/>
      <c r="CI38" s="699"/>
      <c r="CJ38" s="699"/>
      <c r="CK38" s="699"/>
      <c r="CL38" s="699"/>
      <c r="CM38" s="699"/>
      <c r="CN38" s="699"/>
      <c r="CO38" s="699"/>
      <c r="CP38" s="699"/>
      <c r="CQ38" s="700"/>
      <c r="CR38" s="683">
        <v>3485173</v>
      </c>
      <c r="CS38" s="684"/>
      <c r="CT38" s="684"/>
      <c r="CU38" s="684"/>
      <c r="CV38" s="684"/>
      <c r="CW38" s="684"/>
      <c r="CX38" s="684"/>
      <c r="CY38" s="685"/>
      <c r="CZ38" s="688">
        <v>8.3000000000000007</v>
      </c>
      <c r="DA38" s="718"/>
      <c r="DB38" s="718"/>
      <c r="DC38" s="722"/>
      <c r="DD38" s="692">
        <v>3029123</v>
      </c>
      <c r="DE38" s="684"/>
      <c r="DF38" s="684"/>
      <c r="DG38" s="684"/>
      <c r="DH38" s="684"/>
      <c r="DI38" s="684"/>
      <c r="DJ38" s="684"/>
      <c r="DK38" s="685"/>
      <c r="DL38" s="692">
        <v>2697581</v>
      </c>
      <c r="DM38" s="684"/>
      <c r="DN38" s="684"/>
      <c r="DO38" s="684"/>
      <c r="DP38" s="684"/>
      <c r="DQ38" s="684"/>
      <c r="DR38" s="684"/>
      <c r="DS38" s="684"/>
      <c r="DT38" s="684"/>
      <c r="DU38" s="684"/>
      <c r="DV38" s="685"/>
      <c r="DW38" s="688">
        <v>12.4</v>
      </c>
      <c r="DX38" s="718"/>
      <c r="DY38" s="718"/>
      <c r="DZ38" s="718"/>
      <c r="EA38" s="718"/>
      <c r="EB38" s="718"/>
      <c r="EC38" s="719"/>
    </row>
    <row r="39" spans="2:133" ht="11.25" customHeight="1" x14ac:dyDescent="0.15">
      <c r="B39" s="680" t="s">
        <v>335</v>
      </c>
      <c r="C39" s="681"/>
      <c r="D39" s="681"/>
      <c r="E39" s="681"/>
      <c r="F39" s="681"/>
      <c r="G39" s="681"/>
      <c r="H39" s="681"/>
      <c r="I39" s="681"/>
      <c r="J39" s="681"/>
      <c r="K39" s="681"/>
      <c r="L39" s="681"/>
      <c r="M39" s="681"/>
      <c r="N39" s="681"/>
      <c r="O39" s="681"/>
      <c r="P39" s="681"/>
      <c r="Q39" s="682"/>
      <c r="R39" s="683">
        <v>5531100</v>
      </c>
      <c r="S39" s="684"/>
      <c r="T39" s="684"/>
      <c r="U39" s="684"/>
      <c r="V39" s="684"/>
      <c r="W39" s="684"/>
      <c r="X39" s="684"/>
      <c r="Y39" s="685"/>
      <c r="Z39" s="686">
        <v>13</v>
      </c>
      <c r="AA39" s="686"/>
      <c r="AB39" s="686"/>
      <c r="AC39" s="686"/>
      <c r="AD39" s="687" t="s">
        <v>240</v>
      </c>
      <c r="AE39" s="687"/>
      <c r="AF39" s="687"/>
      <c r="AG39" s="687"/>
      <c r="AH39" s="687"/>
      <c r="AI39" s="687"/>
      <c r="AJ39" s="687"/>
      <c r="AK39" s="687"/>
      <c r="AL39" s="688" t="s">
        <v>137</v>
      </c>
      <c r="AM39" s="689"/>
      <c r="AN39" s="689"/>
      <c r="AO39" s="690"/>
      <c r="AQ39" s="761" t="s">
        <v>336</v>
      </c>
      <c r="AR39" s="762"/>
      <c r="AS39" s="762"/>
      <c r="AT39" s="762"/>
      <c r="AU39" s="762"/>
      <c r="AV39" s="762"/>
      <c r="AW39" s="762"/>
      <c r="AX39" s="762"/>
      <c r="AY39" s="763"/>
      <c r="AZ39" s="683">
        <v>125055</v>
      </c>
      <c r="BA39" s="684"/>
      <c r="BB39" s="684"/>
      <c r="BC39" s="684"/>
      <c r="BD39" s="720"/>
      <c r="BE39" s="720"/>
      <c r="BF39" s="750"/>
      <c r="BG39" s="698" t="s">
        <v>337</v>
      </c>
      <c r="BH39" s="699"/>
      <c r="BI39" s="699"/>
      <c r="BJ39" s="699"/>
      <c r="BK39" s="699"/>
      <c r="BL39" s="699"/>
      <c r="BM39" s="699"/>
      <c r="BN39" s="699"/>
      <c r="BO39" s="699"/>
      <c r="BP39" s="699"/>
      <c r="BQ39" s="699"/>
      <c r="BR39" s="699"/>
      <c r="BS39" s="699"/>
      <c r="BT39" s="699"/>
      <c r="BU39" s="700"/>
      <c r="BV39" s="683">
        <v>16432</v>
      </c>
      <c r="BW39" s="684"/>
      <c r="BX39" s="684"/>
      <c r="BY39" s="684"/>
      <c r="BZ39" s="684"/>
      <c r="CA39" s="684"/>
      <c r="CB39" s="693"/>
      <c r="CD39" s="698" t="s">
        <v>338</v>
      </c>
      <c r="CE39" s="699"/>
      <c r="CF39" s="699"/>
      <c r="CG39" s="699"/>
      <c r="CH39" s="699"/>
      <c r="CI39" s="699"/>
      <c r="CJ39" s="699"/>
      <c r="CK39" s="699"/>
      <c r="CL39" s="699"/>
      <c r="CM39" s="699"/>
      <c r="CN39" s="699"/>
      <c r="CO39" s="699"/>
      <c r="CP39" s="699"/>
      <c r="CQ39" s="700"/>
      <c r="CR39" s="683">
        <v>1756211</v>
      </c>
      <c r="CS39" s="720"/>
      <c r="CT39" s="720"/>
      <c r="CU39" s="720"/>
      <c r="CV39" s="720"/>
      <c r="CW39" s="720"/>
      <c r="CX39" s="720"/>
      <c r="CY39" s="721"/>
      <c r="CZ39" s="688">
        <v>4.2</v>
      </c>
      <c r="DA39" s="718"/>
      <c r="DB39" s="718"/>
      <c r="DC39" s="722"/>
      <c r="DD39" s="692">
        <v>106455</v>
      </c>
      <c r="DE39" s="720"/>
      <c r="DF39" s="720"/>
      <c r="DG39" s="720"/>
      <c r="DH39" s="720"/>
      <c r="DI39" s="720"/>
      <c r="DJ39" s="720"/>
      <c r="DK39" s="721"/>
      <c r="DL39" s="692" t="s">
        <v>137</v>
      </c>
      <c r="DM39" s="720"/>
      <c r="DN39" s="720"/>
      <c r="DO39" s="720"/>
      <c r="DP39" s="720"/>
      <c r="DQ39" s="720"/>
      <c r="DR39" s="720"/>
      <c r="DS39" s="720"/>
      <c r="DT39" s="720"/>
      <c r="DU39" s="720"/>
      <c r="DV39" s="721"/>
      <c r="DW39" s="688" t="s">
        <v>240</v>
      </c>
      <c r="DX39" s="718"/>
      <c r="DY39" s="718"/>
      <c r="DZ39" s="718"/>
      <c r="EA39" s="718"/>
      <c r="EB39" s="718"/>
      <c r="EC39" s="719"/>
    </row>
    <row r="40" spans="2:133" ht="11.25" customHeight="1" x14ac:dyDescent="0.15">
      <c r="B40" s="680" t="s">
        <v>339</v>
      </c>
      <c r="C40" s="681"/>
      <c r="D40" s="681"/>
      <c r="E40" s="681"/>
      <c r="F40" s="681"/>
      <c r="G40" s="681"/>
      <c r="H40" s="681"/>
      <c r="I40" s="681"/>
      <c r="J40" s="681"/>
      <c r="K40" s="681"/>
      <c r="L40" s="681"/>
      <c r="M40" s="681"/>
      <c r="N40" s="681"/>
      <c r="O40" s="681"/>
      <c r="P40" s="681"/>
      <c r="Q40" s="682"/>
      <c r="R40" s="683" t="s">
        <v>240</v>
      </c>
      <c r="S40" s="684"/>
      <c r="T40" s="684"/>
      <c r="U40" s="684"/>
      <c r="V40" s="684"/>
      <c r="W40" s="684"/>
      <c r="X40" s="684"/>
      <c r="Y40" s="685"/>
      <c r="Z40" s="686" t="s">
        <v>137</v>
      </c>
      <c r="AA40" s="686"/>
      <c r="AB40" s="686"/>
      <c r="AC40" s="686"/>
      <c r="AD40" s="687" t="s">
        <v>137</v>
      </c>
      <c r="AE40" s="687"/>
      <c r="AF40" s="687"/>
      <c r="AG40" s="687"/>
      <c r="AH40" s="687"/>
      <c r="AI40" s="687"/>
      <c r="AJ40" s="687"/>
      <c r="AK40" s="687"/>
      <c r="AL40" s="688" t="s">
        <v>240</v>
      </c>
      <c r="AM40" s="689"/>
      <c r="AN40" s="689"/>
      <c r="AO40" s="690"/>
      <c r="AQ40" s="761" t="s">
        <v>340</v>
      </c>
      <c r="AR40" s="762"/>
      <c r="AS40" s="762"/>
      <c r="AT40" s="762"/>
      <c r="AU40" s="762"/>
      <c r="AV40" s="762"/>
      <c r="AW40" s="762"/>
      <c r="AX40" s="762"/>
      <c r="AY40" s="763"/>
      <c r="AZ40" s="683">
        <v>45600</v>
      </c>
      <c r="BA40" s="684"/>
      <c r="BB40" s="684"/>
      <c r="BC40" s="684"/>
      <c r="BD40" s="720"/>
      <c r="BE40" s="720"/>
      <c r="BF40" s="750"/>
      <c r="BG40" s="764" t="s">
        <v>341</v>
      </c>
      <c r="BH40" s="765"/>
      <c r="BI40" s="765"/>
      <c r="BJ40" s="765"/>
      <c r="BK40" s="765"/>
      <c r="BL40" s="236"/>
      <c r="BM40" s="699" t="s">
        <v>342</v>
      </c>
      <c r="BN40" s="699"/>
      <c r="BO40" s="699"/>
      <c r="BP40" s="699"/>
      <c r="BQ40" s="699"/>
      <c r="BR40" s="699"/>
      <c r="BS40" s="699"/>
      <c r="BT40" s="699"/>
      <c r="BU40" s="700"/>
      <c r="BV40" s="683">
        <v>86</v>
      </c>
      <c r="BW40" s="684"/>
      <c r="BX40" s="684"/>
      <c r="BY40" s="684"/>
      <c r="BZ40" s="684"/>
      <c r="CA40" s="684"/>
      <c r="CB40" s="693"/>
      <c r="CD40" s="698" t="s">
        <v>343</v>
      </c>
      <c r="CE40" s="699"/>
      <c r="CF40" s="699"/>
      <c r="CG40" s="699"/>
      <c r="CH40" s="699"/>
      <c r="CI40" s="699"/>
      <c r="CJ40" s="699"/>
      <c r="CK40" s="699"/>
      <c r="CL40" s="699"/>
      <c r="CM40" s="699"/>
      <c r="CN40" s="699"/>
      <c r="CO40" s="699"/>
      <c r="CP40" s="699"/>
      <c r="CQ40" s="700"/>
      <c r="CR40" s="683">
        <v>786049</v>
      </c>
      <c r="CS40" s="684"/>
      <c r="CT40" s="684"/>
      <c r="CU40" s="684"/>
      <c r="CV40" s="684"/>
      <c r="CW40" s="684"/>
      <c r="CX40" s="684"/>
      <c r="CY40" s="685"/>
      <c r="CZ40" s="688">
        <v>1.9</v>
      </c>
      <c r="DA40" s="718"/>
      <c r="DB40" s="718"/>
      <c r="DC40" s="722"/>
      <c r="DD40" s="692">
        <v>376869</v>
      </c>
      <c r="DE40" s="684"/>
      <c r="DF40" s="684"/>
      <c r="DG40" s="684"/>
      <c r="DH40" s="684"/>
      <c r="DI40" s="684"/>
      <c r="DJ40" s="684"/>
      <c r="DK40" s="685"/>
      <c r="DL40" s="692" t="s">
        <v>137</v>
      </c>
      <c r="DM40" s="684"/>
      <c r="DN40" s="684"/>
      <c r="DO40" s="684"/>
      <c r="DP40" s="684"/>
      <c r="DQ40" s="684"/>
      <c r="DR40" s="684"/>
      <c r="DS40" s="684"/>
      <c r="DT40" s="684"/>
      <c r="DU40" s="684"/>
      <c r="DV40" s="685"/>
      <c r="DW40" s="688" t="s">
        <v>137</v>
      </c>
      <c r="DX40" s="718"/>
      <c r="DY40" s="718"/>
      <c r="DZ40" s="718"/>
      <c r="EA40" s="718"/>
      <c r="EB40" s="718"/>
      <c r="EC40" s="719"/>
    </row>
    <row r="41" spans="2:133" ht="11.25" customHeight="1" x14ac:dyDescent="0.15">
      <c r="B41" s="680" t="s">
        <v>344</v>
      </c>
      <c r="C41" s="681"/>
      <c r="D41" s="681"/>
      <c r="E41" s="681"/>
      <c r="F41" s="681"/>
      <c r="G41" s="681"/>
      <c r="H41" s="681"/>
      <c r="I41" s="681"/>
      <c r="J41" s="681"/>
      <c r="K41" s="681"/>
      <c r="L41" s="681"/>
      <c r="M41" s="681"/>
      <c r="N41" s="681"/>
      <c r="O41" s="681"/>
      <c r="P41" s="681"/>
      <c r="Q41" s="682"/>
      <c r="R41" s="683">
        <v>1000000</v>
      </c>
      <c r="S41" s="684"/>
      <c r="T41" s="684"/>
      <c r="U41" s="684"/>
      <c r="V41" s="684"/>
      <c r="W41" s="684"/>
      <c r="X41" s="684"/>
      <c r="Y41" s="685"/>
      <c r="Z41" s="686">
        <v>2.2999999999999998</v>
      </c>
      <c r="AA41" s="686"/>
      <c r="AB41" s="686"/>
      <c r="AC41" s="686"/>
      <c r="AD41" s="687" t="s">
        <v>137</v>
      </c>
      <c r="AE41" s="687"/>
      <c r="AF41" s="687"/>
      <c r="AG41" s="687"/>
      <c r="AH41" s="687"/>
      <c r="AI41" s="687"/>
      <c r="AJ41" s="687"/>
      <c r="AK41" s="687"/>
      <c r="AL41" s="688" t="s">
        <v>137</v>
      </c>
      <c r="AM41" s="689"/>
      <c r="AN41" s="689"/>
      <c r="AO41" s="690"/>
      <c r="AQ41" s="761" t="s">
        <v>345</v>
      </c>
      <c r="AR41" s="762"/>
      <c r="AS41" s="762"/>
      <c r="AT41" s="762"/>
      <c r="AU41" s="762"/>
      <c r="AV41" s="762"/>
      <c r="AW41" s="762"/>
      <c r="AX41" s="762"/>
      <c r="AY41" s="763"/>
      <c r="AZ41" s="683">
        <v>628269</v>
      </c>
      <c r="BA41" s="684"/>
      <c r="BB41" s="684"/>
      <c r="BC41" s="684"/>
      <c r="BD41" s="720"/>
      <c r="BE41" s="720"/>
      <c r="BF41" s="750"/>
      <c r="BG41" s="764"/>
      <c r="BH41" s="765"/>
      <c r="BI41" s="765"/>
      <c r="BJ41" s="765"/>
      <c r="BK41" s="765"/>
      <c r="BL41" s="236"/>
      <c r="BM41" s="699" t="s">
        <v>346</v>
      </c>
      <c r="BN41" s="699"/>
      <c r="BO41" s="699"/>
      <c r="BP41" s="699"/>
      <c r="BQ41" s="699"/>
      <c r="BR41" s="699"/>
      <c r="BS41" s="699"/>
      <c r="BT41" s="699"/>
      <c r="BU41" s="700"/>
      <c r="BV41" s="683" t="s">
        <v>137</v>
      </c>
      <c r="BW41" s="684"/>
      <c r="BX41" s="684"/>
      <c r="BY41" s="684"/>
      <c r="BZ41" s="684"/>
      <c r="CA41" s="684"/>
      <c r="CB41" s="693"/>
      <c r="CD41" s="698" t="s">
        <v>347</v>
      </c>
      <c r="CE41" s="699"/>
      <c r="CF41" s="699"/>
      <c r="CG41" s="699"/>
      <c r="CH41" s="699"/>
      <c r="CI41" s="699"/>
      <c r="CJ41" s="699"/>
      <c r="CK41" s="699"/>
      <c r="CL41" s="699"/>
      <c r="CM41" s="699"/>
      <c r="CN41" s="699"/>
      <c r="CO41" s="699"/>
      <c r="CP41" s="699"/>
      <c r="CQ41" s="700"/>
      <c r="CR41" s="683" t="s">
        <v>240</v>
      </c>
      <c r="CS41" s="720"/>
      <c r="CT41" s="720"/>
      <c r="CU41" s="720"/>
      <c r="CV41" s="720"/>
      <c r="CW41" s="720"/>
      <c r="CX41" s="720"/>
      <c r="CY41" s="721"/>
      <c r="CZ41" s="688" t="s">
        <v>240</v>
      </c>
      <c r="DA41" s="718"/>
      <c r="DB41" s="718"/>
      <c r="DC41" s="722"/>
      <c r="DD41" s="692" t="s">
        <v>137</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348</v>
      </c>
      <c r="C42" s="733"/>
      <c r="D42" s="733"/>
      <c r="E42" s="733"/>
      <c r="F42" s="733"/>
      <c r="G42" s="733"/>
      <c r="H42" s="733"/>
      <c r="I42" s="733"/>
      <c r="J42" s="733"/>
      <c r="K42" s="733"/>
      <c r="L42" s="733"/>
      <c r="M42" s="733"/>
      <c r="N42" s="733"/>
      <c r="O42" s="733"/>
      <c r="P42" s="733"/>
      <c r="Q42" s="734"/>
      <c r="R42" s="768">
        <v>42594170</v>
      </c>
      <c r="S42" s="769"/>
      <c r="T42" s="769"/>
      <c r="U42" s="769"/>
      <c r="V42" s="769"/>
      <c r="W42" s="769"/>
      <c r="X42" s="769"/>
      <c r="Y42" s="777"/>
      <c r="Z42" s="778">
        <v>100</v>
      </c>
      <c r="AA42" s="778"/>
      <c r="AB42" s="778"/>
      <c r="AC42" s="778"/>
      <c r="AD42" s="779">
        <v>20735829</v>
      </c>
      <c r="AE42" s="779"/>
      <c r="AF42" s="779"/>
      <c r="AG42" s="779"/>
      <c r="AH42" s="779"/>
      <c r="AI42" s="779"/>
      <c r="AJ42" s="779"/>
      <c r="AK42" s="779"/>
      <c r="AL42" s="780">
        <v>100</v>
      </c>
      <c r="AM42" s="755"/>
      <c r="AN42" s="755"/>
      <c r="AO42" s="781"/>
      <c r="AQ42" s="782" t="s">
        <v>349</v>
      </c>
      <c r="AR42" s="783"/>
      <c r="AS42" s="783"/>
      <c r="AT42" s="783"/>
      <c r="AU42" s="783"/>
      <c r="AV42" s="783"/>
      <c r="AW42" s="783"/>
      <c r="AX42" s="783"/>
      <c r="AY42" s="784"/>
      <c r="AZ42" s="768">
        <v>2088759</v>
      </c>
      <c r="BA42" s="769"/>
      <c r="BB42" s="769"/>
      <c r="BC42" s="769"/>
      <c r="BD42" s="754"/>
      <c r="BE42" s="754"/>
      <c r="BF42" s="756"/>
      <c r="BG42" s="766"/>
      <c r="BH42" s="767"/>
      <c r="BI42" s="767"/>
      <c r="BJ42" s="767"/>
      <c r="BK42" s="767"/>
      <c r="BL42" s="237"/>
      <c r="BM42" s="709" t="s">
        <v>350</v>
      </c>
      <c r="BN42" s="709"/>
      <c r="BO42" s="709"/>
      <c r="BP42" s="709"/>
      <c r="BQ42" s="709"/>
      <c r="BR42" s="709"/>
      <c r="BS42" s="709"/>
      <c r="BT42" s="709"/>
      <c r="BU42" s="710"/>
      <c r="BV42" s="768">
        <v>314</v>
      </c>
      <c r="BW42" s="769"/>
      <c r="BX42" s="769"/>
      <c r="BY42" s="769"/>
      <c r="BZ42" s="769"/>
      <c r="CA42" s="769"/>
      <c r="CB42" s="776"/>
      <c r="CD42" s="680" t="s">
        <v>351</v>
      </c>
      <c r="CE42" s="681"/>
      <c r="CF42" s="681"/>
      <c r="CG42" s="681"/>
      <c r="CH42" s="681"/>
      <c r="CI42" s="681"/>
      <c r="CJ42" s="681"/>
      <c r="CK42" s="681"/>
      <c r="CL42" s="681"/>
      <c r="CM42" s="681"/>
      <c r="CN42" s="681"/>
      <c r="CO42" s="681"/>
      <c r="CP42" s="681"/>
      <c r="CQ42" s="682"/>
      <c r="CR42" s="683">
        <v>8431412</v>
      </c>
      <c r="CS42" s="684"/>
      <c r="CT42" s="684"/>
      <c r="CU42" s="684"/>
      <c r="CV42" s="684"/>
      <c r="CW42" s="684"/>
      <c r="CX42" s="684"/>
      <c r="CY42" s="685"/>
      <c r="CZ42" s="688">
        <v>20.2</v>
      </c>
      <c r="DA42" s="689"/>
      <c r="DB42" s="689"/>
      <c r="DC42" s="701"/>
      <c r="DD42" s="692">
        <v>769724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352</v>
      </c>
      <c r="CE43" s="681"/>
      <c r="CF43" s="681"/>
      <c r="CG43" s="681"/>
      <c r="CH43" s="681"/>
      <c r="CI43" s="681"/>
      <c r="CJ43" s="681"/>
      <c r="CK43" s="681"/>
      <c r="CL43" s="681"/>
      <c r="CM43" s="681"/>
      <c r="CN43" s="681"/>
      <c r="CO43" s="681"/>
      <c r="CP43" s="681"/>
      <c r="CQ43" s="682"/>
      <c r="CR43" s="683">
        <v>52027</v>
      </c>
      <c r="CS43" s="720"/>
      <c r="CT43" s="720"/>
      <c r="CU43" s="720"/>
      <c r="CV43" s="720"/>
      <c r="CW43" s="720"/>
      <c r="CX43" s="720"/>
      <c r="CY43" s="721"/>
      <c r="CZ43" s="688">
        <v>0.1</v>
      </c>
      <c r="DA43" s="718"/>
      <c r="DB43" s="718"/>
      <c r="DC43" s="722"/>
      <c r="DD43" s="692">
        <v>52027</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300</v>
      </c>
      <c r="CE44" s="796"/>
      <c r="CF44" s="680" t="s">
        <v>353</v>
      </c>
      <c r="CG44" s="681"/>
      <c r="CH44" s="681"/>
      <c r="CI44" s="681"/>
      <c r="CJ44" s="681"/>
      <c r="CK44" s="681"/>
      <c r="CL44" s="681"/>
      <c r="CM44" s="681"/>
      <c r="CN44" s="681"/>
      <c r="CO44" s="681"/>
      <c r="CP44" s="681"/>
      <c r="CQ44" s="682"/>
      <c r="CR44" s="683">
        <v>8407520</v>
      </c>
      <c r="CS44" s="684"/>
      <c r="CT44" s="684"/>
      <c r="CU44" s="684"/>
      <c r="CV44" s="684"/>
      <c r="CW44" s="684"/>
      <c r="CX44" s="684"/>
      <c r="CY44" s="685"/>
      <c r="CZ44" s="688">
        <v>20.100000000000001</v>
      </c>
      <c r="DA44" s="689"/>
      <c r="DB44" s="689"/>
      <c r="DC44" s="701"/>
      <c r="DD44" s="692">
        <v>756432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354</v>
      </c>
      <c r="CG45" s="681"/>
      <c r="CH45" s="681"/>
      <c r="CI45" s="681"/>
      <c r="CJ45" s="681"/>
      <c r="CK45" s="681"/>
      <c r="CL45" s="681"/>
      <c r="CM45" s="681"/>
      <c r="CN45" s="681"/>
      <c r="CO45" s="681"/>
      <c r="CP45" s="681"/>
      <c r="CQ45" s="682"/>
      <c r="CR45" s="683">
        <v>6337705</v>
      </c>
      <c r="CS45" s="720"/>
      <c r="CT45" s="720"/>
      <c r="CU45" s="720"/>
      <c r="CV45" s="720"/>
      <c r="CW45" s="720"/>
      <c r="CX45" s="720"/>
      <c r="CY45" s="721"/>
      <c r="CZ45" s="688">
        <v>15.2</v>
      </c>
      <c r="DA45" s="718"/>
      <c r="DB45" s="718"/>
      <c r="DC45" s="722"/>
      <c r="DD45" s="692">
        <v>279150</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356</v>
      </c>
      <c r="CG46" s="681"/>
      <c r="CH46" s="681"/>
      <c r="CI46" s="681"/>
      <c r="CJ46" s="681"/>
      <c r="CK46" s="681"/>
      <c r="CL46" s="681"/>
      <c r="CM46" s="681"/>
      <c r="CN46" s="681"/>
      <c r="CO46" s="681"/>
      <c r="CP46" s="681"/>
      <c r="CQ46" s="682"/>
      <c r="CR46" s="683">
        <v>1999027</v>
      </c>
      <c r="CS46" s="684"/>
      <c r="CT46" s="684"/>
      <c r="CU46" s="684"/>
      <c r="CV46" s="684"/>
      <c r="CW46" s="684"/>
      <c r="CX46" s="684"/>
      <c r="CY46" s="685"/>
      <c r="CZ46" s="688">
        <v>4.8</v>
      </c>
      <c r="DA46" s="689"/>
      <c r="DB46" s="689"/>
      <c r="DC46" s="701"/>
      <c r="DD46" s="692">
        <v>467694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358</v>
      </c>
      <c r="CG47" s="681"/>
      <c r="CH47" s="681"/>
      <c r="CI47" s="681"/>
      <c r="CJ47" s="681"/>
      <c r="CK47" s="681"/>
      <c r="CL47" s="681"/>
      <c r="CM47" s="681"/>
      <c r="CN47" s="681"/>
      <c r="CO47" s="681"/>
      <c r="CP47" s="681"/>
      <c r="CQ47" s="682"/>
      <c r="CR47" s="683">
        <v>23892</v>
      </c>
      <c r="CS47" s="720"/>
      <c r="CT47" s="720"/>
      <c r="CU47" s="720"/>
      <c r="CV47" s="720"/>
      <c r="CW47" s="720"/>
      <c r="CX47" s="720"/>
      <c r="CY47" s="721"/>
      <c r="CZ47" s="688">
        <v>0.1</v>
      </c>
      <c r="DA47" s="718"/>
      <c r="DB47" s="718"/>
      <c r="DC47" s="722"/>
      <c r="DD47" s="692">
        <v>13292</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359</v>
      </c>
      <c r="CD48" s="799"/>
      <c r="CE48" s="800"/>
      <c r="CF48" s="680" t="s">
        <v>360</v>
      </c>
      <c r="CG48" s="681"/>
      <c r="CH48" s="681"/>
      <c r="CI48" s="681"/>
      <c r="CJ48" s="681"/>
      <c r="CK48" s="681"/>
      <c r="CL48" s="681"/>
      <c r="CM48" s="681"/>
      <c r="CN48" s="681"/>
      <c r="CO48" s="681"/>
      <c r="CP48" s="681"/>
      <c r="CQ48" s="682"/>
      <c r="CR48" s="683" t="s">
        <v>137</v>
      </c>
      <c r="CS48" s="684"/>
      <c r="CT48" s="684"/>
      <c r="CU48" s="684"/>
      <c r="CV48" s="684"/>
      <c r="CW48" s="684"/>
      <c r="CX48" s="684"/>
      <c r="CY48" s="685"/>
      <c r="CZ48" s="688" t="s">
        <v>137</v>
      </c>
      <c r="DA48" s="689"/>
      <c r="DB48" s="689"/>
      <c r="DC48" s="701"/>
      <c r="DD48" s="692" t="s">
        <v>137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361</v>
      </c>
      <c r="CE49" s="733"/>
      <c r="CF49" s="733"/>
      <c r="CG49" s="733"/>
      <c r="CH49" s="733"/>
      <c r="CI49" s="733"/>
      <c r="CJ49" s="733"/>
      <c r="CK49" s="733"/>
      <c r="CL49" s="733"/>
      <c r="CM49" s="733"/>
      <c r="CN49" s="733"/>
      <c r="CO49" s="733"/>
      <c r="CP49" s="733"/>
      <c r="CQ49" s="734"/>
      <c r="CR49" s="768">
        <v>41810416</v>
      </c>
      <c r="CS49" s="754"/>
      <c r="CT49" s="754"/>
      <c r="CU49" s="754"/>
      <c r="CV49" s="754"/>
      <c r="CW49" s="754"/>
      <c r="CX49" s="754"/>
      <c r="CY49" s="785"/>
      <c r="CZ49" s="780">
        <v>100</v>
      </c>
      <c r="DA49" s="786"/>
      <c r="DB49" s="786"/>
      <c r="DC49" s="787"/>
      <c r="DD49" s="788">
        <v>23128770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xDlnQWlpb3WE8H0GJ0vs7FuJjn9GApEPBbwvUW0qySrNADCuLj89XP6nFG+1a0CjmmoPZjs4ShF9FDRBXnniaA==" saltValue="0wBnEm4btzlOQ3S1NHWM9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363</v>
      </c>
      <c r="DK2" s="831"/>
      <c r="DL2" s="831"/>
      <c r="DM2" s="831"/>
      <c r="DN2" s="831"/>
      <c r="DO2" s="832"/>
      <c r="DP2" s="250"/>
      <c r="DQ2" s="830" t="s">
        <v>364</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7"/>
      <c r="BA5" s="257"/>
      <c r="BB5" s="257"/>
      <c r="BC5" s="257"/>
      <c r="BD5" s="257"/>
      <c r="BE5" s="258"/>
      <c r="BF5" s="258"/>
      <c r="BG5" s="258"/>
      <c r="BH5" s="258"/>
      <c r="BI5" s="258"/>
      <c r="BJ5" s="258"/>
      <c r="BK5" s="258"/>
      <c r="BL5" s="258"/>
      <c r="BM5" s="258"/>
      <c r="BN5" s="258"/>
      <c r="BO5" s="258"/>
      <c r="BP5" s="258"/>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384</v>
      </c>
      <c r="C7" s="816"/>
      <c r="D7" s="816"/>
      <c r="E7" s="816"/>
      <c r="F7" s="816"/>
      <c r="G7" s="816"/>
      <c r="H7" s="816"/>
      <c r="I7" s="816"/>
      <c r="J7" s="816"/>
      <c r="K7" s="816"/>
      <c r="L7" s="816"/>
      <c r="M7" s="816"/>
      <c r="N7" s="816"/>
      <c r="O7" s="816"/>
      <c r="P7" s="817"/>
      <c r="Q7" s="818">
        <v>42594</v>
      </c>
      <c r="R7" s="819"/>
      <c r="S7" s="819"/>
      <c r="T7" s="819"/>
      <c r="U7" s="819"/>
      <c r="V7" s="819">
        <v>41810</v>
      </c>
      <c r="W7" s="819"/>
      <c r="X7" s="819"/>
      <c r="Y7" s="819"/>
      <c r="Z7" s="819"/>
      <c r="AA7" s="819">
        <v>784</v>
      </c>
      <c r="AB7" s="819"/>
      <c r="AC7" s="819"/>
      <c r="AD7" s="819"/>
      <c r="AE7" s="820"/>
      <c r="AF7" s="821">
        <v>376</v>
      </c>
      <c r="AG7" s="822"/>
      <c r="AH7" s="822"/>
      <c r="AI7" s="822"/>
      <c r="AJ7" s="823"/>
      <c r="AK7" s="858">
        <v>1192</v>
      </c>
      <c r="AL7" s="859"/>
      <c r="AM7" s="859"/>
      <c r="AN7" s="859"/>
      <c r="AO7" s="859"/>
      <c r="AP7" s="859">
        <v>37916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601</v>
      </c>
      <c r="BT7" s="863"/>
      <c r="BU7" s="863"/>
      <c r="BV7" s="863"/>
      <c r="BW7" s="863"/>
      <c r="BX7" s="863"/>
      <c r="BY7" s="863"/>
      <c r="BZ7" s="863"/>
      <c r="CA7" s="863"/>
      <c r="CB7" s="863"/>
      <c r="CC7" s="863"/>
      <c r="CD7" s="863"/>
      <c r="CE7" s="863"/>
      <c r="CF7" s="863"/>
      <c r="CG7" s="864"/>
      <c r="CH7" s="855">
        <v>2</v>
      </c>
      <c r="CI7" s="856"/>
      <c r="CJ7" s="856"/>
      <c r="CK7" s="856"/>
      <c r="CL7" s="857"/>
      <c r="CM7" s="855">
        <v>74</v>
      </c>
      <c r="CN7" s="856"/>
      <c r="CO7" s="856"/>
      <c r="CP7" s="856"/>
      <c r="CQ7" s="857"/>
      <c r="CR7" s="855">
        <v>3</v>
      </c>
      <c r="CS7" s="856"/>
      <c r="CT7" s="856"/>
      <c r="CU7" s="856"/>
      <c r="CV7" s="857"/>
      <c r="CW7" s="855">
        <v>0</v>
      </c>
      <c r="CX7" s="856"/>
      <c r="CY7" s="856"/>
      <c r="CZ7" s="856"/>
      <c r="DA7" s="857"/>
      <c r="DB7" s="855">
        <v>0</v>
      </c>
      <c r="DC7" s="856"/>
      <c r="DD7" s="856"/>
      <c r="DE7" s="856"/>
      <c r="DF7" s="857"/>
      <c r="DG7" s="855">
        <v>0</v>
      </c>
      <c r="DH7" s="856"/>
      <c r="DI7" s="856"/>
      <c r="DJ7" s="856"/>
      <c r="DK7" s="857"/>
      <c r="DL7" s="855">
        <v>0</v>
      </c>
      <c r="DM7" s="856"/>
      <c r="DN7" s="856"/>
      <c r="DO7" s="856"/>
      <c r="DP7" s="857"/>
      <c r="DQ7" s="855">
        <v>0</v>
      </c>
      <c r="DR7" s="856"/>
      <c r="DS7" s="856"/>
      <c r="DT7" s="856"/>
      <c r="DU7" s="857"/>
      <c r="DV7" s="836"/>
      <c r="DW7" s="837"/>
      <c r="DX7" s="837"/>
      <c r="DY7" s="837"/>
      <c r="DZ7" s="838"/>
      <c r="EA7" s="255"/>
    </row>
    <row r="8" spans="1:131" s="256" customFormat="1" ht="26.25" customHeight="1" x14ac:dyDescent="0.15">
      <c r="A8" s="262">
        <v>2</v>
      </c>
      <c r="B8" s="839" t="s">
        <v>385</v>
      </c>
      <c r="C8" s="840"/>
      <c r="D8" s="840"/>
      <c r="E8" s="840"/>
      <c r="F8" s="840"/>
      <c r="G8" s="840"/>
      <c r="H8" s="840"/>
      <c r="I8" s="840"/>
      <c r="J8" s="840"/>
      <c r="K8" s="840"/>
      <c r="L8" s="840"/>
      <c r="M8" s="840"/>
      <c r="N8" s="840"/>
      <c r="O8" s="840"/>
      <c r="P8" s="841"/>
      <c r="Q8" s="842">
        <v>1</v>
      </c>
      <c r="R8" s="843"/>
      <c r="S8" s="843"/>
      <c r="T8" s="843"/>
      <c r="U8" s="843"/>
      <c r="V8" s="843">
        <v>1</v>
      </c>
      <c r="W8" s="843"/>
      <c r="X8" s="843"/>
      <c r="Y8" s="843"/>
      <c r="Z8" s="843"/>
      <c r="AA8" s="843" t="s">
        <v>595</v>
      </c>
      <c r="AB8" s="843"/>
      <c r="AC8" s="843"/>
      <c r="AD8" s="843"/>
      <c r="AE8" s="844"/>
      <c r="AF8" s="845" t="s">
        <v>386</v>
      </c>
      <c r="AG8" s="846"/>
      <c r="AH8" s="846"/>
      <c r="AI8" s="846"/>
      <c r="AJ8" s="847"/>
      <c r="AK8" s="848">
        <v>1</v>
      </c>
      <c r="AL8" s="849"/>
      <c r="AM8" s="849"/>
      <c r="AN8" s="849"/>
      <c r="AO8" s="849"/>
      <c r="AP8" s="849" t="s">
        <v>595</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602</v>
      </c>
      <c r="BT8" s="853"/>
      <c r="BU8" s="853"/>
      <c r="BV8" s="853"/>
      <c r="BW8" s="853"/>
      <c r="BX8" s="853"/>
      <c r="BY8" s="853"/>
      <c r="BZ8" s="853"/>
      <c r="CA8" s="853"/>
      <c r="CB8" s="853"/>
      <c r="CC8" s="853"/>
      <c r="CD8" s="853"/>
      <c r="CE8" s="853"/>
      <c r="CF8" s="853"/>
      <c r="CG8" s="854"/>
      <c r="CH8" s="865">
        <v>-8</v>
      </c>
      <c r="CI8" s="866"/>
      <c r="CJ8" s="866"/>
      <c r="CK8" s="866"/>
      <c r="CL8" s="867"/>
      <c r="CM8" s="865">
        <v>111</v>
      </c>
      <c r="CN8" s="866"/>
      <c r="CO8" s="866"/>
      <c r="CP8" s="866"/>
      <c r="CQ8" s="867"/>
      <c r="CR8" s="865">
        <v>113</v>
      </c>
      <c r="CS8" s="866"/>
      <c r="CT8" s="866"/>
      <c r="CU8" s="866"/>
      <c r="CV8" s="867"/>
      <c r="CW8" s="865">
        <v>0</v>
      </c>
      <c r="CX8" s="866"/>
      <c r="CY8" s="866"/>
      <c r="CZ8" s="866"/>
      <c r="DA8" s="867"/>
      <c r="DB8" s="865">
        <v>0</v>
      </c>
      <c r="DC8" s="866"/>
      <c r="DD8" s="866"/>
      <c r="DE8" s="866"/>
      <c r="DF8" s="867"/>
      <c r="DG8" s="865">
        <v>0</v>
      </c>
      <c r="DH8" s="866"/>
      <c r="DI8" s="866"/>
      <c r="DJ8" s="866"/>
      <c r="DK8" s="867"/>
      <c r="DL8" s="865">
        <v>0</v>
      </c>
      <c r="DM8" s="866"/>
      <c r="DN8" s="866"/>
      <c r="DO8" s="866"/>
      <c r="DP8" s="867"/>
      <c r="DQ8" s="865">
        <v>0</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603</v>
      </c>
      <c r="BT9" s="853"/>
      <c r="BU9" s="853"/>
      <c r="BV9" s="853"/>
      <c r="BW9" s="853"/>
      <c r="BX9" s="853"/>
      <c r="BY9" s="853"/>
      <c r="BZ9" s="853"/>
      <c r="CA9" s="853"/>
      <c r="CB9" s="853"/>
      <c r="CC9" s="853"/>
      <c r="CD9" s="853"/>
      <c r="CE9" s="853"/>
      <c r="CF9" s="853"/>
      <c r="CG9" s="854"/>
      <c r="CH9" s="865">
        <v>8</v>
      </c>
      <c r="CI9" s="866"/>
      <c r="CJ9" s="866"/>
      <c r="CK9" s="866"/>
      <c r="CL9" s="867"/>
      <c r="CM9" s="865">
        <v>121</v>
      </c>
      <c r="CN9" s="866"/>
      <c r="CO9" s="866"/>
      <c r="CP9" s="866"/>
      <c r="CQ9" s="867"/>
      <c r="CR9" s="865">
        <v>39</v>
      </c>
      <c r="CS9" s="866"/>
      <c r="CT9" s="866"/>
      <c r="CU9" s="866"/>
      <c r="CV9" s="867"/>
      <c r="CW9" s="865">
        <v>8</v>
      </c>
      <c r="CX9" s="866"/>
      <c r="CY9" s="866"/>
      <c r="CZ9" s="866"/>
      <c r="DA9" s="867"/>
      <c r="DB9" s="865">
        <v>0</v>
      </c>
      <c r="DC9" s="866"/>
      <c r="DD9" s="866"/>
      <c r="DE9" s="866"/>
      <c r="DF9" s="867"/>
      <c r="DG9" s="865">
        <v>0</v>
      </c>
      <c r="DH9" s="866"/>
      <c r="DI9" s="866"/>
      <c r="DJ9" s="866"/>
      <c r="DK9" s="867"/>
      <c r="DL9" s="865">
        <v>0</v>
      </c>
      <c r="DM9" s="866"/>
      <c r="DN9" s="866"/>
      <c r="DO9" s="866"/>
      <c r="DP9" s="867"/>
      <c r="DQ9" s="865">
        <v>0</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604</v>
      </c>
      <c r="BT10" s="853"/>
      <c r="BU10" s="853"/>
      <c r="BV10" s="853"/>
      <c r="BW10" s="853"/>
      <c r="BX10" s="853"/>
      <c r="BY10" s="853"/>
      <c r="BZ10" s="853"/>
      <c r="CA10" s="853"/>
      <c r="CB10" s="853"/>
      <c r="CC10" s="853"/>
      <c r="CD10" s="853"/>
      <c r="CE10" s="853"/>
      <c r="CF10" s="853"/>
      <c r="CG10" s="854"/>
      <c r="CH10" s="865">
        <v>0</v>
      </c>
      <c r="CI10" s="866"/>
      <c r="CJ10" s="866"/>
      <c r="CK10" s="866"/>
      <c r="CL10" s="867"/>
      <c r="CM10" s="865">
        <v>255</v>
      </c>
      <c r="CN10" s="866"/>
      <c r="CO10" s="866"/>
      <c r="CP10" s="866"/>
      <c r="CQ10" s="867"/>
      <c r="CR10" s="865">
        <v>80</v>
      </c>
      <c r="CS10" s="866"/>
      <c r="CT10" s="866"/>
      <c r="CU10" s="866"/>
      <c r="CV10" s="867"/>
      <c r="CW10" s="865">
        <v>0</v>
      </c>
      <c r="CX10" s="866"/>
      <c r="CY10" s="866"/>
      <c r="CZ10" s="866"/>
      <c r="DA10" s="867"/>
      <c r="DB10" s="865">
        <v>0</v>
      </c>
      <c r="DC10" s="866"/>
      <c r="DD10" s="866"/>
      <c r="DE10" s="866"/>
      <c r="DF10" s="867"/>
      <c r="DG10" s="865">
        <v>0</v>
      </c>
      <c r="DH10" s="866"/>
      <c r="DI10" s="866"/>
      <c r="DJ10" s="866"/>
      <c r="DK10" s="867"/>
      <c r="DL10" s="865">
        <v>0</v>
      </c>
      <c r="DM10" s="866"/>
      <c r="DN10" s="866"/>
      <c r="DO10" s="866"/>
      <c r="DP10" s="867"/>
      <c r="DQ10" s="865">
        <v>0</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605</v>
      </c>
      <c r="BT11" s="853"/>
      <c r="BU11" s="853"/>
      <c r="BV11" s="853"/>
      <c r="BW11" s="853"/>
      <c r="BX11" s="853"/>
      <c r="BY11" s="853"/>
      <c r="BZ11" s="853"/>
      <c r="CA11" s="853"/>
      <c r="CB11" s="853"/>
      <c r="CC11" s="853"/>
      <c r="CD11" s="853"/>
      <c r="CE11" s="853"/>
      <c r="CF11" s="853"/>
      <c r="CG11" s="854"/>
      <c r="CH11" s="865">
        <v>0</v>
      </c>
      <c r="CI11" s="866"/>
      <c r="CJ11" s="866"/>
      <c r="CK11" s="866"/>
      <c r="CL11" s="867"/>
      <c r="CM11" s="865">
        <v>13</v>
      </c>
      <c r="CN11" s="866"/>
      <c r="CO11" s="866"/>
      <c r="CP11" s="866"/>
      <c r="CQ11" s="867"/>
      <c r="CR11" s="865">
        <v>10</v>
      </c>
      <c r="CS11" s="866"/>
      <c r="CT11" s="866"/>
      <c r="CU11" s="866"/>
      <c r="CV11" s="867"/>
      <c r="CW11" s="865">
        <v>0</v>
      </c>
      <c r="CX11" s="866"/>
      <c r="CY11" s="866"/>
      <c r="CZ11" s="866"/>
      <c r="DA11" s="867"/>
      <c r="DB11" s="865">
        <v>0</v>
      </c>
      <c r="DC11" s="866"/>
      <c r="DD11" s="866"/>
      <c r="DE11" s="866"/>
      <c r="DF11" s="867"/>
      <c r="DG11" s="865">
        <v>0</v>
      </c>
      <c r="DH11" s="866"/>
      <c r="DI11" s="866"/>
      <c r="DJ11" s="866"/>
      <c r="DK11" s="867"/>
      <c r="DL11" s="865">
        <v>0</v>
      </c>
      <c r="DM11" s="866"/>
      <c r="DN11" s="866"/>
      <c r="DO11" s="866"/>
      <c r="DP11" s="867"/>
      <c r="DQ11" s="865">
        <v>0</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606</v>
      </c>
      <c r="BT12" s="853"/>
      <c r="BU12" s="853"/>
      <c r="BV12" s="853"/>
      <c r="BW12" s="853"/>
      <c r="BX12" s="853"/>
      <c r="BY12" s="853"/>
      <c r="BZ12" s="853"/>
      <c r="CA12" s="853"/>
      <c r="CB12" s="853"/>
      <c r="CC12" s="853"/>
      <c r="CD12" s="853"/>
      <c r="CE12" s="853"/>
      <c r="CF12" s="853"/>
      <c r="CG12" s="854"/>
      <c r="CH12" s="865">
        <v>3</v>
      </c>
      <c r="CI12" s="866"/>
      <c r="CJ12" s="866"/>
      <c r="CK12" s="866"/>
      <c r="CL12" s="867"/>
      <c r="CM12" s="865">
        <v>75</v>
      </c>
      <c r="CN12" s="866"/>
      <c r="CO12" s="866"/>
      <c r="CP12" s="866"/>
      <c r="CQ12" s="867"/>
      <c r="CR12" s="865">
        <v>34</v>
      </c>
      <c r="CS12" s="866"/>
      <c r="CT12" s="866"/>
      <c r="CU12" s="866"/>
      <c r="CV12" s="867"/>
      <c r="CW12" s="865">
        <v>0</v>
      </c>
      <c r="CX12" s="866"/>
      <c r="CY12" s="866"/>
      <c r="CZ12" s="866"/>
      <c r="DA12" s="867"/>
      <c r="DB12" s="865">
        <v>0</v>
      </c>
      <c r="DC12" s="866"/>
      <c r="DD12" s="866"/>
      <c r="DE12" s="866"/>
      <c r="DF12" s="867"/>
      <c r="DG12" s="865">
        <v>0</v>
      </c>
      <c r="DH12" s="866"/>
      <c r="DI12" s="866"/>
      <c r="DJ12" s="866"/>
      <c r="DK12" s="867"/>
      <c r="DL12" s="865">
        <v>0</v>
      </c>
      <c r="DM12" s="866"/>
      <c r="DN12" s="866"/>
      <c r="DO12" s="866"/>
      <c r="DP12" s="867"/>
      <c r="DQ12" s="865">
        <v>0</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607</v>
      </c>
      <c r="BT13" s="853"/>
      <c r="BU13" s="853"/>
      <c r="BV13" s="853"/>
      <c r="BW13" s="853"/>
      <c r="BX13" s="853"/>
      <c r="BY13" s="853"/>
      <c r="BZ13" s="853"/>
      <c r="CA13" s="853"/>
      <c r="CB13" s="853"/>
      <c r="CC13" s="853"/>
      <c r="CD13" s="853"/>
      <c r="CE13" s="853"/>
      <c r="CF13" s="853"/>
      <c r="CG13" s="854"/>
      <c r="CH13" s="865">
        <v>56</v>
      </c>
      <c r="CI13" s="866"/>
      <c r="CJ13" s="866"/>
      <c r="CK13" s="866"/>
      <c r="CL13" s="867"/>
      <c r="CM13" s="865">
        <v>292</v>
      </c>
      <c r="CN13" s="866"/>
      <c r="CO13" s="866"/>
      <c r="CP13" s="866"/>
      <c r="CQ13" s="867"/>
      <c r="CR13" s="865">
        <v>23</v>
      </c>
      <c r="CS13" s="866"/>
      <c r="CT13" s="866"/>
      <c r="CU13" s="866"/>
      <c r="CV13" s="867"/>
      <c r="CW13" s="865">
        <v>0</v>
      </c>
      <c r="CX13" s="866"/>
      <c r="CY13" s="866"/>
      <c r="CZ13" s="866"/>
      <c r="DA13" s="867"/>
      <c r="DB13" s="865">
        <v>0</v>
      </c>
      <c r="DC13" s="866"/>
      <c r="DD13" s="866"/>
      <c r="DE13" s="866"/>
      <c r="DF13" s="867"/>
      <c r="DG13" s="865">
        <v>0</v>
      </c>
      <c r="DH13" s="866"/>
      <c r="DI13" s="866"/>
      <c r="DJ13" s="866"/>
      <c r="DK13" s="867"/>
      <c r="DL13" s="865">
        <v>0</v>
      </c>
      <c r="DM13" s="866"/>
      <c r="DN13" s="866"/>
      <c r="DO13" s="866"/>
      <c r="DP13" s="867"/>
      <c r="DQ13" s="865">
        <v>0</v>
      </c>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608</v>
      </c>
      <c r="BT14" s="853"/>
      <c r="BU14" s="853"/>
      <c r="BV14" s="853"/>
      <c r="BW14" s="853"/>
      <c r="BX14" s="853"/>
      <c r="BY14" s="853"/>
      <c r="BZ14" s="853"/>
      <c r="CA14" s="853"/>
      <c r="CB14" s="853"/>
      <c r="CC14" s="853"/>
      <c r="CD14" s="853"/>
      <c r="CE14" s="853"/>
      <c r="CF14" s="853"/>
      <c r="CG14" s="854"/>
      <c r="CH14" s="865">
        <v>11</v>
      </c>
      <c r="CI14" s="866"/>
      <c r="CJ14" s="866"/>
      <c r="CK14" s="866"/>
      <c r="CL14" s="867"/>
      <c r="CM14" s="865">
        <v>190</v>
      </c>
      <c r="CN14" s="866"/>
      <c r="CO14" s="866"/>
      <c r="CP14" s="866"/>
      <c r="CQ14" s="867"/>
      <c r="CR14" s="865">
        <v>30</v>
      </c>
      <c r="CS14" s="866"/>
      <c r="CT14" s="866"/>
      <c r="CU14" s="866"/>
      <c r="CV14" s="867"/>
      <c r="CW14" s="865">
        <v>2</v>
      </c>
      <c r="CX14" s="866"/>
      <c r="CY14" s="866"/>
      <c r="CZ14" s="866"/>
      <c r="DA14" s="867"/>
      <c r="DB14" s="865">
        <v>0</v>
      </c>
      <c r="DC14" s="866"/>
      <c r="DD14" s="866"/>
      <c r="DE14" s="866"/>
      <c r="DF14" s="867"/>
      <c r="DG14" s="865">
        <v>0</v>
      </c>
      <c r="DH14" s="866"/>
      <c r="DI14" s="866"/>
      <c r="DJ14" s="866"/>
      <c r="DK14" s="867"/>
      <c r="DL14" s="865">
        <v>0</v>
      </c>
      <c r="DM14" s="866"/>
      <c r="DN14" s="866"/>
      <c r="DO14" s="866"/>
      <c r="DP14" s="867"/>
      <c r="DQ14" s="865">
        <v>0</v>
      </c>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v>42594</v>
      </c>
      <c r="R23" s="878"/>
      <c r="S23" s="878"/>
      <c r="T23" s="878"/>
      <c r="U23" s="878"/>
      <c r="V23" s="878">
        <v>41810</v>
      </c>
      <c r="W23" s="878"/>
      <c r="X23" s="878"/>
      <c r="Y23" s="878"/>
      <c r="Z23" s="878"/>
      <c r="AA23" s="878">
        <v>784</v>
      </c>
      <c r="AB23" s="878"/>
      <c r="AC23" s="878"/>
      <c r="AD23" s="878"/>
      <c r="AE23" s="879"/>
      <c r="AF23" s="880">
        <v>376</v>
      </c>
      <c r="AG23" s="878"/>
      <c r="AH23" s="878"/>
      <c r="AI23" s="878"/>
      <c r="AJ23" s="881"/>
      <c r="AK23" s="882"/>
      <c r="AL23" s="883"/>
      <c r="AM23" s="883"/>
      <c r="AN23" s="883"/>
      <c r="AO23" s="883"/>
      <c r="AP23" s="878">
        <v>37916</v>
      </c>
      <c r="AQ23" s="878"/>
      <c r="AR23" s="878"/>
      <c r="AS23" s="878"/>
      <c r="AT23" s="878"/>
      <c r="AU23" s="884"/>
      <c r="AV23" s="884"/>
      <c r="AW23" s="884"/>
      <c r="AX23" s="884"/>
      <c r="AY23" s="885"/>
      <c r="AZ23" s="893" t="s">
        <v>390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367</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6">
        <v>7253</v>
      </c>
      <c r="R28" s="907"/>
      <c r="S28" s="907"/>
      <c r="T28" s="907"/>
      <c r="U28" s="907"/>
      <c r="V28" s="907">
        <v>7243</v>
      </c>
      <c r="W28" s="907"/>
      <c r="X28" s="907"/>
      <c r="Y28" s="907"/>
      <c r="Z28" s="907"/>
      <c r="AA28" s="907">
        <v>10</v>
      </c>
      <c r="AB28" s="907"/>
      <c r="AC28" s="907"/>
      <c r="AD28" s="907"/>
      <c r="AE28" s="908"/>
      <c r="AF28" s="909">
        <v>10</v>
      </c>
      <c r="AG28" s="907"/>
      <c r="AH28" s="907"/>
      <c r="AI28" s="907"/>
      <c r="AJ28" s="910"/>
      <c r="AK28" s="911">
        <v>549</v>
      </c>
      <c r="AL28" s="902"/>
      <c r="AM28" s="902"/>
      <c r="AN28" s="902"/>
      <c r="AO28" s="902"/>
      <c r="AP28" s="902" t="s">
        <v>595</v>
      </c>
      <c r="AQ28" s="902"/>
      <c r="AR28" s="902"/>
      <c r="AS28" s="902"/>
      <c r="AT28" s="902"/>
      <c r="AU28" s="902" t="s">
        <v>595</v>
      </c>
      <c r="AV28" s="902"/>
      <c r="AW28" s="902"/>
      <c r="AX28" s="902"/>
      <c r="AY28" s="902"/>
      <c r="AZ28" s="903" t="s">
        <v>595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1590</v>
      </c>
      <c r="R29" s="843"/>
      <c r="S29" s="843"/>
      <c r="T29" s="843"/>
      <c r="U29" s="843"/>
      <c r="V29" s="843">
        <v>1586</v>
      </c>
      <c r="W29" s="843"/>
      <c r="X29" s="843"/>
      <c r="Y29" s="843"/>
      <c r="Z29" s="843"/>
      <c r="AA29" s="843">
        <v>4</v>
      </c>
      <c r="AB29" s="843"/>
      <c r="AC29" s="843"/>
      <c r="AD29" s="843"/>
      <c r="AE29" s="844"/>
      <c r="AF29" s="845">
        <v>4</v>
      </c>
      <c r="AG29" s="846"/>
      <c r="AH29" s="846"/>
      <c r="AI29" s="846"/>
      <c r="AJ29" s="847"/>
      <c r="AK29" s="914">
        <v>3</v>
      </c>
      <c r="AL29" s="915"/>
      <c r="AM29" s="915"/>
      <c r="AN29" s="915"/>
      <c r="AO29" s="915"/>
      <c r="AP29" s="915" t="s">
        <v>595</v>
      </c>
      <c r="AQ29" s="915"/>
      <c r="AR29" s="915"/>
      <c r="AS29" s="915"/>
      <c r="AT29" s="915"/>
      <c r="AU29" s="915" t="s">
        <v>595</v>
      </c>
      <c r="AV29" s="915"/>
      <c r="AW29" s="915"/>
      <c r="AX29" s="915"/>
      <c r="AY29" s="915"/>
      <c r="AZ29" s="916" t="s">
        <v>595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8030</v>
      </c>
      <c r="R30" s="843"/>
      <c r="S30" s="843"/>
      <c r="T30" s="843"/>
      <c r="U30" s="843"/>
      <c r="V30" s="843">
        <v>7893</v>
      </c>
      <c r="W30" s="843"/>
      <c r="X30" s="843"/>
      <c r="Y30" s="843"/>
      <c r="Z30" s="843"/>
      <c r="AA30" s="843">
        <v>137</v>
      </c>
      <c r="AB30" s="843"/>
      <c r="AC30" s="843"/>
      <c r="AD30" s="843"/>
      <c r="AE30" s="844"/>
      <c r="AF30" s="845">
        <v>137</v>
      </c>
      <c r="AG30" s="846"/>
      <c r="AH30" s="846"/>
      <c r="AI30" s="846"/>
      <c r="AJ30" s="847"/>
      <c r="AK30" s="914">
        <v>1080</v>
      </c>
      <c r="AL30" s="915"/>
      <c r="AM30" s="915"/>
      <c r="AN30" s="915"/>
      <c r="AO30" s="915"/>
      <c r="AP30" s="915" t="s">
        <v>595</v>
      </c>
      <c r="AQ30" s="915"/>
      <c r="AR30" s="915"/>
      <c r="AS30" s="915"/>
      <c r="AT30" s="915"/>
      <c r="AU30" s="915" t="s">
        <v>595</v>
      </c>
      <c r="AV30" s="915"/>
      <c r="AW30" s="915"/>
      <c r="AX30" s="915"/>
      <c r="AY30" s="915"/>
      <c r="AZ30" s="916" t="s">
        <v>595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303</v>
      </c>
      <c r="R31" s="843"/>
      <c r="S31" s="843"/>
      <c r="T31" s="843"/>
      <c r="U31" s="843"/>
      <c r="V31" s="843">
        <v>303</v>
      </c>
      <c r="W31" s="843"/>
      <c r="X31" s="843"/>
      <c r="Y31" s="843"/>
      <c r="Z31" s="843"/>
      <c r="AA31" s="843">
        <v>0</v>
      </c>
      <c r="AB31" s="843"/>
      <c r="AC31" s="843"/>
      <c r="AD31" s="843"/>
      <c r="AE31" s="844"/>
      <c r="AF31" s="845">
        <v>0</v>
      </c>
      <c r="AG31" s="846"/>
      <c r="AH31" s="846"/>
      <c r="AI31" s="846"/>
      <c r="AJ31" s="847"/>
      <c r="AK31" s="914">
        <v>125</v>
      </c>
      <c r="AL31" s="915"/>
      <c r="AM31" s="915"/>
      <c r="AN31" s="915"/>
      <c r="AO31" s="915"/>
      <c r="AP31" s="915">
        <v>191</v>
      </c>
      <c r="AQ31" s="915"/>
      <c r="AR31" s="915"/>
      <c r="AS31" s="915"/>
      <c r="AT31" s="915"/>
      <c r="AU31" s="915" t="s">
        <v>595</v>
      </c>
      <c r="AV31" s="915"/>
      <c r="AW31" s="915"/>
      <c r="AX31" s="915"/>
      <c r="AY31" s="915"/>
      <c r="AZ31" s="916" t="s">
        <v>595</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961</v>
      </c>
      <c r="R32" s="843"/>
      <c r="S32" s="843"/>
      <c r="T32" s="843"/>
      <c r="U32" s="843"/>
      <c r="V32" s="843">
        <v>97</v>
      </c>
      <c r="W32" s="843"/>
      <c r="X32" s="843"/>
      <c r="Y32" s="843"/>
      <c r="Z32" s="843"/>
      <c r="AA32" s="843">
        <v>864</v>
      </c>
      <c r="AB32" s="843"/>
      <c r="AC32" s="843"/>
      <c r="AD32" s="843"/>
      <c r="AE32" s="844"/>
      <c r="AF32" s="845">
        <v>864</v>
      </c>
      <c r="AG32" s="846"/>
      <c r="AH32" s="846"/>
      <c r="AI32" s="846"/>
      <c r="AJ32" s="847"/>
      <c r="AK32" s="914">
        <v>983</v>
      </c>
      <c r="AL32" s="915"/>
      <c r="AM32" s="915"/>
      <c r="AN32" s="915"/>
      <c r="AO32" s="915"/>
      <c r="AP32" s="915">
        <v>17708</v>
      </c>
      <c r="AQ32" s="915"/>
      <c r="AR32" s="915"/>
      <c r="AS32" s="915"/>
      <c r="AT32" s="915"/>
      <c r="AU32" s="915">
        <v>7473</v>
      </c>
      <c r="AV32" s="915"/>
      <c r="AW32" s="915"/>
      <c r="AX32" s="915"/>
      <c r="AY32" s="915"/>
      <c r="AZ32" s="916" t="s">
        <v>595</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407</v>
      </c>
      <c r="C33" s="840"/>
      <c r="D33" s="840"/>
      <c r="E33" s="840"/>
      <c r="F33" s="840"/>
      <c r="G33" s="840"/>
      <c r="H33" s="840"/>
      <c r="I33" s="840"/>
      <c r="J33" s="840"/>
      <c r="K33" s="840"/>
      <c r="L33" s="840"/>
      <c r="M33" s="840"/>
      <c r="N33" s="840"/>
      <c r="O33" s="840"/>
      <c r="P33" s="841"/>
      <c r="Q33" s="842">
        <v>762</v>
      </c>
      <c r="R33" s="843"/>
      <c r="S33" s="843"/>
      <c r="T33" s="843"/>
      <c r="U33" s="843"/>
      <c r="V33" s="843">
        <v>762</v>
      </c>
      <c r="W33" s="843"/>
      <c r="X33" s="843"/>
      <c r="Y33" s="843"/>
      <c r="Z33" s="843"/>
      <c r="AA33" s="843">
        <v>0</v>
      </c>
      <c r="AB33" s="843"/>
      <c r="AC33" s="843"/>
      <c r="AD33" s="843"/>
      <c r="AE33" s="844"/>
      <c r="AF33" s="845" t="s">
        <v>408</v>
      </c>
      <c r="AG33" s="846"/>
      <c r="AH33" s="846"/>
      <c r="AI33" s="846"/>
      <c r="AJ33" s="847"/>
      <c r="AK33" s="914">
        <v>597</v>
      </c>
      <c r="AL33" s="915"/>
      <c r="AM33" s="915"/>
      <c r="AN33" s="915"/>
      <c r="AO33" s="915"/>
      <c r="AP33" s="915">
        <v>5185</v>
      </c>
      <c r="AQ33" s="915"/>
      <c r="AR33" s="915"/>
      <c r="AS33" s="915"/>
      <c r="AT33" s="915"/>
      <c r="AU33" s="915">
        <v>5009</v>
      </c>
      <c r="AV33" s="915"/>
      <c r="AW33" s="915"/>
      <c r="AX33" s="915"/>
      <c r="AY33" s="915"/>
      <c r="AZ33" s="916" t="s">
        <v>595</v>
      </c>
      <c r="BA33" s="916"/>
      <c r="BB33" s="916"/>
      <c r="BC33" s="916"/>
      <c r="BD33" s="916"/>
      <c r="BE33" s="912" t="s">
        <v>409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410</v>
      </c>
      <c r="C34" s="840"/>
      <c r="D34" s="840"/>
      <c r="E34" s="840"/>
      <c r="F34" s="840"/>
      <c r="G34" s="840"/>
      <c r="H34" s="840"/>
      <c r="I34" s="840"/>
      <c r="J34" s="840"/>
      <c r="K34" s="840"/>
      <c r="L34" s="840"/>
      <c r="M34" s="840"/>
      <c r="N34" s="840"/>
      <c r="O34" s="840"/>
      <c r="P34" s="841"/>
      <c r="Q34" s="842">
        <v>191</v>
      </c>
      <c r="R34" s="843"/>
      <c r="S34" s="843"/>
      <c r="T34" s="843"/>
      <c r="U34" s="843"/>
      <c r="V34" s="843">
        <v>168</v>
      </c>
      <c r="W34" s="843"/>
      <c r="X34" s="843"/>
      <c r="Y34" s="843"/>
      <c r="Z34" s="843"/>
      <c r="AA34" s="843">
        <v>23</v>
      </c>
      <c r="AB34" s="843"/>
      <c r="AC34" s="843"/>
      <c r="AD34" s="843"/>
      <c r="AE34" s="844"/>
      <c r="AF34" s="845">
        <v>23</v>
      </c>
      <c r="AG34" s="846"/>
      <c r="AH34" s="846"/>
      <c r="AI34" s="846"/>
      <c r="AJ34" s="847"/>
      <c r="AK34" s="914" t="s">
        <v>595</v>
      </c>
      <c r="AL34" s="915"/>
      <c r="AM34" s="915"/>
      <c r="AN34" s="915"/>
      <c r="AO34" s="915"/>
      <c r="AP34" s="915">
        <v>649</v>
      </c>
      <c r="AQ34" s="915"/>
      <c r="AR34" s="915"/>
      <c r="AS34" s="915"/>
      <c r="AT34" s="915"/>
      <c r="AU34" s="915" t="s">
        <v>595</v>
      </c>
      <c r="AV34" s="915"/>
      <c r="AW34" s="915"/>
      <c r="AX34" s="915"/>
      <c r="AY34" s="915"/>
      <c r="AZ34" s="916" t="s">
        <v>595</v>
      </c>
      <c r="BA34" s="916"/>
      <c r="BB34" s="916"/>
      <c r="BC34" s="916"/>
      <c r="BD34" s="916"/>
      <c r="BE34" s="912" t="s">
        <v>411</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412</v>
      </c>
      <c r="C35" s="840"/>
      <c r="D35" s="840"/>
      <c r="E35" s="840"/>
      <c r="F35" s="840"/>
      <c r="G35" s="840"/>
      <c r="H35" s="840"/>
      <c r="I35" s="840"/>
      <c r="J35" s="840"/>
      <c r="K35" s="840"/>
      <c r="L35" s="840"/>
      <c r="M35" s="840"/>
      <c r="N35" s="840"/>
      <c r="O35" s="840"/>
      <c r="P35" s="841"/>
      <c r="Q35" s="842">
        <v>1634</v>
      </c>
      <c r="R35" s="843"/>
      <c r="S35" s="843"/>
      <c r="T35" s="843"/>
      <c r="U35" s="843"/>
      <c r="V35" s="843">
        <v>1634</v>
      </c>
      <c r="W35" s="843"/>
      <c r="X35" s="843"/>
      <c r="Y35" s="843"/>
      <c r="Z35" s="843"/>
      <c r="AA35" s="843">
        <v>0</v>
      </c>
      <c r="AB35" s="843"/>
      <c r="AC35" s="843"/>
      <c r="AD35" s="843"/>
      <c r="AE35" s="844"/>
      <c r="AF35" s="845" t="s">
        <v>390</v>
      </c>
      <c r="AG35" s="846"/>
      <c r="AH35" s="846"/>
      <c r="AI35" s="846"/>
      <c r="AJ35" s="847"/>
      <c r="AK35" s="914">
        <v>46</v>
      </c>
      <c r="AL35" s="915"/>
      <c r="AM35" s="915"/>
      <c r="AN35" s="915"/>
      <c r="AO35" s="915"/>
      <c r="AP35" s="915">
        <v>2839</v>
      </c>
      <c r="AQ35" s="915"/>
      <c r="AR35" s="915"/>
      <c r="AS35" s="915"/>
      <c r="AT35" s="915"/>
      <c r="AU35" s="915">
        <v>2839</v>
      </c>
      <c r="AV35" s="915"/>
      <c r="AW35" s="915"/>
      <c r="AX35" s="915"/>
      <c r="AY35" s="915"/>
      <c r="AZ35" s="916" t="s">
        <v>595</v>
      </c>
      <c r="BA35" s="916"/>
      <c r="BB35" s="916"/>
      <c r="BC35" s="916"/>
      <c r="BD35" s="916"/>
      <c r="BE35" s="912" t="s">
        <v>413</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414</v>
      </c>
      <c r="C36" s="840"/>
      <c r="D36" s="840"/>
      <c r="E36" s="840"/>
      <c r="F36" s="840"/>
      <c r="G36" s="840"/>
      <c r="H36" s="840"/>
      <c r="I36" s="840"/>
      <c r="J36" s="840"/>
      <c r="K36" s="840"/>
      <c r="L36" s="840"/>
      <c r="M36" s="840"/>
      <c r="N36" s="840"/>
      <c r="O36" s="840"/>
      <c r="P36" s="841"/>
      <c r="Q36" s="842">
        <v>15</v>
      </c>
      <c r="R36" s="843"/>
      <c r="S36" s="843"/>
      <c r="T36" s="843"/>
      <c r="U36" s="843"/>
      <c r="V36" s="843">
        <v>15</v>
      </c>
      <c r="W36" s="843"/>
      <c r="X36" s="843"/>
      <c r="Y36" s="843"/>
      <c r="Z36" s="843"/>
      <c r="AA36" s="843">
        <v>0</v>
      </c>
      <c r="AB36" s="843"/>
      <c r="AC36" s="843"/>
      <c r="AD36" s="843"/>
      <c r="AE36" s="844"/>
      <c r="AF36" s="845">
        <v>204</v>
      </c>
      <c r="AG36" s="846"/>
      <c r="AH36" s="846"/>
      <c r="AI36" s="846"/>
      <c r="AJ36" s="847"/>
      <c r="AK36" s="914" t="s">
        <v>595</v>
      </c>
      <c r="AL36" s="915"/>
      <c r="AM36" s="915"/>
      <c r="AN36" s="915"/>
      <c r="AO36" s="915"/>
      <c r="AP36" s="915" t="s">
        <v>595</v>
      </c>
      <c r="AQ36" s="915"/>
      <c r="AR36" s="915"/>
      <c r="AS36" s="915"/>
      <c r="AT36" s="915"/>
      <c r="AU36" s="915" t="s">
        <v>595</v>
      </c>
      <c r="AV36" s="915"/>
      <c r="AW36" s="915"/>
      <c r="AX36" s="915"/>
      <c r="AY36" s="915"/>
      <c r="AZ36" s="916" t="s">
        <v>595</v>
      </c>
      <c r="BA36" s="916"/>
      <c r="BB36" s="916"/>
      <c r="BC36" s="916"/>
      <c r="BD36" s="916"/>
      <c r="BE36" s="912" t="s">
        <v>415</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417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1241</v>
      </c>
      <c r="AG63" s="926"/>
      <c r="AH63" s="926"/>
      <c r="AI63" s="926"/>
      <c r="AJ63" s="927"/>
      <c r="AK63" s="928"/>
      <c r="AL63" s="923"/>
      <c r="AM63" s="923"/>
      <c r="AN63" s="923"/>
      <c r="AO63" s="923"/>
      <c r="AP63" s="926">
        <f>SUM(AP28:AT36)</f>
        <v>26572</v>
      </c>
      <c r="AQ63" s="926"/>
      <c r="AR63" s="926"/>
      <c r="AS63" s="926"/>
      <c r="AT63" s="926"/>
      <c r="AU63" s="926">
        <f>SUM(AU28:AY36)</f>
        <v>15321</v>
      </c>
      <c r="AV63" s="926"/>
      <c r="AW63" s="926"/>
      <c r="AX63" s="926"/>
      <c r="AY63" s="926"/>
      <c r="AZ63" s="930"/>
      <c r="BA63" s="930"/>
      <c r="BB63" s="930"/>
      <c r="BC63" s="930"/>
      <c r="BD63" s="930"/>
      <c r="BE63" s="931"/>
      <c r="BF63" s="931"/>
      <c r="BG63" s="931"/>
      <c r="BH63" s="931"/>
      <c r="BI63" s="932"/>
      <c r="BJ63" s="933" t="s">
        <v>418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420</v>
      </c>
      <c r="B66" s="825"/>
      <c r="C66" s="825"/>
      <c r="D66" s="825"/>
      <c r="E66" s="825"/>
      <c r="F66" s="825"/>
      <c r="G66" s="825"/>
      <c r="H66" s="825"/>
      <c r="I66" s="825"/>
      <c r="J66" s="825"/>
      <c r="K66" s="825"/>
      <c r="L66" s="825"/>
      <c r="M66" s="825"/>
      <c r="N66" s="825"/>
      <c r="O66" s="825"/>
      <c r="P66" s="826"/>
      <c r="Q66" s="801" t="s">
        <v>421</v>
      </c>
      <c r="R66" s="802"/>
      <c r="S66" s="802"/>
      <c r="T66" s="802"/>
      <c r="U66" s="803"/>
      <c r="V66" s="801" t="s">
        <v>394</v>
      </c>
      <c r="W66" s="802"/>
      <c r="X66" s="802"/>
      <c r="Y66" s="802"/>
      <c r="Z66" s="803"/>
      <c r="AA66" s="801" t="s">
        <v>422</v>
      </c>
      <c r="AB66" s="802"/>
      <c r="AC66" s="802"/>
      <c r="AD66" s="802"/>
      <c r="AE66" s="803"/>
      <c r="AF66" s="936" t="s">
        <v>423</v>
      </c>
      <c r="AG66" s="897"/>
      <c r="AH66" s="897"/>
      <c r="AI66" s="897"/>
      <c r="AJ66" s="937"/>
      <c r="AK66" s="801" t="s">
        <v>424</v>
      </c>
      <c r="AL66" s="825"/>
      <c r="AM66" s="825"/>
      <c r="AN66" s="825"/>
      <c r="AO66" s="826"/>
      <c r="AP66" s="801" t="s">
        <v>425</v>
      </c>
      <c r="AQ66" s="802"/>
      <c r="AR66" s="802"/>
      <c r="AS66" s="802"/>
      <c r="AT66" s="803"/>
      <c r="AU66" s="801" t="s">
        <v>426</v>
      </c>
      <c r="AV66" s="802"/>
      <c r="AW66" s="802"/>
      <c r="AX66" s="802"/>
      <c r="AY66" s="803"/>
      <c r="AZ66" s="801" t="s">
        <v>374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587</v>
      </c>
      <c r="C68" s="954"/>
      <c r="D68" s="954"/>
      <c r="E68" s="954"/>
      <c r="F68" s="954"/>
      <c r="G68" s="954"/>
      <c r="H68" s="954"/>
      <c r="I68" s="954"/>
      <c r="J68" s="954"/>
      <c r="K68" s="954"/>
      <c r="L68" s="954"/>
      <c r="M68" s="954"/>
      <c r="N68" s="954"/>
      <c r="O68" s="954"/>
      <c r="P68" s="955"/>
      <c r="Q68" s="956">
        <v>2129</v>
      </c>
      <c r="R68" s="950"/>
      <c r="S68" s="950"/>
      <c r="T68" s="950"/>
      <c r="U68" s="950"/>
      <c r="V68" s="950">
        <v>2023</v>
      </c>
      <c r="W68" s="950"/>
      <c r="X68" s="950"/>
      <c r="Y68" s="950"/>
      <c r="Z68" s="950"/>
      <c r="AA68" s="950">
        <v>106</v>
      </c>
      <c r="AB68" s="950"/>
      <c r="AC68" s="950"/>
      <c r="AD68" s="950"/>
      <c r="AE68" s="950"/>
      <c r="AF68" s="950">
        <v>106</v>
      </c>
      <c r="AG68" s="950"/>
      <c r="AH68" s="950"/>
      <c r="AI68" s="950"/>
      <c r="AJ68" s="950"/>
      <c r="AK68" s="950" t="s">
        <v>595</v>
      </c>
      <c r="AL68" s="950"/>
      <c r="AM68" s="950"/>
      <c r="AN68" s="950"/>
      <c r="AO68" s="950"/>
      <c r="AP68" s="950">
        <v>815</v>
      </c>
      <c r="AQ68" s="950"/>
      <c r="AR68" s="950"/>
      <c r="AS68" s="950"/>
      <c r="AT68" s="950"/>
      <c r="AU68" s="950">
        <v>707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588</v>
      </c>
      <c r="C69" s="958"/>
      <c r="D69" s="958"/>
      <c r="E69" s="958"/>
      <c r="F69" s="958"/>
      <c r="G69" s="958"/>
      <c r="H69" s="958"/>
      <c r="I69" s="958"/>
      <c r="J69" s="958"/>
      <c r="K69" s="958"/>
      <c r="L69" s="958"/>
      <c r="M69" s="958"/>
      <c r="N69" s="958"/>
      <c r="O69" s="958"/>
      <c r="P69" s="959"/>
      <c r="Q69" s="960">
        <v>506</v>
      </c>
      <c r="R69" s="915"/>
      <c r="S69" s="915"/>
      <c r="T69" s="915"/>
      <c r="U69" s="915"/>
      <c r="V69" s="915">
        <v>483</v>
      </c>
      <c r="W69" s="915"/>
      <c r="X69" s="915"/>
      <c r="Y69" s="915"/>
      <c r="Z69" s="915"/>
      <c r="AA69" s="915">
        <v>23</v>
      </c>
      <c r="AB69" s="915"/>
      <c r="AC69" s="915"/>
      <c r="AD69" s="915"/>
      <c r="AE69" s="915"/>
      <c r="AF69" s="915">
        <v>23</v>
      </c>
      <c r="AG69" s="915"/>
      <c r="AH69" s="915"/>
      <c r="AI69" s="915"/>
      <c r="AJ69" s="915"/>
      <c r="AK69" s="915" t="s">
        <v>595</v>
      </c>
      <c r="AL69" s="915"/>
      <c r="AM69" s="915"/>
      <c r="AN69" s="915"/>
      <c r="AO69" s="915"/>
      <c r="AP69" s="915">
        <v>155</v>
      </c>
      <c r="AQ69" s="915"/>
      <c r="AR69" s="915"/>
      <c r="AS69" s="915"/>
      <c r="AT69" s="915"/>
      <c r="AU69" s="915">
        <v>73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589</v>
      </c>
      <c r="C70" s="958"/>
      <c r="D70" s="958"/>
      <c r="E70" s="958"/>
      <c r="F70" s="958"/>
      <c r="G70" s="958"/>
      <c r="H70" s="958"/>
      <c r="I70" s="958"/>
      <c r="J70" s="958"/>
      <c r="K70" s="958"/>
      <c r="L70" s="958"/>
      <c r="M70" s="958"/>
      <c r="N70" s="958"/>
      <c r="O70" s="958"/>
      <c r="P70" s="959"/>
      <c r="Q70" s="960">
        <v>556</v>
      </c>
      <c r="R70" s="915"/>
      <c r="S70" s="915"/>
      <c r="T70" s="915"/>
      <c r="U70" s="915"/>
      <c r="V70" s="915">
        <v>506</v>
      </c>
      <c r="W70" s="915"/>
      <c r="X70" s="915"/>
      <c r="Y70" s="915"/>
      <c r="Z70" s="915"/>
      <c r="AA70" s="915">
        <v>50</v>
      </c>
      <c r="AB70" s="915"/>
      <c r="AC70" s="915"/>
      <c r="AD70" s="915"/>
      <c r="AE70" s="915"/>
      <c r="AF70" s="915">
        <v>50</v>
      </c>
      <c r="AG70" s="915"/>
      <c r="AH70" s="915"/>
      <c r="AI70" s="915"/>
      <c r="AJ70" s="915"/>
      <c r="AK70" s="915" t="s">
        <v>595</v>
      </c>
      <c r="AL70" s="915"/>
      <c r="AM70" s="915"/>
      <c r="AN70" s="915"/>
      <c r="AO70" s="915"/>
      <c r="AP70" s="915">
        <v>1175</v>
      </c>
      <c r="AQ70" s="915"/>
      <c r="AR70" s="915"/>
      <c r="AS70" s="915"/>
      <c r="AT70" s="915"/>
      <c r="AU70" s="915">
        <v>384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590</v>
      </c>
      <c r="C71" s="958"/>
      <c r="D71" s="958"/>
      <c r="E71" s="958"/>
      <c r="F71" s="958"/>
      <c r="G71" s="958"/>
      <c r="H71" s="958"/>
      <c r="I71" s="958"/>
      <c r="J71" s="958"/>
      <c r="K71" s="958"/>
      <c r="L71" s="958"/>
      <c r="M71" s="958"/>
      <c r="N71" s="958"/>
      <c r="O71" s="958"/>
      <c r="P71" s="959"/>
      <c r="Q71" s="960">
        <v>6069</v>
      </c>
      <c r="R71" s="915"/>
      <c r="S71" s="915"/>
      <c r="T71" s="915"/>
      <c r="U71" s="915"/>
      <c r="V71" s="915">
        <v>5389</v>
      </c>
      <c r="W71" s="915"/>
      <c r="X71" s="915"/>
      <c r="Y71" s="915"/>
      <c r="Z71" s="915"/>
      <c r="AA71" s="915">
        <v>680</v>
      </c>
      <c r="AB71" s="915"/>
      <c r="AC71" s="915"/>
      <c r="AD71" s="915"/>
      <c r="AE71" s="915"/>
      <c r="AF71" s="915">
        <v>4257</v>
      </c>
      <c r="AG71" s="915"/>
      <c r="AH71" s="915"/>
      <c r="AI71" s="915"/>
      <c r="AJ71" s="915"/>
      <c r="AK71" s="915">
        <v>63</v>
      </c>
      <c r="AL71" s="915"/>
      <c r="AM71" s="915"/>
      <c r="AN71" s="915"/>
      <c r="AO71" s="915"/>
      <c r="AP71" s="915">
        <v>21792</v>
      </c>
      <c r="AQ71" s="915"/>
      <c r="AR71" s="915"/>
      <c r="AS71" s="915"/>
      <c r="AT71" s="915"/>
      <c r="AU71" s="915" t="s">
        <v>595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591</v>
      </c>
      <c r="C72" s="958"/>
      <c r="D72" s="958"/>
      <c r="E72" s="958"/>
      <c r="F72" s="958"/>
      <c r="G72" s="958"/>
      <c r="H72" s="958"/>
      <c r="I72" s="958"/>
      <c r="J72" s="958"/>
      <c r="K72" s="958"/>
      <c r="L72" s="958"/>
      <c r="M72" s="958"/>
      <c r="N72" s="958"/>
      <c r="O72" s="958"/>
      <c r="P72" s="959"/>
      <c r="Q72" s="960">
        <v>195</v>
      </c>
      <c r="R72" s="915"/>
      <c r="S72" s="915"/>
      <c r="T72" s="915"/>
      <c r="U72" s="915"/>
      <c r="V72" s="915">
        <v>193</v>
      </c>
      <c r="W72" s="915"/>
      <c r="X72" s="915"/>
      <c r="Y72" s="915"/>
      <c r="Z72" s="915"/>
      <c r="AA72" s="915">
        <v>2</v>
      </c>
      <c r="AB72" s="915"/>
      <c r="AC72" s="915"/>
      <c r="AD72" s="915"/>
      <c r="AE72" s="915"/>
      <c r="AF72" s="915">
        <v>2</v>
      </c>
      <c r="AG72" s="915"/>
      <c r="AH72" s="915"/>
      <c r="AI72" s="915"/>
      <c r="AJ72" s="915"/>
      <c r="AK72" s="915" t="s">
        <v>595</v>
      </c>
      <c r="AL72" s="915"/>
      <c r="AM72" s="915"/>
      <c r="AN72" s="915"/>
      <c r="AO72" s="915"/>
      <c r="AP72" s="915" t="s">
        <v>595</v>
      </c>
      <c r="AQ72" s="915"/>
      <c r="AR72" s="915"/>
      <c r="AS72" s="915"/>
      <c r="AT72" s="915"/>
      <c r="AU72" s="915" t="s">
        <v>595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592</v>
      </c>
      <c r="C73" s="958"/>
      <c r="D73" s="958"/>
      <c r="E73" s="958"/>
      <c r="F73" s="958"/>
      <c r="G73" s="958"/>
      <c r="H73" s="958"/>
      <c r="I73" s="958"/>
      <c r="J73" s="958"/>
      <c r="K73" s="958"/>
      <c r="L73" s="958"/>
      <c r="M73" s="958"/>
      <c r="N73" s="958"/>
      <c r="O73" s="958"/>
      <c r="P73" s="959"/>
      <c r="Q73" s="960">
        <v>162325</v>
      </c>
      <c r="R73" s="915"/>
      <c r="S73" s="915"/>
      <c r="T73" s="915"/>
      <c r="U73" s="915"/>
      <c r="V73" s="915">
        <v>158540</v>
      </c>
      <c r="W73" s="915"/>
      <c r="X73" s="915"/>
      <c r="Y73" s="915"/>
      <c r="Z73" s="915"/>
      <c r="AA73" s="915">
        <v>3785</v>
      </c>
      <c r="AB73" s="915"/>
      <c r="AC73" s="915"/>
      <c r="AD73" s="915"/>
      <c r="AE73" s="915"/>
      <c r="AF73" s="915">
        <v>3785</v>
      </c>
      <c r="AG73" s="915"/>
      <c r="AH73" s="915"/>
      <c r="AI73" s="915"/>
      <c r="AJ73" s="915"/>
      <c r="AK73" s="915" t="s">
        <v>595</v>
      </c>
      <c r="AL73" s="915"/>
      <c r="AM73" s="915"/>
      <c r="AN73" s="915"/>
      <c r="AO73" s="915"/>
      <c r="AP73" s="915" t="s">
        <v>595</v>
      </c>
      <c r="AQ73" s="915"/>
      <c r="AR73" s="915"/>
      <c r="AS73" s="915"/>
      <c r="AT73" s="915"/>
      <c r="AU73" s="915" t="s">
        <v>595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593</v>
      </c>
      <c r="C74" s="958"/>
      <c r="D74" s="958"/>
      <c r="E74" s="958"/>
      <c r="F74" s="958"/>
      <c r="G74" s="958"/>
      <c r="H74" s="958"/>
      <c r="I74" s="958"/>
      <c r="J74" s="958"/>
      <c r="K74" s="958"/>
      <c r="L74" s="958"/>
      <c r="M74" s="958"/>
      <c r="N74" s="958"/>
      <c r="O74" s="958"/>
      <c r="P74" s="959"/>
      <c r="Q74" s="960">
        <v>10853</v>
      </c>
      <c r="R74" s="915"/>
      <c r="S74" s="915"/>
      <c r="T74" s="915"/>
      <c r="U74" s="915"/>
      <c r="V74" s="915">
        <v>10553</v>
      </c>
      <c r="W74" s="915"/>
      <c r="X74" s="915"/>
      <c r="Y74" s="915"/>
      <c r="Z74" s="915"/>
      <c r="AA74" s="915">
        <v>300</v>
      </c>
      <c r="AB74" s="915"/>
      <c r="AC74" s="915"/>
      <c r="AD74" s="915"/>
      <c r="AE74" s="915"/>
      <c r="AF74" s="915">
        <v>300</v>
      </c>
      <c r="AG74" s="915"/>
      <c r="AH74" s="915"/>
      <c r="AI74" s="915"/>
      <c r="AJ74" s="915"/>
      <c r="AK74" s="915">
        <v>81</v>
      </c>
      <c r="AL74" s="915"/>
      <c r="AM74" s="915"/>
      <c r="AN74" s="915"/>
      <c r="AO74" s="915"/>
      <c r="AP74" s="915" t="s">
        <v>595</v>
      </c>
      <c r="AQ74" s="915"/>
      <c r="AR74" s="915"/>
      <c r="AS74" s="915"/>
      <c r="AT74" s="915"/>
      <c r="AU74" s="915" t="s">
        <v>595</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594</v>
      </c>
      <c r="C75" s="958"/>
      <c r="D75" s="958"/>
      <c r="E75" s="958"/>
      <c r="F75" s="958"/>
      <c r="G75" s="958"/>
      <c r="H75" s="958"/>
      <c r="I75" s="958"/>
      <c r="J75" s="958"/>
      <c r="K75" s="958"/>
      <c r="L75" s="958"/>
      <c r="M75" s="958"/>
      <c r="N75" s="958"/>
      <c r="O75" s="958"/>
      <c r="P75" s="959"/>
      <c r="Q75" s="963">
        <v>99</v>
      </c>
      <c r="R75" s="964"/>
      <c r="S75" s="964"/>
      <c r="T75" s="964"/>
      <c r="U75" s="914"/>
      <c r="V75" s="965">
        <v>95</v>
      </c>
      <c r="W75" s="964"/>
      <c r="X75" s="964"/>
      <c r="Y75" s="964"/>
      <c r="Z75" s="914"/>
      <c r="AA75" s="965">
        <v>4</v>
      </c>
      <c r="AB75" s="964"/>
      <c r="AC75" s="964"/>
      <c r="AD75" s="964"/>
      <c r="AE75" s="914"/>
      <c r="AF75" s="965">
        <v>4</v>
      </c>
      <c r="AG75" s="964"/>
      <c r="AH75" s="964"/>
      <c r="AI75" s="964"/>
      <c r="AJ75" s="914"/>
      <c r="AK75" s="965">
        <v>8</v>
      </c>
      <c r="AL75" s="964"/>
      <c r="AM75" s="964"/>
      <c r="AN75" s="964"/>
      <c r="AO75" s="914"/>
      <c r="AP75" s="965" t="s">
        <v>595</v>
      </c>
      <c r="AQ75" s="964"/>
      <c r="AR75" s="964"/>
      <c r="AS75" s="964"/>
      <c r="AT75" s="914"/>
      <c r="AU75" s="965" t="s">
        <v>595</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427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8527</v>
      </c>
      <c r="AG88" s="926"/>
      <c r="AH88" s="926"/>
      <c r="AI88" s="926"/>
      <c r="AJ88" s="926"/>
      <c r="AK88" s="923"/>
      <c r="AL88" s="923"/>
      <c r="AM88" s="923"/>
      <c r="AN88" s="923"/>
      <c r="AO88" s="923"/>
      <c r="AP88" s="926">
        <v>23937</v>
      </c>
      <c r="AQ88" s="926"/>
      <c r="AR88" s="926"/>
      <c r="AS88" s="926"/>
      <c r="AT88" s="926"/>
      <c r="AU88" s="926">
        <v>1164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428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326</v>
      </c>
      <c r="CS102" s="934"/>
      <c r="CT102" s="934"/>
      <c r="CU102" s="934"/>
      <c r="CV102" s="977"/>
      <c r="CW102" s="976">
        <v>10</v>
      </c>
      <c r="CX102" s="934"/>
      <c r="CY102" s="934"/>
      <c r="CZ102" s="934"/>
      <c r="DA102" s="977"/>
      <c r="DB102" s="976">
        <v>0</v>
      </c>
      <c r="DC102" s="934"/>
      <c r="DD102" s="934"/>
      <c r="DE102" s="934"/>
      <c r="DF102" s="977"/>
      <c r="DG102" s="976">
        <v>0</v>
      </c>
      <c r="DH102" s="934"/>
      <c r="DI102" s="934"/>
      <c r="DJ102" s="934"/>
      <c r="DK102" s="977"/>
      <c r="DL102" s="976">
        <v>0</v>
      </c>
      <c r="DM102" s="934"/>
      <c r="DN102" s="934"/>
      <c r="DO102" s="934"/>
      <c r="DP102" s="977"/>
      <c r="DQ102" s="976">
        <v>0</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436</v>
      </c>
      <c r="AB109" s="979"/>
      <c r="AC109" s="979"/>
      <c r="AD109" s="979"/>
      <c r="AE109" s="980"/>
      <c r="AF109" s="978" t="s">
        <v>304</v>
      </c>
      <c r="AG109" s="979"/>
      <c r="AH109" s="979"/>
      <c r="AI109" s="979"/>
      <c r="AJ109" s="980"/>
      <c r="AK109" s="978" t="s">
        <v>303</v>
      </c>
      <c r="AL109" s="979"/>
      <c r="AM109" s="979"/>
      <c r="AN109" s="979"/>
      <c r="AO109" s="980"/>
      <c r="AP109" s="978" t="s">
        <v>437</v>
      </c>
      <c r="AQ109" s="979"/>
      <c r="AR109" s="979"/>
      <c r="AS109" s="979"/>
      <c r="AT109" s="981"/>
      <c r="AU109" s="998" t="s">
        <v>435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436</v>
      </c>
      <c r="BR109" s="979"/>
      <c r="BS109" s="979"/>
      <c r="BT109" s="979"/>
      <c r="BU109" s="980"/>
      <c r="BV109" s="978" t="s">
        <v>304</v>
      </c>
      <c r="BW109" s="979"/>
      <c r="BX109" s="979"/>
      <c r="BY109" s="979"/>
      <c r="BZ109" s="980"/>
      <c r="CA109" s="978" t="s">
        <v>303</v>
      </c>
      <c r="CB109" s="979"/>
      <c r="CC109" s="979"/>
      <c r="CD109" s="979"/>
      <c r="CE109" s="980"/>
      <c r="CF109" s="999" t="s">
        <v>437</v>
      </c>
      <c r="CG109" s="999"/>
      <c r="CH109" s="999"/>
      <c r="CI109" s="999"/>
      <c r="CJ109" s="999"/>
      <c r="CK109" s="978" t="s">
        <v>438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436</v>
      </c>
      <c r="DH109" s="979"/>
      <c r="DI109" s="979"/>
      <c r="DJ109" s="979"/>
      <c r="DK109" s="980"/>
      <c r="DL109" s="978" t="s">
        <v>304</v>
      </c>
      <c r="DM109" s="979"/>
      <c r="DN109" s="979"/>
      <c r="DO109" s="979"/>
      <c r="DP109" s="980"/>
      <c r="DQ109" s="978" t="s">
        <v>303</v>
      </c>
      <c r="DR109" s="979"/>
      <c r="DS109" s="979"/>
      <c r="DT109" s="979"/>
      <c r="DU109" s="980"/>
      <c r="DV109" s="978" t="s">
        <v>437</v>
      </c>
      <c r="DW109" s="979"/>
      <c r="DX109" s="979"/>
      <c r="DY109" s="979"/>
      <c r="DZ109" s="981"/>
    </row>
    <row r="110" spans="1:131" s="247" customFormat="1" ht="26.25" customHeight="1" x14ac:dyDescent="0.15">
      <c r="A110" s="982" t="s">
        <v>439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4380753</v>
      </c>
      <c r="AB110" s="986"/>
      <c r="AC110" s="986"/>
      <c r="AD110" s="986"/>
      <c r="AE110" s="987"/>
      <c r="AF110" s="988">
        <v>3593294</v>
      </c>
      <c r="AG110" s="986"/>
      <c r="AH110" s="986"/>
      <c r="AI110" s="986"/>
      <c r="AJ110" s="987"/>
      <c r="AK110" s="988">
        <v>3029411</v>
      </c>
      <c r="AL110" s="986"/>
      <c r="AM110" s="986"/>
      <c r="AN110" s="986"/>
      <c r="AO110" s="987"/>
      <c r="AP110" s="989">
        <v>16.2</v>
      </c>
      <c r="AQ110" s="990"/>
      <c r="AR110" s="990"/>
      <c r="AS110" s="990"/>
      <c r="AT110" s="991"/>
      <c r="AU110" s="992" t="s">
        <v>73</v>
      </c>
      <c r="AV110" s="993"/>
      <c r="AW110" s="993"/>
      <c r="AX110" s="993"/>
      <c r="AY110" s="993"/>
      <c r="AZ110" s="1034" t="s">
        <v>440</v>
      </c>
      <c r="BA110" s="983"/>
      <c r="BB110" s="983"/>
      <c r="BC110" s="983"/>
      <c r="BD110" s="983"/>
      <c r="BE110" s="983"/>
      <c r="BF110" s="983"/>
      <c r="BG110" s="983"/>
      <c r="BH110" s="983"/>
      <c r="BI110" s="983"/>
      <c r="BJ110" s="983"/>
      <c r="BK110" s="983"/>
      <c r="BL110" s="983"/>
      <c r="BM110" s="983"/>
      <c r="BN110" s="983"/>
      <c r="BO110" s="983"/>
      <c r="BP110" s="984"/>
      <c r="BQ110" s="1020">
        <v>34555826</v>
      </c>
      <c r="BR110" s="1021"/>
      <c r="BS110" s="1021"/>
      <c r="BT110" s="1021"/>
      <c r="BU110" s="1021"/>
      <c r="BV110" s="1021">
        <v>35286852</v>
      </c>
      <c r="BW110" s="1021"/>
      <c r="BX110" s="1021"/>
      <c r="BY110" s="1021"/>
      <c r="BZ110" s="1021"/>
      <c r="CA110" s="1021">
        <v>37915951</v>
      </c>
      <c r="CB110" s="1021"/>
      <c r="CC110" s="1021"/>
      <c r="CD110" s="1021"/>
      <c r="CE110" s="1021"/>
      <c r="CF110" s="1035">
        <v>202.3</v>
      </c>
      <c r="CG110" s="1036"/>
      <c r="CH110" s="1036"/>
      <c r="CI110" s="1036"/>
      <c r="CJ110" s="1036"/>
      <c r="CK110" s="1037" t="s">
        <v>441</v>
      </c>
      <c r="CL110" s="1038"/>
      <c r="CM110" s="1017" t="s">
        <v>442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443</v>
      </c>
      <c r="DH110" s="1021"/>
      <c r="DI110" s="1021"/>
      <c r="DJ110" s="1021"/>
      <c r="DK110" s="1021"/>
      <c r="DL110" s="1021" t="s">
        <v>386</v>
      </c>
      <c r="DM110" s="1021"/>
      <c r="DN110" s="1021"/>
      <c r="DO110" s="1021"/>
      <c r="DP110" s="1021"/>
      <c r="DQ110" s="1021">
        <v>1712279</v>
      </c>
      <c r="DR110" s="1021"/>
      <c r="DS110" s="1021"/>
      <c r="DT110" s="1021"/>
      <c r="DU110" s="1021"/>
      <c r="DV110" s="1022">
        <v>9.1</v>
      </c>
      <c r="DW110" s="1022"/>
      <c r="DX110" s="1022"/>
      <c r="DY110" s="1022"/>
      <c r="DZ110" s="1023"/>
    </row>
    <row r="111" spans="1:131" s="247" customFormat="1" ht="26.25" customHeight="1" x14ac:dyDescent="0.15">
      <c r="A111" s="1024" t="s">
        <v>444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408</v>
      </c>
      <c r="AB111" s="1028"/>
      <c r="AC111" s="1028"/>
      <c r="AD111" s="1028"/>
      <c r="AE111" s="1029"/>
      <c r="AF111" s="1030" t="s">
        <v>445</v>
      </c>
      <c r="AG111" s="1028"/>
      <c r="AH111" s="1028"/>
      <c r="AI111" s="1028"/>
      <c r="AJ111" s="1029"/>
      <c r="AK111" s="1030" t="s">
        <v>446</v>
      </c>
      <c r="AL111" s="1028"/>
      <c r="AM111" s="1028"/>
      <c r="AN111" s="1028"/>
      <c r="AO111" s="1029"/>
      <c r="AP111" s="1031" t="s">
        <v>390</v>
      </c>
      <c r="AQ111" s="1032"/>
      <c r="AR111" s="1032"/>
      <c r="AS111" s="1032"/>
      <c r="AT111" s="1033"/>
      <c r="AU111" s="994"/>
      <c r="AV111" s="995"/>
      <c r="AW111" s="995"/>
      <c r="AX111" s="995"/>
      <c r="AY111" s="995"/>
      <c r="AZ111" s="1043" t="s">
        <v>447</v>
      </c>
      <c r="BA111" s="1044"/>
      <c r="BB111" s="1044"/>
      <c r="BC111" s="1044"/>
      <c r="BD111" s="1044"/>
      <c r="BE111" s="1044"/>
      <c r="BF111" s="1044"/>
      <c r="BG111" s="1044"/>
      <c r="BH111" s="1044"/>
      <c r="BI111" s="1044"/>
      <c r="BJ111" s="1044"/>
      <c r="BK111" s="1044"/>
      <c r="BL111" s="1044"/>
      <c r="BM111" s="1044"/>
      <c r="BN111" s="1044"/>
      <c r="BO111" s="1044"/>
      <c r="BP111" s="1045"/>
      <c r="BQ111" s="1013">
        <v>204819</v>
      </c>
      <c r="BR111" s="1014"/>
      <c r="BS111" s="1014"/>
      <c r="BT111" s="1014"/>
      <c r="BU111" s="1014"/>
      <c r="BV111" s="1014">
        <v>151495</v>
      </c>
      <c r="BW111" s="1014"/>
      <c r="BX111" s="1014"/>
      <c r="BY111" s="1014"/>
      <c r="BZ111" s="1014"/>
      <c r="CA111" s="1014">
        <v>1810449</v>
      </c>
      <c r="CB111" s="1014"/>
      <c r="CC111" s="1014"/>
      <c r="CD111" s="1014"/>
      <c r="CE111" s="1014"/>
      <c r="CF111" s="1008">
        <v>9.6999999999999993</v>
      </c>
      <c r="CG111" s="1009"/>
      <c r="CH111" s="1009"/>
      <c r="CI111" s="1009"/>
      <c r="CJ111" s="1009"/>
      <c r="CK111" s="1039"/>
      <c r="CL111" s="1040"/>
      <c r="CM111" s="1010" t="s">
        <v>448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445</v>
      </c>
      <c r="DH111" s="1014"/>
      <c r="DI111" s="1014"/>
      <c r="DJ111" s="1014"/>
      <c r="DK111" s="1014"/>
      <c r="DL111" s="1014" t="s">
        <v>390</v>
      </c>
      <c r="DM111" s="1014"/>
      <c r="DN111" s="1014"/>
      <c r="DO111" s="1014"/>
      <c r="DP111" s="1014"/>
      <c r="DQ111" s="1014" t="s">
        <v>386</v>
      </c>
      <c r="DR111" s="1014"/>
      <c r="DS111" s="1014"/>
      <c r="DT111" s="1014"/>
      <c r="DU111" s="1014"/>
      <c r="DV111" s="1015" t="s">
        <v>445</v>
      </c>
      <c r="DW111" s="1015"/>
      <c r="DX111" s="1015"/>
      <c r="DY111" s="1015"/>
      <c r="DZ111" s="1016"/>
    </row>
    <row r="112" spans="1:131" s="247" customFormat="1" ht="26.25" customHeight="1" x14ac:dyDescent="0.15">
      <c r="A112" s="1046" t="s">
        <v>449</v>
      </c>
      <c r="B112" s="1047"/>
      <c r="C112" s="1044" t="s">
        <v>450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390</v>
      </c>
      <c r="AB112" s="1053"/>
      <c r="AC112" s="1053"/>
      <c r="AD112" s="1053"/>
      <c r="AE112" s="1054"/>
      <c r="AF112" s="1055" t="s">
        <v>390</v>
      </c>
      <c r="AG112" s="1053"/>
      <c r="AH112" s="1053"/>
      <c r="AI112" s="1053"/>
      <c r="AJ112" s="1054"/>
      <c r="AK112" s="1055" t="s">
        <v>445</v>
      </c>
      <c r="AL112" s="1053"/>
      <c r="AM112" s="1053"/>
      <c r="AN112" s="1053"/>
      <c r="AO112" s="1054"/>
      <c r="AP112" s="1056" t="s">
        <v>445</v>
      </c>
      <c r="AQ112" s="1057"/>
      <c r="AR112" s="1057"/>
      <c r="AS112" s="1057"/>
      <c r="AT112" s="1058"/>
      <c r="AU112" s="994"/>
      <c r="AV112" s="995"/>
      <c r="AW112" s="995"/>
      <c r="AX112" s="995"/>
      <c r="AY112" s="995"/>
      <c r="AZ112" s="1043" t="s">
        <v>451</v>
      </c>
      <c r="BA112" s="1044"/>
      <c r="BB112" s="1044"/>
      <c r="BC112" s="1044"/>
      <c r="BD112" s="1044"/>
      <c r="BE112" s="1044"/>
      <c r="BF112" s="1044"/>
      <c r="BG112" s="1044"/>
      <c r="BH112" s="1044"/>
      <c r="BI112" s="1044"/>
      <c r="BJ112" s="1044"/>
      <c r="BK112" s="1044"/>
      <c r="BL112" s="1044"/>
      <c r="BM112" s="1044"/>
      <c r="BN112" s="1044"/>
      <c r="BO112" s="1044"/>
      <c r="BP112" s="1045"/>
      <c r="BQ112" s="1013">
        <v>16789771</v>
      </c>
      <c r="BR112" s="1014"/>
      <c r="BS112" s="1014"/>
      <c r="BT112" s="1014"/>
      <c r="BU112" s="1014"/>
      <c r="BV112" s="1014">
        <v>15724494</v>
      </c>
      <c r="BW112" s="1014"/>
      <c r="BX112" s="1014"/>
      <c r="BY112" s="1014"/>
      <c r="BZ112" s="1014"/>
      <c r="CA112" s="1014">
        <v>15320563</v>
      </c>
      <c r="CB112" s="1014"/>
      <c r="CC112" s="1014"/>
      <c r="CD112" s="1014"/>
      <c r="CE112" s="1014"/>
      <c r="CF112" s="1008">
        <v>81.7</v>
      </c>
      <c r="CG112" s="1009"/>
      <c r="CH112" s="1009"/>
      <c r="CI112" s="1009"/>
      <c r="CJ112" s="1009"/>
      <c r="CK112" s="1039"/>
      <c r="CL112" s="1040"/>
      <c r="CM112" s="1010" t="s">
        <v>452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443</v>
      </c>
      <c r="DH112" s="1014"/>
      <c r="DI112" s="1014"/>
      <c r="DJ112" s="1014"/>
      <c r="DK112" s="1014"/>
      <c r="DL112" s="1014" t="s">
        <v>445</v>
      </c>
      <c r="DM112" s="1014"/>
      <c r="DN112" s="1014"/>
      <c r="DO112" s="1014"/>
      <c r="DP112" s="1014"/>
      <c r="DQ112" s="1014" t="s">
        <v>390</v>
      </c>
      <c r="DR112" s="1014"/>
      <c r="DS112" s="1014"/>
      <c r="DT112" s="1014"/>
      <c r="DU112" s="1014"/>
      <c r="DV112" s="1015" t="s">
        <v>390</v>
      </c>
      <c r="DW112" s="1015"/>
      <c r="DX112" s="1015"/>
      <c r="DY112" s="1015"/>
      <c r="DZ112" s="1016"/>
    </row>
    <row r="113" spans="1:130" s="247" customFormat="1" ht="26.25" customHeight="1" x14ac:dyDescent="0.15">
      <c r="A113" s="1048"/>
      <c r="B113" s="1049"/>
      <c r="C113" s="1044" t="s">
        <v>453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1282733</v>
      </c>
      <c r="AB113" s="1028"/>
      <c r="AC113" s="1028"/>
      <c r="AD113" s="1028"/>
      <c r="AE113" s="1029"/>
      <c r="AF113" s="1030">
        <v>1378987</v>
      </c>
      <c r="AG113" s="1028"/>
      <c r="AH113" s="1028"/>
      <c r="AI113" s="1028"/>
      <c r="AJ113" s="1029"/>
      <c r="AK113" s="1030">
        <v>1203491</v>
      </c>
      <c r="AL113" s="1028"/>
      <c r="AM113" s="1028"/>
      <c r="AN113" s="1028"/>
      <c r="AO113" s="1029"/>
      <c r="AP113" s="1031">
        <v>6.4</v>
      </c>
      <c r="AQ113" s="1032"/>
      <c r="AR113" s="1032"/>
      <c r="AS113" s="1032"/>
      <c r="AT113" s="1033"/>
      <c r="AU113" s="994"/>
      <c r="AV113" s="995"/>
      <c r="AW113" s="995"/>
      <c r="AX113" s="995"/>
      <c r="AY113" s="995"/>
      <c r="AZ113" s="1043" t="s">
        <v>454</v>
      </c>
      <c r="BA113" s="1044"/>
      <c r="BB113" s="1044"/>
      <c r="BC113" s="1044"/>
      <c r="BD113" s="1044"/>
      <c r="BE113" s="1044"/>
      <c r="BF113" s="1044"/>
      <c r="BG113" s="1044"/>
      <c r="BH113" s="1044"/>
      <c r="BI113" s="1044"/>
      <c r="BJ113" s="1044"/>
      <c r="BK113" s="1044"/>
      <c r="BL113" s="1044"/>
      <c r="BM113" s="1044"/>
      <c r="BN113" s="1044"/>
      <c r="BO113" s="1044"/>
      <c r="BP113" s="1045"/>
      <c r="BQ113" s="1013">
        <v>561470</v>
      </c>
      <c r="BR113" s="1014"/>
      <c r="BS113" s="1014"/>
      <c r="BT113" s="1014"/>
      <c r="BU113" s="1014"/>
      <c r="BV113" s="1014">
        <v>984812</v>
      </c>
      <c r="BW113" s="1014"/>
      <c r="BX113" s="1014"/>
      <c r="BY113" s="1014"/>
      <c r="BZ113" s="1014"/>
      <c r="CA113" s="1014">
        <v>1164124</v>
      </c>
      <c r="CB113" s="1014"/>
      <c r="CC113" s="1014"/>
      <c r="CD113" s="1014"/>
      <c r="CE113" s="1014"/>
      <c r="CF113" s="1008">
        <v>6.2</v>
      </c>
      <c r="CG113" s="1009"/>
      <c r="CH113" s="1009"/>
      <c r="CI113" s="1009"/>
      <c r="CJ113" s="1009"/>
      <c r="CK113" s="1039"/>
      <c r="CL113" s="1040"/>
      <c r="CM113" s="1010" t="s">
        <v>455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390</v>
      </c>
      <c r="DH113" s="1053"/>
      <c r="DI113" s="1053"/>
      <c r="DJ113" s="1053"/>
      <c r="DK113" s="1054"/>
      <c r="DL113" s="1055" t="s">
        <v>443</v>
      </c>
      <c r="DM113" s="1053"/>
      <c r="DN113" s="1053"/>
      <c r="DO113" s="1053"/>
      <c r="DP113" s="1054"/>
      <c r="DQ113" s="1055" t="s">
        <v>445</v>
      </c>
      <c r="DR113" s="1053"/>
      <c r="DS113" s="1053"/>
      <c r="DT113" s="1053"/>
      <c r="DU113" s="1054"/>
      <c r="DV113" s="1056" t="s">
        <v>390</v>
      </c>
      <c r="DW113" s="1057"/>
      <c r="DX113" s="1057"/>
      <c r="DY113" s="1057"/>
      <c r="DZ113" s="1058"/>
    </row>
    <row r="114" spans="1:130" s="247" customFormat="1" ht="26.25" customHeight="1" x14ac:dyDescent="0.15">
      <c r="A114" s="1048"/>
      <c r="B114" s="1049"/>
      <c r="C114" s="1044" t="s">
        <v>456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104421</v>
      </c>
      <c r="AB114" s="1053"/>
      <c r="AC114" s="1053"/>
      <c r="AD114" s="1053"/>
      <c r="AE114" s="1054"/>
      <c r="AF114" s="1055">
        <v>113108</v>
      </c>
      <c r="AG114" s="1053"/>
      <c r="AH114" s="1053"/>
      <c r="AI114" s="1053"/>
      <c r="AJ114" s="1054"/>
      <c r="AK114" s="1055">
        <v>127709</v>
      </c>
      <c r="AL114" s="1053"/>
      <c r="AM114" s="1053"/>
      <c r="AN114" s="1053"/>
      <c r="AO114" s="1054"/>
      <c r="AP114" s="1056">
        <v>0.7</v>
      </c>
      <c r="AQ114" s="1057"/>
      <c r="AR114" s="1057"/>
      <c r="AS114" s="1057"/>
      <c r="AT114" s="1058"/>
      <c r="AU114" s="994"/>
      <c r="AV114" s="995"/>
      <c r="AW114" s="995"/>
      <c r="AX114" s="995"/>
      <c r="AY114" s="995"/>
      <c r="AZ114" s="1043" t="s">
        <v>457</v>
      </c>
      <c r="BA114" s="1044"/>
      <c r="BB114" s="1044"/>
      <c r="BC114" s="1044"/>
      <c r="BD114" s="1044"/>
      <c r="BE114" s="1044"/>
      <c r="BF114" s="1044"/>
      <c r="BG114" s="1044"/>
      <c r="BH114" s="1044"/>
      <c r="BI114" s="1044"/>
      <c r="BJ114" s="1044"/>
      <c r="BK114" s="1044"/>
      <c r="BL114" s="1044"/>
      <c r="BM114" s="1044"/>
      <c r="BN114" s="1044"/>
      <c r="BO114" s="1044"/>
      <c r="BP114" s="1045"/>
      <c r="BQ114" s="1013">
        <v>3728007</v>
      </c>
      <c r="BR114" s="1014"/>
      <c r="BS114" s="1014"/>
      <c r="BT114" s="1014"/>
      <c r="BU114" s="1014"/>
      <c r="BV114" s="1014">
        <v>4360308</v>
      </c>
      <c r="BW114" s="1014"/>
      <c r="BX114" s="1014"/>
      <c r="BY114" s="1014"/>
      <c r="BZ114" s="1014"/>
      <c r="CA114" s="1014">
        <v>4127120</v>
      </c>
      <c r="CB114" s="1014"/>
      <c r="CC114" s="1014"/>
      <c r="CD114" s="1014"/>
      <c r="CE114" s="1014"/>
      <c r="CF114" s="1008">
        <v>22</v>
      </c>
      <c r="CG114" s="1009"/>
      <c r="CH114" s="1009"/>
      <c r="CI114" s="1009"/>
      <c r="CJ114" s="1009"/>
      <c r="CK114" s="1039"/>
      <c r="CL114" s="1040"/>
      <c r="CM114" s="1010" t="s">
        <v>458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390</v>
      </c>
      <c r="DH114" s="1053"/>
      <c r="DI114" s="1053"/>
      <c r="DJ114" s="1053"/>
      <c r="DK114" s="1054"/>
      <c r="DL114" s="1055" t="s">
        <v>408</v>
      </c>
      <c r="DM114" s="1053"/>
      <c r="DN114" s="1053"/>
      <c r="DO114" s="1053"/>
      <c r="DP114" s="1054"/>
      <c r="DQ114" s="1055" t="s">
        <v>445</v>
      </c>
      <c r="DR114" s="1053"/>
      <c r="DS114" s="1053"/>
      <c r="DT114" s="1053"/>
      <c r="DU114" s="1054"/>
      <c r="DV114" s="1056" t="s">
        <v>390</v>
      </c>
      <c r="DW114" s="1057"/>
      <c r="DX114" s="1057"/>
      <c r="DY114" s="1057"/>
      <c r="DZ114" s="1058"/>
    </row>
    <row r="115" spans="1:130" s="247" customFormat="1" ht="26.25" customHeight="1" x14ac:dyDescent="0.15">
      <c r="A115" s="1048"/>
      <c r="B115" s="1049"/>
      <c r="C115" s="1044" t="s">
        <v>459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649126</v>
      </c>
      <c r="AB115" s="1028"/>
      <c r="AC115" s="1028"/>
      <c r="AD115" s="1028"/>
      <c r="AE115" s="1029"/>
      <c r="AF115" s="1030">
        <v>56651</v>
      </c>
      <c r="AG115" s="1028"/>
      <c r="AH115" s="1028"/>
      <c r="AI115" s="1028"/>
      <c r="AJ115" s="1029"/>
      <c r="AK115" s="1030">
        <v>55793</v>
      </c>
      <c r="AL115" s="1028"/>
      <c r="AM115" s="1028"/>
      <c r="AN115" s="1028"/>
      <c r="AO115" s="1029"/>
      <c r="AP115" s="1031">
        <v>0.3</v>
      </c>
      <c r="AQ115" s="1032"/>
      <c r="AR115" s="1032"/>
      <c r="AS115" s="1032"/>
      <c r="AT115" s="1033"/>
      <c r="AU115" s="994"/>
      <c r="AV115" s="995"/>
      <c r="AW115" s="995"/>
      <c r="AX115" s="995"/>
      <c r="AY115" s="995"/>
      <c r="AZ115" s="1043" t="s">
        <v>460</v>
      </c>
      <c r="BA115" s="1044"/>
      <c r="BB115" s="1044"/>
      <c r="BC115" s="1044"/>
      <c r="BD115" s="1044"/>
      <c r="BE115" s="1044"/>
      <c r="BF115" s="1044"/>
      <c r="BG115" s="1044"/>
      <c r="BH115" s="1044"/>
      <c r="BI115" s="1044"/>
      <c r="BJ115" s="1044"/>
      <c r="BK115" s="1044"/>
      <c r="BL115" s="1044"/>
      <c r="BM115" s="1044"/>
      <c r="BN115" s="1044"/>
      <c r="BO115" s="1044"/>
      <c r="BP115" s="1045"/>
      <c r="BQ115" s="1013" t="s">
        <v>445</v>
      </c>
      <c r="BR115" s="1014"/>
      <c r="BS115" s="1014"/>
      <c r="BT115" s="1014"/>
      <c r="BU115" s="1014"/>
      <c r="BV115" s="1014" t="s">
        <v>418</v>
      </c>
      <c r="BW115" s="1014"/>
      <c r="BX115" s="1014"/>
      <c r="BY115" s="1014"/>
      <c r="BZ115" s="1014"/>
      <c r="CA115" s="1014" t="s">
        <v>390</v>
      </c>
      <c r="CB115" s="1014"/>
      <c r="CC115" s="1014"/>
      <c r="CD115" s="1014"/>
      <c r="CE115" s="1014"/>
      <c r="CF115" s="1008" t="s">
        <v>390</v>
      </c>
      <c r="CG115" s="1009"/>
      <c r="CH115" s="1009"/>
      <c r="CI115" s="1009"/>
      <c r="CJ115" s="1009"/>
      <c r="CK115" s="1039"/>
      <c r="CL115" s="1040"/>
      <c r="CM115" s="1043" t="s">
        <v>461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445</v>
      </c>
      <c r="DH115" s="1053"/>
      <c r="DI115" s="1053"/>
      <c r="DJ115" s="1053"/>
      <c r="DK115" s="1054"/>
      <c r="DL115" s="1055" t="s">
        <v>445</v>
      </c>
      <c r="DM115" s="1053"/>
      <c r="DN115" s="1053"/>
      <c r="DO115" s="1053"/>
      <c r="DP115" s="1054"/>
      <c r="DQ115" s="1055" t="s">
        <v>445</v>
      </c>
      <c r="DR115" s="1053"/>
      <c r="DS115" s="1053"/>
      <c r="DT115" s="1053"/>
      <c r="DU115" s="1054"/>
      <c r="DV115" s="1056" t="s">
        <v>445</v>
      </c>
      <c r="DW115" s="1057"/>
      <c r="DX115" s="1057"/>
      <c r="DY115" s="1057"/>
      <c r="DZ115" s="1058"/>
    </row>
    <row r="116" spans="1:130" s="247" customFormat="1" ht="26.25" customHeight="1" x14ac:dyDescent="0.15">
      <c r="A116" s="1050"/>
      <c r="B116" s="1051"/>
      <c r="C116" s="1059" t="s">
        <v>462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1246</v>
      </c>
      <c r="AB116" s="1053"/>
      <c r="AC116" s="1053"/>
      <c r="AD116" s="1053"/>
      <c r="AE116" s="1054"/>
      <c r="AF116" s="1055" t="s">
        <v>445</v>
      </c>
      <c r="AG116" s="1053"/>
      <c r="AH116" s="1053"/>
      <c r="AI116" s="1053"/>
      <c r="AJ116" s="1054"/>
      <c r="AK116" s="1055">
        <v>466</v>
      </c>
      <c r="AL116" s="1053"/>
      <c r="AM116" s="1053"/>
      <c r="AN116" s="1053"/>
      <c r="AO116" s="1054"/>
      <c r="AP116" s="1056">
        <v>0</v>
      </c>
      <c r="AQ116" s="1057"/>
      <c r="AR116" s="1057"/>
      <c r="AS116" s="1057"/>
      <c r="AT116" s="1058"/>
      <c r="AU116" s="994"/>
      <c r="AV116" s="995"/>
      <c r="AW116" s="995"/>
      <c r="AX116" s="995"/>
      <c r="AY116" s="995"/>
      <c r="AZ116" s="1061" t="s">
        <v>463</v>
      </c>
      <c r="BA116" s="1062"/>
      <c r="BB116" s="1062"/>
      <c r="BC116" s="1062"/>
      <c r="BD116" s="1062"/>
      <c r="BE116" s="1062"/>
      <c r="BF116" s="1062"/>
      <c r="BG116" s="1062"/>
      <c r="BH116" s="1062"/>
      <c r="BI116" s="1062"/>
      <c r="BJ116" s="1062"/>
      <c r="BK116" s="1062"/>
      <c r="BL116" s="1062"/>
      <c r="BM116" s="1062"/>
      <c r="BN116" s="1062"/>
      <c r="BO116" s="1062"/>
      <c r="BP116" s="1063"/>
      <c r="BQ116" s="1013" t="s">
        <v>446</v>
      </c>
      <c r="BR116" s="1014"/>
      <c r="BS116" s="1014"/>
      <c r="BT116" s="1014"/>
      <c r="BU116" s="1014"/>
      <c r="BV116" s="1014" t="s">
        <v>445</v>
      </c>
      <c r="BW116" s="1014"/>
      <c r="BX116" s="1014"/>
      <c r="BY116" s="1014"/>
      <c r="BZ116" s="1014"/>
      <c r="CA116" s="1014" t="s">
        <v>390</v>
      </c>
      <c r="CB116" s="1014"/>
      <c r="CC116" s="1014"/>
      <c r="CD116" s="1014"/>
      <c r="CE116" s="1014"/>
      <c r="CF116" s="1008" t="s">
        <v>445</v>
      </c>
      <c r="CG116" s="1009"/>
      <c r="CH116" s="1009"/>
      <c r="CI116" s="1009"/>
      <c r="CJ116" s="1009"/>
      <c r="CK116" s="1039"/>
      <c r="CL116" s="1040"/>
      <c r="CM116" s="1010" t="s">
        <v>464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204819</v>
      </c>
      <c r="DH116" s="1053"/>
      <c r="DI116" s="1053"/>
      <c r="DJ116" s="1053"/>
      <c r="DK116" s="1054"/>
      <c r="DL116" s="1055">
        <v>151495</v>
      </c>
      <c r="DM116" s="1053"/>
      <c r="DN116" s="1053"/>
      <c r="DO116" s="1053"/>
      <c r="DP116" s="1054"/>
      <c r="DQ116" s="1055">
        <v>98170</v>
      </c>
      <c r="DR116" s="1053"/>
      <c r="DS116" s="1053"/>
      <c r="DT116" s="1053"/>
      <c r="DU116" s="1054"/>
      <c r="DV116" s="1056">
        <v>0.5</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465</v>
      </c>
      <c r="Z117" s="980"/>
      <c r="AA117" s="1070">
        <v>6418279</v>
      </c>
      <c r="AB117" s="1071"/>
      <c r="AC117" s="1071"/>
      <c r="AD117" s="1071"/>
      <c r="AE117" s="1072"/>
      <c r="AF117" s="1073">
        <v>5142040</v>
      </c>
      <c r="AG117" s="1071"/>
      <c r="AH117" s="1071"/>
      <c r="AI117" s="1071"/>
      <c r="AJ117" s="1072"/>
      <c r="AK117" s="1073">
        <v>4416870</v>
      </c>
      <c r="AL117" s="1071"/>
      <c r="AM117" s="1071"/>
      <c r="AN117" s="1071"/>
      <c r="AO117" s="1072"/>
      <c r="AP117" s="1074"/>
      <c r="AQ117" s="1075"/>
      <c r="AR117" s="1075"/>
      <c r="AS117" s="1075"/>
      <c r="AT117" s="1076"/>
      <c r="AU117" s="994"/>
      <c r="AV117" s="995"/>
      <c r="AW117" s="995"/>
      <c r="AX117" s="995"/>
      <c r="AY117" s="995"/>
      <c r="AZ117" s="1061" t="s">
        <v>466</v>
      </c>
      <c r="BA117" s="1062"/>
      <c r="BB117" s="1062"/>
      <c r="BC117" s="1062"/>
      <c r="BD117" s="1062"/>
      <c r="BE117" s="1062"/>
      <c r="BF117" s="1062"/>
      <c r="BG117" s="1062"/>
      <c r="BH117" s="1062"/>
      <c r="BI117" s="1062"/>
      <c r="BJ117" s="1062"/>
      <c r="BK117" s="1062"/>
      <c r="BL117" s="1062"/>
      <c r="BM117" s="1062"/>
      <c r="BN117" s="1062"/>
      <c r="BO117" s="1062"/>
      <c r="BP117" s="1063"/>
      <c r="BQ117" s="1013" t="s">
        <v>390</v>
      </c>
      <c r="BR117" s="1014"/>
      <c r="BS117" s="1014"/>
      <c r="BT117" s="1014"/>
      <c r="BU117" s="1014"/>
      <c r="BV117" s="1014" t="s">
        <v>390</v>
      </c>
      <c r="BW117" s="1014"/>
      <c r="BX117" s="1014"/>
      <c r="BY117" s="1014"/>
      <c r="BZ117" s="1014"/>
      <c r="CA117" s="1014" t="s">
        <v>467</v>
      </c>
      <c r="CB117" s="1014"/>
      <c r="CC117" s="1014"/>
      <c r="CD117" s="1014"/>
      <c r="CE117" s="1014"/>
      <c r="CF117" s="1008" t="s">
        <v>390</v>
      </c>
      <c r="CG117" s="1009"/>
      <c r="CH117" s="1009"/>
      <c r="CI117" s="1009"/>
      <c r="CJ117" s="1009"/>
      <c r="CK117" s="1039"/>
      <c r="CL117" s="1040"/>
      <c r="CM117" s="1010" t="s">
        <v>468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390</v>
      </c>
      <c r="DH117" s="1053"/>
      <c r="DI117" s="1053"/>
      <c r="DJ117" s="1053"/>
      <c r="DK117" s="1054"/>
      <c r="DL117" s="1055" t="s">
        <v>408</v>
      </c>
      <c r="DM117" s="1053"/>
      <c r="DN117" s="1053"/>
      <c r="DO117" s="1053"/>
      <c r="DP117" s="1054"/>
      <c r="DQ117" s="1055" t="s">
        <v>390</v>
      </c>
      <c r="DR117" s="1053"/>
      <c r="DS117" s="1053"/>
      <c r="DT117" s="1053"/>
      <c r="DU117" s="1054"/>
      <c r="DV117" s="1056" t="s">
        <v>390</v>
      </c>
      <c r="DW117" s="1057"/>
      <c r="DX117" s="1057"/>
      <c r="DY117" s="1057"/>
      <c r="DZ117" s="1058"/>
    </row>
    <row r="118" spans="1:130" s="247" customFormat="1" ht="26.25" customHeight="1" x14ac:dyDescent="0.15">
      <c r="A118" s="998" t="s">
        <v>438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436</v>
      </c>
      <c r="AB118" s="979"/>
      <c r="AC118" s="979"/>
      <c r="AD118" s="979"/>
      <c r="AE118" s="980"/>
      <c r="AF118" s="978" t="s">
        <v>304</v>
      </c>
      <c r="AG118" s="979"/>
      <c r="AH118" s="979"/>
      <c r="AI118" s="979"/>
      <c r="AJ118" s="980"/>
      <c r="AK118" s="978" t="s">
        <v>303</v>
      </c>
      <c r="AL118" s="979"/>
      <c r="AM118" s="979"/>
      <c r="AN118" s="979"/>
      <c r="AO118" s="980"/>
      <c r="AP118" s="1065" t="s">
        <v>437</v>
      </c>
      <c r="AQ118" s="1066"/>
      <c r="AR118" s="1066"/>
      <c r="AS118" s="1066"/>
      <c r="AT118" s="1067"/>
      <c r="AU118" s="994"/>
      <c r="AV118" s="995"/>
      <c r="AW118" s="995"/>
      <c r="AX118" s="995"/>
      <c r="AY118" s="995"/>
      <c r="AZ118" s="1068" t="s">
        <v>469</v>
      </c>
      <c r="BA118" s="1059"/>
      <c r="BB118" s="1059"/>
      <c r="BC118" s="1059"/>
      <c r="BD118" s="1059"/>
      <c r="BE118" s="1059"/>
      <c r="BF118" s="1059"/>
      <c r="BG118" s="1059"/>
      <c r="BH118" s="1059"/>
      <c r="BI118" s="1059"/>
      <c r="BJ118" s="1059"/>
      <c r="BK118" s="1059"/>
      <c r="BL118" s="1059"/>
      <c r="BM118" s="1059"/>
      <c r="BN118" s="1059"/>
      <c r="BO118" s="1059"/>
      <c r="BP118" s="1060"/>
      <c r="BQ118" s="1091" t="s">
        <v>390</v>
      </c>
      <c r="BR118" s="1092"/>
      <c r="BS118" s="1092"/>
      <c r="BT118" s="1092"/>
      <c r="BU118" s="1092"/>
      <c r="BV118" s="1092" t="s">
        <v>467</v>
      </c>
      <c r="BW118" s="1092"/>
      <c r="BX118" s="1092"/>
      <c r="BY118" s="1092"/>
      <c r="BZ118" s="1092"/>
      <c r="CA118" s="1092" t="s">
        <v>467</v>
      </c>
      <c r="CB118" s="1092"/>
      <c r="CC118" s="1092"/>
      <c r="CD118" s="1092"/>
      <c r="CE118" s="1092"/>
      <c r="CF118" s="1008" t="s">
        <v>408</v>
      </c>
      <c r="CG118" s="1009"/>
      <c r="CH118" s="1009"/>
      <c r="CI118" s="1009"/>
      <c r="CJ118" s="1009"/>
      <c r="CK118" s="1039"/>
      <c r="CL118" s="1040"/>
      <c r="CM118" s="1010" t="s">
        <v>470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390</v>
      </c>
      <c r="DH118" s="1053"/>
      <c r="DI118" s="1053"/>
      <c r="DJ118" s="1053"/>
      <c r="DK118" s="1054"/>
      <c r="DL118" s="1055" t="s">
        <v>408</v>
      </c>
      <c r="DM118" s="1053"/>
      <c r="DN118" s="1053"/>
      <c r="DO118" s="1053"/>
      <c r="DP118" s="1054"/>
      <c r="DQ118" s="1055" t="s">
        <v>408</v>
      </c>
      <c r="DR118" s="1053"/>
      <c r="DS118" s="1053"/>
      <c r="DT118" s="1053"/>
      <c r="DU118" s="1054"/>
      <c r="DV118" s="1056" t="s">
        <v>467</v>
      </c>
      <c r="DW118" s="1057"/>
      <c r="DX118" s="1057"/>
      <c r="DY118" s="1057"/>
      <c r="DZ118" s="1058"/>
    </row>
    <row r="119" spans="1:130" s="247" customFormat="1" ht="26.25" customHeight="1" x14ac:dyDescent="0.15">
      <c r="A119" s="1152" t="s">
        <v>441</v>
      </c>
      <c r="B119" s="1038"/>
      <c r="C119" s="1017" t="s">
        <v>442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390</v>
      </c>
      <c r="AB119" s="986"/>
      <c r="AC119" s="986"/>
      <c r="AD119" s="986"/>
      <c r="AE119" s="987"/>
      <c r="AF119" s="988" t="s">
        <v>390</v>
      </c>
      <c r="AG119" s="986"/>
      <c r="AH119" s="986"/>
      <c r="AI119" s="986"/>
      <c r="AJ119" s="987"/>
      <c r="AK119" s="988" t="s">
        <v>443</v>
      </c>
      <c r="AL119" s="986"/>
      <c r="AM119" s="986"/>
      <c r="AN119" s="986"/>
      <c r="AO119" s="987"/>
      <c r="AP119" s="989" t="s">
        <v>408</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471</v>
      </c>
      <c r="BP119" s="1100"/>
      <c r="BQ119" s="1091">
        <v>55839893</v>
      </c>
      <c r="BR119" s="1092"/>
      <c r="BS119" s="1092"/>
      <c r="BT119" s="1092"/>
      <c r="BU119" s="1092"/>
      <c r="BV119" s="1092">
        <v>56507961</v>
      </c>
      <c r="BW119" s="1092"/>
      <c r="BX119" s="1092"/>
      <c r="BY119" s="1092"/>
      <c r="BZ119" s="1092"/>
      <c r="CA119" s="1092">
        <v>60338207</v>
      </c>
      <c r="CB119" s="1092"/>
      <c r="CC119" s="1092"/>
      <c r="CD119" s="1092"/>
      <c r="CE119" s="1092"/>
      <c r="CF119" s="1093"/>
      <c r="CG119" s="1094"/>
      <c r="CH119" s="1094"/>
      <c r="CI119" s="1094"/>
      <c r="CJ119" s="1095"/>
      <c r="CK119" s="1041"/>
      <c r="CL119" s="1042"/>
      <c r="CM119" s="1096" t="s">
        <v>472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418</v>
      </c>
      <c r="DH119" s="1078"/>
      <c r="DI119" s="1078"/>
      <c r="DJ119" s="1078"/>
      <c r="DK119" s="1079"/>
      <c r="DL119" s="1077" t="s">
        <v>390</v>
      </c>
      <c r="DM119" s="1078"/>
      <c r="DN119" s="1078"/>
      <c r="DO119" s="1078"/>
      <c r="DP119" s="1079"/>
      <c r="DQ119" s="1077" t="s">
        <v>408</v>
      </c>
      <c r="DR119" s="1078"/>
      <c r="DS119" s="1078"/>
      <c r="DT119" s="1078"/>
      <c r="DU119" s="1079"/>
      <c r="DV119" s="1080" t="s">
        <v>408</v>
      </c>
      <c r="DW119" s="1081"/>
      <c r="DX119" s="1081"/>
      <c r="DY119" s="1081"/>
      <c r="DZ119" s="1082"/>
    </row>
    <row r="120" spans="1:130" s="247" customFormat="1" ht="26.25" customHeight="1" x14ac:dyDescent="0.15">
      <c r="A120" s="1153"/>
      <c r="B120" s="1040"/>
      <c r="C120" s="1010" t="s">
        <v>448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390</v>
      </c>
      <c r="AB120" s="1053"/>
      <c r="AC120" s="1053"/>
      <c r="AD120" s="1053"/>
      <c r="AE120" s="1054"/>
      <c r="AF120" s="1055" t="s">
        <v>390</v>
      </c>
      <c r="AG120" s="1053"/>
      <c r="AH120" s="1053"/>
      <c r="AI120" s="1053"/>
      <c r="AJ120" s="1054"/>
      <c r="AK120" s="1055" t="s">
        <v>408</v>
      </c>
      <c r="AL120" s="1053"/>
      <c r="AM120" s="1053"/>
      <c r="AN120" s="1053"/>
      <c r="AO120" s="1054"/>
      <c r="AP120" s="1056" t="s">
        <v>467</v>
      </c>
      <c r="AQ120" s="1057"/>
      <c r="AR120" s="1057"/>
      <c r="AS120" s="1057"/>
      <c r="AT120" s="1058"/>
      <c r="AU120" s="1083" t="s">
        <v>473</v>
      </c>
      <c r="AV120" s="1084"/>
      <c r="AW120" s="1084"/>
      <c r="AX120" s="1084"/>
      <c r="AY120" s="1085"/>
      <c r="AZ120" s="1034" t="s">
        <v>474</v>
      </c>
      <c r="BA120" s="983"/>
      <c r="BB120" s="983"/>
      <c r="BC120" s="983"/>
      <c r="BD120" s="983"/>
      <c r="BE120" s="983"/>
      <c r="BF120" s="983"/>
      <c r="BG120" s="983"/>
      <c r="BH120" s="983"/>
      <c r="BI120" s="983"/>
      <c r="BJ120" s="983"/>
      <c r="BK120" s="983"/>
      <c r="BL120" s="983"/>
      <c r="BM120" s="983"/>
      <c r="BN120" s="983"/>
      <c r="BO120" s="983"/>
      <c r="BP120" s="984"/>
      <c r="BQ120" s="1020">
        <v>8355743</v>
      </c>
      <c r="BR120" s="1021"/>
      <c r="BS120" s="1021"/>
      <c r="BT120" s="1021"/>
      <c r="BU120" s="1021"/>
      <c r="BV120" s="1021">
        <v>9606940</v>
      </c>
      <c r="BW120" s="1021"/>
      <c r="BX120" s="1021"/>
      <c r="BY120" s="1021"/>
      <c r="BZ120" s="1021"/>
      <c r="CA120" s="1021">
        <v>10553908</v>
      </c>
      <c r="CB120" s="1021"/>
      <c r="CC120" s="1021"/>
      <c r="CD120" s="1021"/>
      <c r="CE120" s="1021"/>
      <c r="CF120" s="1035">
        <v>56.3</v>
      </c>
      <c r="CG120" s="1036"/>
      <c r="CH120" s="1036"/>
      <c r="CI120" s="1036"/>
      <c r="CJ120" s="1036"/>
      <c r="CK120" s="1101" t="s">
        <v>475</v>
      </c>
      <c r="CL120" s="1102"/>
      <c r="CM120" s="1102"/>
      <c r="CN120" s="1102"/>
      <c r="CO120" s="1103"/>
      <c r="CP120" s="1109" t="s">
        <v>476</v>
      </c>
      <c r="CQ120" s="1110"/>
      <c r="CR120" s="1110"/>
      <c r="CS120" s="1110"/>
      <c r="CT120" s="1110"/>
      <c r="CU120" s="1110"/>
      <c r="CV120" s="1110"/>
      <c r="CW120" s="1110"/>
      <c r="CX120" s="1110"/>
      <c r="CY120" s="1110"/>
      <c r="CZ120" s="1110"/>
      <c r="DA120" s="1110"/>
      <c r="DB120" s="1110"/>
      <c r="DC120" s="1110"/>
      <c r="DD120" s="1110"/>
      <c r="DE120" s="1110"/>
      <c r="DF120" s="1111"/>
      <c r="DG120" s="1020">
        <v>9965095</v>
      </c>
      <c r="DH120" s="1021"/>
      <c r="DI120" s="1021"/>
      <c r="DJ120" s="1021"/>
      <c r="DK120" s="1021"/>
      <c r="DL120" s="1021">
        <v>8500119</v>
      </c>
      <c r="DM120" s="1021"/>
      <c r="DN120" s="1021"/>
      <c r="DO120" s="1021"/>
      <c r="DP120" s="1021"/>
      <c r="DQ120" s="1021">
        <v>7472634</v>
      </c>
      <c r="DR120" s="1021"/>
      <c r="DS120" s="1021"/>
      <c r="DT120" s="1021"/>
      <c r="DU120" s="1021"/>
      <c r="DV120" s="1022">
        <v>39.9</v>
      </c>
      <c r="DW120" s="1022"/>
      <c r="DX120" s="1022"/>
      <c r="DY120" s="1022"/>
      <c r="DZ120" s="1023"/>
    </row>
    <row r="121" spans="1:130" s="247" customFormat="1" ht="26.25" customHeight="1" x14ac:dyDescent="0.15">
      <c r="A121" s="1153"/>
      <c r="B121" s="1040"/>
      <c r="C121" s="1061" t="s">
        <v>477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591619</v>
      </c>
      <c r="AB121" s="1053"/>
      <c r="AC121" s="1053"/>
      <c r="AD121" s="1053"/>
      <c r="AE121" s="1054"/>
      <c r="AF121" s="1055" t="s">
        <v>467</v>
      </c>
      <c r="AG121" s="1053"/>
      <c r="AH121" s="1053"/>
      <c r="AI121" s="1053"/>
      <c r="AJ121" s="1054"/>
      <c r="AK121" s="1055" t="s">
        <v>443</v>
      </c>
      <c r="AL121" s="1053"/>
      <c r="AM121" s="1053"/>
      <c r="AN121" s="1053"/>
      <c r="AO121" s="1054"/>
      <c r="AP121" s="1056" t="s">
        <v>467</v>
      </c>
      <c r="AQ121" s="1057"/>
      <c r="AR121" s="1057"/>
      <c r="AS121" s="1057"/>
      <c r="AT121" s="1058"/>
      <c r="AU121" s="1086"/>
      <c r="AV121" s="1087"/>
      <c r="AW121" s="1087"/>
      <c r="AX121" s="1087"/>
      <c r="AY121" s="1088"/>
      <c r="AZ121" s="1043" t="s">
        <v>478</v>
      </c>
      <c r="BA121" s="1044"/>
      <c r="BB121" s="1044"/>
      <c r="BC121" s="1044"/>
      <c r="BD121" s="1044"/>
      <c r="BE121" s="1044"/>
      <c r="BF121" s="1044"/>
      <c r="BG121" s="1044"/>
      <c r="BH121" s="1044"/>
      <c r="BI121" s="1044"/>
      <c r="BJ121" s="1044"/>
      <c r="BK121" s="1044"/>
      <c r="BL121" s="1044"/>
      <c r="BM121" s="1044"/>
      <c r="BN121" s="1044"/>
      <c r="BO121" s="1044"/>
      <c r="BP121" s="1045"/>
      <c r="BQ121" s="1013">
        <v>839939</v>
      </c>
      <c r="BR121" s="1014"/>
      <c r="BS121" s="1014"/>
      <c r="BT121" s="1014"/>
      <c r="BU121" s="1014"/>
      <c r="BV121" s="1014">
        <v>786331</v>
      </c>
      <c r="BW121" s="1014"/>
      <c r="BX121" s="1014"/>
      <c r="BY121" s="1014"/>
      <c r="BZ121" s="1014"/>
      <c r="CA121" s="1014">
        <v>670854</v>
      </c>
      <c r="CB121" s="1014"/>
      <c r="CC121" s="1014"/>
      <c r="CD121" s="1014"/>
      <c r="CE121" s="1014"/>
      <c r="CF121" s="1008">
        <v>3.6</v>
      </c>
      <c r="CG121" s="1009"/>
      <c r="CH121" s="1009"/>
      <c r="CI121" s="1009"/>
      <c r="CJ121" s="1009"/>
      <c r="CK121" s="1104"/>
      <c r="CL121" s="1105"/>
      <c r="CM121" s="1105"/>
      <c r="CN121" s="1105"/>
      <c r="CO121" s="1106"/>
      <c r="CP121" s="1114" t="s">
        <v>479</v>
      </c>
      <c r="CQ121" s="1115"/>
      <c r="CR121" s="1115"/>
      <c r="CS121" s="1115"/>
      <c r="CT121" s="1115"/>
      <c r="CU121" s="1115"/>
      <c r="CV121" s="1115"/>
      <c r="CW121" s="1115"/>
      <c r="CX121" s="1115"/>
      <c r="CY121" s="1115"/>
      <c r="CZ121" s="1115"/>
      <c r="DA121" s="1115"/>
      <c r="DB121" s="1115"/>
      <c r="DC121" s="1115"/>
      <c r="DD121" s="1115"/>
      <c r="DE121" s="1115"/>
      <c r="DF121" s="1116"/>
      <c r="DG121" s="1013">
        <v>5939646</v>
      </c>
      <c r="DH121" s="1014"/>
      <c r="DI121" s="1014"/>
      <c r="DJ121" s="1014"/>
      <c r="DK121" s="1014"/>
      <c r="DL121" s="1014">
        <v>5466665</v>
      </c>
      <c r="DM121" s="1014"/>
      <c r="DN121" s="1014"/>
      <c r="DO121" s="1014"/>
      <c r="DP121" s="1014"/>
      <c r="DQ121" s="1014">
        <v>5009159</v>
      </c>
      <c r="DR121" s="1014"/>
      <c r="DS121" s="1014"/>
      <c r="DT121" s="1014"/>
      <c r="DU121" s="1014"/>
      <c r="DV121" s="1015">
        <v>26.7</v>
      </c>
      <c r="DW121" s="1015"/>
      <c r="DX121" s="1015"/>
      <c r="DY121" s="1015"/>
      <c r="DZ121" s="1016"/>
    </row>
    <row r="122" spans="1:130" s="247" customFormat="1" ht="26.25" customHeight="1" x14ac:dyDescent="0.15">
      <c r="A122" s="1153"/>
      <c r="B122" s="1040"/>
      <c r="C122" s="1010" t="s">
        <v>458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467</v>
      </c>
      <c r="AB122" s="1053"/>
      <c r="AC122" s="1053"/>
      <c r="AD122" s="1053"/>
      <c r="AE122" s="1054"/>
      <c r="AF122" s="1055" t="s">
        <v>443</v>
      </c>
      <c r="AG122" s="1053"/>
      <c r="AH122" s="1053"/>
      <c r="AI122" s="1053"/>
      <c r="AJ122" s="1054"/>
      <c r="AK122" s="1055" t="s">
        <v>443</v>
      </c>
      <c r="AL122" s="1053"/>
      <c r="AM122" s="1053"/>
      <c r="AN122" s="1053"/>
      <c r="AO122" s="1054"/>
      <c r="AP122" s="1056" t="s">
        <v>390</v>
      </c>
      <c r="AQ122" s="1057"/>
      <c r="AR122" s="1057"/>
      <c r="AS122" s="1057"/>
      <c r="AT122" s="1058"/>
      <c r="AU122" s="1086"/>
      <c r="AV122" s="1087"/>
      <c r="AW122" s="1087"/>
      <c r="AX122" s="1087"/>
      <c r="AY122" s="1088"/>
      <c r="AZ122" s="1068" t="s">
        <v>480</v>
      </c>
      <c r="BA122" s="1059"/>
      <c r="BB122" s="1059"/>
      <c r="BC122" s="1059"/>
      <c r="BD122" s="1059"/>
      <c r="BE122" s="1059"/>
      <c r="BF122" s="1059"/>
      <c r="BG122" s="1059"/>
      <c r="BH122" s="1059"/>
      <c r="BI122" s="1059"/>
      <c r="BJ122" s="1059"/>
      <c r="BK122" s="1059"/>
      <c r="BL122" s="1059"/>
      <c r="BM122" s="1059"/>
      <c r="BN122" s="1059"/>
      <c r="BO122" s="1059"/>
      <c r="BP122" s="1060"/>
      <c r="BQ122" s="1091">
        <v>36686591</v>
      </c>
      <c r="BR122" s="1092"/>
      <c r="BS122" s="1092"/>
      <c r="BT122" s="1092"/>
      <c r="BU122" s="1092"/>
      <c r="BV122" s="1092">
        <v>36502781</v>
      </c>
      <c r="BW122" s="1092"/>
      <c r="BX122" s="1092"/>
      <c r="BY122" s="1092"/>
      <c r="BZ122" s="1092"/>
      <c r="CA122" s="1092">
        <v>36775151</v>
      </c>
      <c r="CB122" s="1092"/>
      <c r="CC122" s="1092"/>
      <c r="CD122" s="1092"/>
      <c r="CE122" s="1092"/>
      <c r="CF122" s="1112">
        <v>196.2</v>
      </c>
      <c r="CG122" s="1113"/>
      <c r="CH122" s="1113"/>
      <c r="CI122" s="1113"/>
      <c r="CJ122" s="1113"/>
      <c r="CK122" s="1104"/>
      <c r="CL122" s="1105"/>
      <c r="CM122" s="1105"/>
      <c r="CN122" s="1105"/>
      <c r="CO122" s="1106"/>
      <c r="CP122" s="1114" t="s">
        <v>481</v>
      </c>
      <c r="CQ122" s="1115"/>
      <c r="CR122" s="1115"/>
      <c r="CS122" s="1115"/>
      <c r="CT122" s="1115"/>
      <c r="CU122" s="1115"/>
      <c r="CV122" s="1115"/>
      <c r="CW122" s="1115"/>
      <c r="CX122" s="1115"/>
      <c r="CY122" s="1115"/>
      <c r="CZ122" s="1115"/>
      <c r="DA122" s="1115"/>
      <c r="DB122" s="1115"/>
      <c r="DC122" s="1115"/>
      <c r="DD122" s="1115"/>
      <c r="DE122" s="1115"/>
      <c r="DF122" s="1116"/>
      <c r="DG122" s="1013">
        <v>885030</v>
      </c>
      <c r="DH122" s="1014"/>
      <c r="DI122" s="1014"/>
      <c r="DJ122" s="1014"/>
      <c r="DK122" s="1014"/>
      <c r="DL122" s="1014">
        <v>1757710</v>
      </c>
      <c r="DM122" s="1014"/>
      <c r="DN122" s="1014"/>
      <c r="DO122" s="1014"/>
      <c r="DP122" s="1014"/>
      <c r="DQ122" s="1014">
        <v>2838770</v>
      </c>
      <c r="DR122" s="1014"/>
      <c r="DS122" s="1014"/>
      <c r="DT122" s="1014"/>
      <c r="DU122" s="1014"/>
      <c r="DV122" s="1015">
        <v>15.1</v>
      </c>
      <c r="DW122" s="1015"/>
      <c r="DX122" s="1015"/>
      <c r="DY122" s="1015"/>
      <c r="DZ122" s="1016"/>
    </row>
    <row r="123" spans="1:130" s="247" customFormat="1" ht="26.25" customHeight="1" x14ac:dyDescent="0.15">
      <c r="A123" s="1153"/>
      <c r="B123" s="1040"/>
      <c r="C123" s="1010" t="s">
        <v>464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57507</v>
      </c>
      <c r="AB123" s="1053"/>
      <c r="AC123" s="1053"/>
      <c r="AD123" s="1053"/>
      <c r="AE123" s="1054"/>
      <c r="AF123" s="1055">
        <v>56651</v>
      </c>
      <c r="AG123" s="1053"/>
      <c r="AH123" s="1053"/>
      <c r="AI123" s="1053"/>
      <c r="AJ123" s="1054"/>
      <c r="AK123" s="1055">
        <v>55793</v>
      </c>
      <c r="AL123" s="1053"/>
      <c r="AM123" s="1053"/>
      <c r="AN123" s="1053"/>
      <c r="AO123" s="1054"/>
      <c r="AP123" s="1056">
        <v>0.3</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482</v>
      </c>
      <c r="BP123" s="1100"/>
      <c r="BQ123" s="1159">
        <v>45882273</v>
      </c>
      <c r="BR123" s="1160"/>
      <c r="BS123" s="1160"/>
      <c r="BT123" s="1160"/>
      <c r="BU123" s="1160"/>
      <c r="BV123" s="1160">
        <v>46896052</v>
      </c>
      <c r="BW123" s="1160"/>
      <c r="BX123" s="1160"/>
      <c r="BY123" s="1160"/>
      <c r="BZ123" s="1160"/>
      <c r="CA123" s="1160">
        <v>47999913</v>
      </c>
      <c r="CB123" s="1160"/>
      <c r="CC123" s="1160"/>
      <c r="CD123" s="1160"/>
      <c r="CE123" s="1160"/>
      <c r="CF123" s="1093"/>
      <c r="CG123" s="1094"/>
      <c r="CH123" s="1094"/>
      <c r="CI123" s="1094"/>
      <c r="CJ123" s="1095"/>
      <c r="CK123" s="1104"/>
      <c r="CL123" s="1105"/>
      <c r="CM123" s="1105"/>
      <c r="CN123" s="1105"/>
      <c r="CO123" s="1106"/>
      <c r="CP123" s="1114" t="s">
        <v>483</v>
      </c>
      <c r="CQ123" s="1115"/>
      <c r="CR123" s="1115"/>
      <c r="CS123" s="1115"/>
      <c r="CT123" s="1115"/>
      <c r="CU123" s="1115"/>
      <c r="CV123" s="1115"/>
      <c r="CW123" s="1115"/>
      <c r="CX123" s="1115"/>
      <c r="CY123" s="1115"/>
      <c r="CZ123" s="1115"/>
      <c r="DA123" s="1115"/>
      <c r="DB123" s="1115"/>
      <c r="DC123" s="1115"/>
      <c r="DD123" s="1115"/>
      <c r="DE123" s="1115"/>
      <c r="DF123" s="1116"/>
      <c r="DG123" s="1052" t="s">
        <v>418</v>
      </c>
      <c r="DH123" s="1053"/>
      <c r="DI123" s="1053"/>
      <c r="DJ123" s="1053"/>
      <c r="DK123" s="1054"/>
      <c r="DL123" s="1055" t="s">
        <v>443</v>
      </c>
      <c r="DM123" s="1053"/>
      <c r="DN123" s="1053"/>
      <c r="DO123" s="1053"/>
      <c r="DP123" s="1054"/>
      <c r="DQ123" s="1055" t="s">
        <v>443</v>
      </c>
      <c r="DR123" s="1053"/>
      <c r="DS123" s="1053"/>
      <c r="DT123" s="1053"/>
      <c r="DU123" s="1054"/>
      <c r="DV123" s="1056" t="s">
        <v>443</v>
      </c>
      <c r="DW123" s="1057"/>
      <c r="DX123" s="1057"/>
      <c r="DY123" s="1057"/>
      <c r="DZ123" s="1058"/>
    </row>
    <row r="124" spans="1:130" s="247" customFormat="1" ht="26.25" customHeight="1" thickBot="1" x14ac:dyDescent="0.2">
      <c r="A124" s="1153"/>
      <c r="B124" s="1040"/>
      <c r="C124" s="1010" t="s">
        <v>468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443</v>
      </c>
      <c r="AB124" s="1053"/>
      <c r="AC124" s="1053"/>
      <c r="AD124" s="1053"/>
      <c r="AE124" s="1054"/>
      <c r="AF124" s="1055" t="s">
        <v>443</v>
      </c>
      <c r="AG124" s="1053"/>
      <c r="AH124" s="1053"/>
      <c r="AI124" s="1053"/>
      <c r="AJ124" s="1054"/>
      <c r="AK124" s="1055" t="s">
        <v>390</v>
      </c>
      <c r="AL124" s="1053"/>
      <c r="AM124" s="1053"/>
      <c r="AN124" s="1053"/>
      <c r="AO124" s="1054"/>
      <c r="AP124" s="1056" t="s">
        <v>443</v>
      </c>
      <c r="AQ124" s="1057"/>
      <c r="AR124" s="1057"/>
      <c r="AS124" s="1057"/>
      <c r="AT124" s="1058"/>
      <c r="AU124" s="1155" t="s">
        <v>484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53.5</v>
      </c>
      <c r="BR124" s="1122"/>
      <c r="BS124" s="1122"/>
      <c r="BT124" s="1122"/>
      <c r="BU124" s="1122"/>
      <c r="BV124" s="1122">
        <v>51.1</v>
      </c>
      <c r="BW124" s="1122"/>
      <c r="BX124" s="1122"/>
      <c r="BY124" s="1122"/>
      <c r="BZ124" s="1122"/>
      <c r="CA124" s="1122">
        <v>65.8</v>
      </c>
      <c r="CB124" s="1122"/>
      <c r="CC124" s="1122"/>
      <c r="CD124" s="1122"/>
      <c r="CE124" s="1122"/>
      <c r="CF124" s="1123"/>
      <c r="CG124" s="1124"/>
      <c r="CH124" s="1124"/>
      <c r="CI124" s="1124"/>
      <c r="CJ124" s="1125"/>
      <c r="CK124" s="1107"/>
      <c r="CL124" s="1107"/>
      <c r="CM124" s="1107"/>
      <c r="CN124" s="1107"/>
      <c r="CO124" s="1108"/>
      <c r="CP124" s="1114" t="s">
        <v>485</v>
      </c>
      <c r="CQ124" s="1115"/>
      <c r="CR124" s="1115"/>
      <c r="CS124" s="1115"/>
      <c r="CT124" s="1115"/>
      <c r="CU124" s="1115"/>
      <c r="CV124" s="1115"/>
      <c r="CW124" s="1115"/>
      <c r="CX124" s="1115"/>
      <c r="CY124" s="1115"/>
      <c r="CZ124" s="1115"/>
      <c r="DA124" s="1115"/>
      <c r="DB124" s="1115"/>
      <c r="DC124" s="1115"/>
      <c r="DD124" s="1115"/>
      <c r="DE124" s="1115"/>
      <c r="DF124" s="1116"/>
      <c r="DG124" s="1099" t="s">
        <v>418</v>
      </c>
      <c r="DH124" s="1078"/>
      <c r="DI124" s="1078"/>
      <c r="DJ124" s="1078"/>
      <c r="DK124" s="1079"/>
      <c r="DL124" s="1077" t="s">
        <v>418</v>
      </c>
      <c r="DM124" s="1078"/>
      <c r="DN124" s="1078"/>
      <c r="DO124" s="1078"/>
      <c r="DP124" s="1079"/>
      <c r="DQ124" s="1077" t="s">
        <v>418</v>
      </c>
      <c r="DR124" s="1078"/>
      <c r="DS124" s="1078"/>
      <c r="DT124" s="1078"/>
      <c r="DU124" s="1079"/>
      <c r="DV124" s="1080" t="s">
        <v>418</v>
      </c>
      <c r="DW124" s="1081"/>
      <c r="DX124" s="1081"/>
      <c r="DY124" s="1081"/>
      <c r="DZ124" s="1082"/>
    </row>
    <row r="125" spans="1:130" s="247" customFormat="1" ht="26.25" customHeight="1" x14ac:dyDescent="0.15">
      <c r="A125" s="1153"/>
      <c r="B125" s="1040"/>
      <c r="C125" s="1010" t="s">
        <v>470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418</v>
      </c>
      <c r="AB125" s="1053"/>
      <c r="AC125" s="1053"/>
      <c r="AD125" s="1053"/>
      <c r="AE125" s="1054"/>
      <c r="AF125" s="1055" t="s">
        <v>418</v>
      </c>
      <c r="AG125" s="1053"/>
      <c r="AH125" s="1053"/>
      <c r="AI125" s="1053"/>
      <c r="AJ125" s="1054"/>
      <c r="AK125" s="1055" t="s">
        <v>418</v>
      </c>
      <c r="AL125" s="1053"/>
      <c r="AM125" s="1053"/>
      <c r="AN125" s="1053"/>
      <c r="AO125" s="1054"/>
      <c r="AP125" s="1056" t="s">
        <v>418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486</v>
      </c>
      <c r="CL125" s="1102"/>
      <c r="CM125" s="1102"/>
      <c r="CN125" s="1102"/>
      <c r="CO125" s="1103"/>
      <c r="CP125" s="1034" t="s">
        <v>487</v>
      </c>
      <c r="CQ125" s="983"/>
      <c r="CR125" s="983"/>
      <c r="CS125" s="983"/>
      <c r="CT125" s="983"/>
      <c r="CU125" s="983"/>
      <c r="CV125" s="983"/>
      <c r="CW125" s="983"/>
      <c r="CX125" s="983"/>
      <c r="CY125" s="983"/>
      <c r="CZ125" s="983"/>
      <c r="DA125" s="983"/>
      <c r="DB125" s="983"/>
      <c r="DC125" s="983"/>
      <c r="DD125" s="983"/>
      <c r="DE125" s="983"/>
      <c r="DF125" s="984"/>
      <c r="DG125" s="1020" t="s">
        <v>418</v>
      </c>
      <c r="DH125" s="1021"/>
      <c r="DI125" s="1021"/>
      <c r="DJ125" s="1021"/>
      <c r="DK125" s="1021"/>
      <c r="DL125" s="1021" t="s">
        <v>418</v>
      </c>
      <c r="DM125" s="1021"/>
      <c r="DN125" s="1021"/>
      <c r="DO125" s="1021"/>
      <c r="DP125" s="1021"/>
      <c r="DQ125" s="1021" t="s">
        <v>390</v>
      </c>
      <c r="DR125" s="1021"/>
      <c r="DS125" s="1021"/>
      <c r="DT125" s="1021"/>
      <c r="DU125" s="1021"/>
      <c r="DV125" s="1022" t="s">
        <v>418</v>
      </c>
      <c r="DW125" s="1022"/>
      <c r="DX125" s="1022"/>
      <c r="DY125" s="1022"/>
      <c r="DZ125" s="1023"/>
    </row>
    <row r="126" spans="1:130" s="247" customFormat="1" ht="26.25" customHeight="1" thickBot="1" x14ac:dyDescent="0.2">
      <c r="A126" s="1153"/>
      <c r="B126" s="1040"/>
      <c r="C126" s="1010" t="s">
        <v>472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418</v>
      </c>
      <c r="AB126" s="1053"/>
      <c r="AC126" s="1053"/>
      <c r="AD126" s="1053"/>
      <c r="AE126" s="1054"/>
      <c r="AF126" s="1055" t="s">
        <v>418</v>
      </c>
      <c r="AG126" s="1053"/>
      <c r="AH126" s="1053"/>
      <c r="AI126" s="1053"/>
      <c r="AJ126" s="1054"/>
      <c r="AK126" s="1055" t="s">
        <v>418</v>
      </c>
      <c r="AL126" s="1053"/>
      <c r="AM126" s="1053"/>
      <c r="AN126" s="1053"/>
      <c r="AO126" s="1054"/>
      <c r="AP126" s="1056" t="s">
        <v>418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488</v>
      </c>
      <c r="CQ126" s="1044"/>
      <c r="CR126" s="1044"/>
      <c r="CS126" s="1044"/>
      <c r="CT126" s="1044"/>
      <c r="CU126" s="1044"/>
      <c r="CV126" s="1044"/>
      <c r="CW126" s="1044"/>
      <c r="CX126" s="1044"/>
      <c r="CY126" s="1044"/>
      <c r="CZ126" s="1044"/>
      <c r="DA126" s="1044"/>
      <c r="DB126" s="1044"/>
      <c r="DC126" s="1044"/>
      <c r="DD126" s="1044"/>
      <c r="DE126" s="1044"/>
      <c r="DF126" s="1045"/>
      <c r="DG126" s="1013" t="s">
        <v>418</v>
      </c>
      <c r="DH126" s="1014"/>
      <c r="DI126" s="1014"/>
      <c r="DJ126" s="1014"/>
      <c r="DK126" s="1014"/>
      <c r="DL126" s="1014" t="s">
        <v>418</v>
      </c>
      <c r="DM126" s="1014"/>
      <c r="DN126" s="1014"/>
      <c r="DO126" s="1014"/>
      <c r="DP126" s="1014"/>
      <c r="DQ126" s="1014" t="s">
        <v>418</v>
      </c>
      <c r="DR126" s="1014"/>
      <c r="DS126" s="1014"/>
      <c r="DT126" s="1014"/>
      <c r="DU126" s="1014"/>
      <c r="DV126" s="1015" t="s">
        <v>418</v>
      </c>
      <c r="DW126" s="1015"/>
      <c r="DX126" s="1015"/>
      <c r="DY126" s="1015"/>
      <c r="DZ126" s="1016"/>
    </row>
    <row r="127" spans="1:130" s="247" customFormat="1" ht="26.25" customHeight="1" x14ac:dyDescent="0.15">
      <c r="A127" s="1154"/>
      <c r="B127" s="1042"/>
      <c r="C127" s="1096" t="s">
        <v>489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418</v>
      </c>
      <c r="AB127" s="1053"/>
      <c r="AC127" s="1053"/>
      <c r="AD127" s="1053"/>
      <c r="AE127" s="1054"/>
      <c r="AF127" s="1055" t="s">
        <v>418</v>
      </c>
      <c r="AG127" s="1053"/>
      <c r="AH127" s="1053"/>
      <c r="AI127" s="1053"/>
      <c r="AJ127" s="1054"/>
      <c r="AK127" s="1055" t="s">
        <v>418</v>
      </c>
      <c r="AL127" s="1053"/>
      <c r="AM127" s="1053"/>
      <c r="AN127" s="1053"/>
      <c r="AO127" s="1054"/>
      <c r="AP127" s="1056" t="s">
        <v>418</v>
      </c>
      <c r="AQ127" s="1057"/>
      <c r="AR127" s="1057"/>
      <c r="AS127" s="1057"/>
      <c r="AT127" s="1058"/>
      <c r="AU127" s="283"/>
      <c r="AV127" s="283"/>
      <c r="AW127" s="283"/>
      <c r="AX127" s="1126" t="s">
        <v>490</v>
      </c>
      <c r="AY127" s="1127"/>
      <c r="AZ127" s="1127"/>
      <c r="BA127" s="1127"/>
      <c r="BB127" s="1127"/>
      <c r="BC127" s="1127"/>
      <c r="BD127" s="1127"/>
      <c r="BE127" s="1128"/>
      <c r="BF127" s="1129" t="s">
        <v>491</v>
      </c>
      <c r="BG127" s="1127"/>
      <c r="BH127" s="1127"/>
      <c r="BI127" s="1127"/>
      <c r="BJ127" s="1127"/>
      <c r="BK127" s="1127"/>
      <c r="BL127" s="1128"/>
      <c r="BM127" s="1129" t="s">
        <v>492</v>
      </c>
      <c r="BN127" s="1127"/>
      <c r="BO127" s="1127"/>
      <c r="BP127" s="1127"/>
      <c r="BQ127" s="1127"/>
      <c r="BR127" s="1127"/>
      <c r="BS127" s="1128"/>
      <c r="BT127" s="1129" t="s">
        <v>493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494</v>
      </c>
      <c r="CQ127" s="1044"/>
      <c r="CR127" s="1044"/>
      <c r="CS127" s="1044"/>
      <c r="CT127" s="1044"/>
      <c r="CU127" s="1044"/>
      <c r="CV127" s="1044"/>
      <c r="CW127" s="1044"/>
      <c r="CX127" s="1044"/>
      <c r="CY127" s="1044"/>
      <c r="CZ127" s="1044"/>
      <c r="DA127" s="1044"/>
      <c r="DB127" s="1044"/>
      <c r="DC127" s="1044"/>
      <c r="DD127" s="1044"/>
      <c r="DE127" s="1044"/>
      <c r="DF127" s="1045"/>
      <c r="DG127" s="1013" t="s">
        <v>418</v>
      </c>
      <c r="DH127" s="1014"/>
      <c r="DI127" s="1014"/>
      <c r="DJ127" s="1014"/>
      <c r="DK127" s="1014"/>
      <c r="DL127" s="1014" t="s">
        <v>418</v>
      </c>
      <c r="DM127" s="1014"/>
      <c r="DN127" s="1014"/>
      <c r="DO127" s="1014"/>
      <c r="DP127" s="1014"/>
      <c r="DQ127" s="1014" t="s">
        <v>418</v>
      </c>
      <c r="DR127" s="1014"/>
      <c r="DS127" s="1014"/>
      <c r="DT127" s="1014"/>
      <c r="DU127" s="1014"/>
      <c r="DV127" s="1015" t="s">
        <v>418</v>
      </c>
      <c r="DW127" s="1015"/>
      <c r="DX127" s="1015"/>
      <c r="DY127" s="1015"/>
      <c r="DZ127" s="1016"/>
    </row>
    <row r="128" spans="1:130" s="247" customFormat="1" ht="26.25" customHeight="1" thickBot="1" x14ac:dyDescent="0.2">
      <c r="A128" s="1137" t="s">
        <v>495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496</v>
      </c>
      <c r="X128" s="1139"/>
      <c r="Y128" s="1139"/>
      <c r="Z128" s="1140"/>
      <c r="AA128" s="1141">
        <v>89646</v>
      </c>
      <c r="AB128" s="1142"/>
      <c r="AC128" s="1142"/>
      <c r="AD128" s="1142"/>
      <c r="AE128" s="1143"/>
      <c r="AF128" s="1144">
        <v>95258</v>
      </c>
      <c r="AG128" s="1142"/>
      <c r="AH128" s="1142"/>
      <c r="AI128" s="1142"/>
      <c r="AJ128" s="1143"/>
      <c r="AK128" s="1144">
        <v>106947</v>
      </c>
      <c r="AL128" s="1142"/>
      <c r="AM128" s="1142"/>
      <c r="AN128" s="1142"/>
      <c r="AO128" s="1143"/>
      <c r="AP128" s="1145"/>
      <c r="AQ128" s="1146"/>
      <c r="AR128" s="1146"/>
      <c r="AS128" s="1146"/>
      <c r="AT128" s="1147"/>
      <c r="AU128" s="283"/>
      <c r="AV128" s="283"/>
      <c r="AW128" s="283"/>
      <c r="AX128" s="982" t="s">
        <v>497</v>
      </c>
      <c r="AY128" s="983"/>
      <c r="AZ128" s="983"/>
      <c r="BA128" s="983"/>
      <c r="BB128" s="983"/>
      <c r="BC128" s="983"/>
      <c r="BD128" s="983"/>
      <c r="BE128" s="984"/>
      <c r="BF128" s="1148" t="s">
        <v>418</v>
      </c>
      <c r="BG128" s="1149"/>
      <c r="BH128" s="1149"/>
      <c r="BI128" s="1149"/>
      <c r="BJ128" s="1149"/>
      <c r="BK128" s="1149"/>
      <c r="BL128" s="1150"/>
      <c r="BM128" s="1148">
        <v>12.33</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498</v>
      </c>
      <c r="CQ128" s="1131"/>
      <c r="CR128" s="1131"/>
      <c r="CS128" s="1131"/>
      <c r="CT128" s="1131"/>
      <c r="CU128" s="1131"/>
      <c r="CV128" s="1131"/>
      <c r="CW128" s="1131"/>
      <c r="CX128" s="1131"/>
      <c r="CY128" s="1131"/>
      <c r="CZ128" s="1131"/>
      <c r="DA128" s="1131"/>
      <c r="DB128" s="1131"/>
      <c r="DC128" s="1131"/>
      <c r="DD128" s="1131"/>
      <c r="DE128" s="1131"/>
      <c r="DF128" s="1132"/>
      <c r="DG128" s="1133" t="s">
        <v>418</v>
      </c>
      <c r="DH128" s="1134"/>
      <c r="DI128" s="1134"/>
      <c r="DJ128" s="1134"/>
      <c r="DK128" s="1134"/>
      <c r="DL128" s="1134" t="s">
        <v>499</v>
      </c>
      <c r="DM128" s="1134"/>
      <c r="DN128" s="1134"/>
      <c r="DO128" s="1134"/>
      <c r="DP128" s="1134"/>
      <c r="DQ128" s="1134" t="s">
        <v>446</v>
      </c>
      <c r="DR128" s="1134"/>
      <c r="DS128" s="1134"/>
      <c r="DT128" s="1134"/>
      <c r="DU128" s="1134"/>
      <c r="DV128" s="1135" t="s">
        <v>390</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500</v>
      </c>
      <c r="X129" s="1168"/>
      <c r="Y129" s="1168"/>
      <c r="Z129" s="1169"/>
      <c r="AA129" s="1052">
        <v>21993379</v>
      </c>
      <c r="AB129" s="1053"/>
      <c r="AC129" s="1053"/>
      <c r="AD129" s="1053"/>
      <c r="AE129" s="1054"/>
      <c r="AF129" s="1055">
        <v>21906678</v>
      </c>
      <c r="AG129" s="1053"/>
      <c r="AH129" s="1053"/>
      <c r="AI129" s="1053"/>
      <c r="AJ129" s="1054"/>
      <c r="AK129" s="1055">
        <v>21721997</v>
      </c>
      <c r="AL129" s="1053"/>
      <c r="AM129" s="1053"/>
      <c r="AN129" s="1053"/>
      <c r="AO129" s="1054"/>
      <c r="AP129" s="1170"/>
      <c r="AQ129" s="1171"/>
      <c r="AR129" s="1171"/>
      <c r="AS129" s="1171"/>
      <c r="AT129" s="1172"/>
      <c r="AU129" s="285"/>
      <c r="AV129" s="285"/>
      <c r="AW129" s="285"/>
      <c r="AX129" s="1161" t="s">
        <v>501</v>
      </c>
      <c r="AY129" s="1044"/>
      <c r="AZ129" s="1044"/>
      <c r="BA129" s="1044"/>
      <c r="BB129" s="1044"/>
      <c r="BC129" s="1044"/>
      <c r="BD129" s="1044"/>
      <c r="BE129" s="1045"/>
      <c r="BF129" s="1162" t="s">
        <v>418</v>
      </c>
      <c r="BG129" s="1163"/>
      <c r="BH129" s="1163"/>
      <c r="BI129" s="1163"/>
      <c r="BJ129" s="1163"/>
      <c r="BK129" s="1163"/>
      <c r="BL129" s="1164"/>
      <c r="BM129" s="1162">
        <v>17.329999999999998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503</v>
      </c>
      <c r="X130" s="1168"/>
      <c r="Y130" s="1168"/>
      <c r="Z130" s="1169"/>
      <c r="AA130" s="1052">
        <v>3390773</v>
      </c>
      <c r="AB130" s="1053"/>
      <c r="AC130" s="1053"/>
      <c r="AD130" s="1053"/>
      <c r="AE130" s="1054"/>
      <c r="AF130" s="1055">
        <v>3119332</v>
      </c>
      <c r="AG130" s="1053"/>
      <c r="AH130" s="1053"/>
      <c r="AI130" s="1053"/>
      <c r="AJ130" s="1054"/>
      <c r="AK130" s="1055">
        <v>2979825</v>
      </c>
      <c r="AL130" s="1053"/>
      <c r="AM130" s="1053"/>
      <c r="AN130" s="1053"/>
      <c r="AO130" s="1054"/>
      <c r="AP130" s="1170"/>
      <c r="AQ130" s="1171"/>
      <c r="AR130" s="1171"/>
      <c r="AS130" s="1171"/>
      <c r="AT130" s="1172"/>
      <c r="AU130" s="285"/>
      <c r="AV130" s="285"/>
      <c r="AW130" s="285"/>
      <c r="AX130" s="1161" t="s">
        <v>504</v>
      </c>
      <c r="AY130" s="1044"/>
      <c r="AZ130" s="1044"/>
      <c r="BA130" s="1044"/>
      <c r="BB130" s="1044"/>
      <c r="BC130" s="1044"/>
      <c r="BD130" s="1044"/>
      <c r="BE130" s="1045"/>
      <c r="BF130" s="1198">
        <v>11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505</v>
      </c>
      <c r="X131" s="1206"/>
      <c r="Y131" s="1206"/>
      <c r="Z131" s="1207"/>
      <c r="AA131" s="1099">
        <v>18602606</v>
      </c>
      <c r="AB131" s="1078"/>
      <c r="AC131" s="1078"/>
      <c r="AD131" s="1078"/>
      <c r="AE131" s="1079"/>
      <c r="AF131" s="1077">
        <v>18787346</v>
      </c>
      <c r="AG131" s="1078"/>
      <c r="AH131" s="1078"/>
      <c r="AI131" s="1078"/>
      <c r="AJ131" s="1079"/>
      <c r="AK131" s="1077">
        <v>18742172</v>
      </c>
      <c r="AL131" s="1078"/>
      <c r="AM131" s="1078"/>
      <c r="AN131" s="1078"/>
      <c r="AO131" s="1079"/>
      <c r="AP131" s="1208"/>
      <c r="AQ131" s="1209"/>
      <c r="AR131" s="1209"/>
      <c r="AS131" s="1209"/>
      <c r="AT131" s="1210"/>
      <c r="AU131" s="285"/>
      <c r="AV131" s="285"/>
      <c r="AW131" s="285"/>
      <c r="AX131" s="1180" t="s">
        <v>506</v>
      </c>
      <c r="AY131" s="1131"/>
      <c r="AZ131" s="1131"/>
      <c r="BA131" s="1131"/>
      <c r="BB131" s="1131"/>
      <c r="BC131" s="1131"/>
      <c r="BD131" s="1131"/>
      <c r="BE131" s="1132"/>
      <c r="BF131" s="1181">
        <v>65.8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508</v>
      </c>
      <c r="W132" s="1191"/>
      <c r="X132" s="1191"/>
      <c r="Y132" s="1191"/>
      <c r="Z132" s="1192"/>
      <c r="AA132" s="1193">
        <v>15.79273356</v>
      </c>
      <c r="AB132" s="1194"/>
      <c r="AC132" s="1194"/>
      <c r="AD132" s="1194"/>
      <c r="AE132" s="1195"/>
      <c r="AF132" s="1196">
        <v>10.259299</v>
      </c>
      <c r="AG132" s="1194"/>
      <c r="AH132" s="1194"/>
      <c r="AI132" s="1194"/>
      <c r="AJ132" s="1195"/>
      <c r="AK132" s="1196">
        <v>7.0968188750000003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509</v>
      </c>
      <c r="W133" s="1174"/>
      <c r="X133" s="1174"/>
      <c r="Y133" s="1174"/>
      <c r="Z133" s="1175"/>
      <c r="AA133" s="1176">
        <v>15.5</v>
      </c>
      <c r="AB133" s="1177"/>
      <c r="AC133" s="1177"/>
      <c r="AD133" s="1177"/>
      <c r="AE133" s="1178"/>
      <c r="AF133" s="1176">
        <v>13.7</v>
      </c>
      <c r="AG133" s="1177"/>
      <c r="AH133" s="1177"/>
      <c r="AI133" s="1177"/>
      <c r="AJ133" s="1178"/>
      <c r="AK133" s="1176">
        <v>11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JaW6Uw7Jkd9Sgekh9b3WzAw9ulz2xPKl1jEhtHoyVMVnYxhSTU1pP7w2Pepj/Ju5RV7RJtloRJLvn7W1spUfg==" saltValue="5KKDqFu90iR8SKpA2br2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5W24fJTKJckRejQtkIONd0gHi4ptEdpJ+q6Oq6AgqXYei65sv26HDNuZiaZGyPa5YuggIGz0pNeH4VDWH71C3g==" saltValue="kchET/725S84TCo3Nvq5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a3hSPNUUsPc7vj+dGa6qtcm/SUw5mCPiRn5MbJ/bltaFS4ioTnCrm1HgncKuSq6w4S6rZDw3N3K4oUh13B2Pg==" saltValue="ZZWBmLulmtAMkMhvPDc4g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518</v>
      </c>
      <c r="AL9" s="1217"/>
      <c r="AM9" s="1217"/>
      <c r="AN9" s="1218"/>
      <c r="AO9" s="313">
        <v>4958071</v>
      </c>
      <c r="AP9" s="313">
        <v>53574</v>
      </c>
      <c r="AQ9" s="314">
        <v>63299</v>
      </c>
      <c r="AR9" s="315">
        <v>-15.4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519</v>
      </c>
      <c r="AL10" s="1217"/>
      <c r="AM10" s="1217"/>
      <c r="AN10" s="1218"/>
      <c r="AO10" s="316">
        <v>461854</v>
      </c>
      <c r="AP10" s="316">
        <v>4991</v>
      </c>
      <c r="AQ10" s="317">
        <v>6012</v>
      </c>
      <c r="AR10" s="318">
        <v>-17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520</v>
      </c>
      <c r="AL11" s="1217"/>
      <c r="AM11" s="1217"/>
      <c r="AN11" s="1218"/>
      <c r="AO11" s="316">
        <v>1005606</v>
      </c>
      <c r="AP11" s="316">
        <v>10866</v>
      </c>
      <c r="AQ11" s="317">
        <v>6006</v>
      </c>
      <c r="AR11" s="318">
        <v>80.900000000000006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521</v>
      </c>
      <c r="AL12" s="1217"/>
      <c r="AM12" s="1217"/>
      <c r="AN12" s="1218"/>
      <c r="AO12" s="316">
        <v>4075</v>
      </c>
      <c r="AP12" s="316">
        <v>44</v>
      </c>
      <c r="AQ12" s="317">
        <v>1513</v>
      </c>
      <c r="AR12" s="318">
        <v>-97.1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522</v>
      </c>
      <c r="AL13" s="1217"/>
      <c r="AM13" s="1217"/>
      <c r="AN13" s="1218"/>
      <c r="AO13" s="316" t="s">
        <v>523</v>
      </c>
      <c r="AP13" s="316" t="s">
        <v>523</v>
      </c>
      <c r="AQ13" s="317">
        <v>6</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524</v>
      </c>
      <c r="AL14" s="1217"/>
      <c r="AM14" s="1217"/>
      <c r="AN14" s="1218"/>
      <c r="AO14" s="316">
        <v>152991</v>
      </c>
      <c r="AP14" s="316">
        <v>1653</v>
      </c>
      <c r="AQ14" s="317">
        <v>2299</v>
      </c>
      <c r="AR14" s="318">
        <v>-28.1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525</v>
      </c>
      <c r="AL15" s="1217"/>
      <c r="AM15" s="1217"/>
      <c r="AN15" s="1218"/>
      <c r="AO15" s="316">
        <v>52027</v>
      </c>
      <c r="AP15" s="316">
        <v>562</v>
      </c>
      <c r="AQ15" s="317">
        <v>1728</v>
      </c>
      <c r="AR15" s="318">
        <v>-67.5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526</v>
      </c>
      <c r="AL16" s="1220"/>
      <c r="AM16" s="1220"/>
      <c r="AN16" s="1221"/>
      <c r="AO16" s="316">
        <v>-511166</v>
      </c>
      <c r="AP16" s="316">
        <v>-5523</v>
      </c>
      <c r="AQ16" s="317">
        <v>-4986</v>
      </c>
      <c r="AR16" s="318">
        <v>10.8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6123458</v>
      </c>
      <c r="AP17" s="316">
        <v>66167</v>
      </c>
      <c r="AQ17" s="317">
        <v>75877</v>
      </c>
      <c r="AR17" s="318">
        <v>-12.8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531</v>
      </c>
      <c r="AL21" s="1212"/>
      <c r="AM21" s="1212"/>
      <c r="AN21" s="1213"/>
      <c r="AO21" s="328">
        <v>6.63</v>
      </c>
      <c r="AP21" s="329">
        <v>7.41</v>
      </c>
      <c r="AQ21" s="330">
        <v>-0.78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532</v>
      </c>
      <c r="AL22" s="1212"/>
      <c r="AM22" s="1212"/>
      <c r="AN22" s="1213"/>
      <c r="AO22" s="333">
        <v>99.6</v>
      </c>
      <c r="AP22" s="334">
        <v>98.4</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536</v>
      </c>
      <c r="AL32" s="1228"/>
      <c r="AM32" s="1228"/>
      <c r="AN32" s="1229"/>
      <c r="AO32" s="343">
        <v>3029411</v>
      </c>
      <c r="AP32" s="343">
        <v>32734</v>
      </c>
      <c r="AQ32" s="344">
        <v>39476</v>
      </c>
      <c r="AR32" s="345">
        <v>-17.100000000000001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537</v>
      </c>
      <c r="AL33" s="1228"/>
      <c r="AM33" s="1228"/>
      <c r="AN33" s="1229"/>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538</v>
      </c>
      <c r="AL34" s="1228"/>
      <c r="AM34" s="1228"/>
      <c r="AN34" s="1229"/>
      <c r="AO34" s="343" t="s">
        <v>523</v>
      </c>
      <c r="AP34" s="343" t="s">
        <v>523</v>
      </c>
      <c r="AQ34" s="344">
        <v>57</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539</v>
      </c>
      <c r="AL35" s="1228"/>
      <c r="AM35" s="1228"/>
      <c r="AN35" s="1229"/>
      <c r="AO35" s="343">
        <v>1203491</v>
      </c>
      <c r="AP35" s="343">
        <v>13004</v>
      </c>
      <c r="AQ35" s="344">
        <v>13586</v>
      </c>
      <c r="AR35" s="345">
        <v>-4.3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540</v>
      </c>
      <c r="AL36" s="1228"/>
      <c r="AM36" s="1228"/>
      <c r="AN36" s="1229"/>
      <c r="AO36" s="343">
        <v>127709</v>
      </c>
      <c r="AP36" s="343">
        <v>1380</v>
      </c>
      <c r="AQ36" s="344">
        <v>1761</v>
      </c>
      <c r="AR36" s="345">
        <v>-21.6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541</v>
      </c>
      <c r="AL37" s="1228"/>
      <c r="AM37" s="1228"/>
      <c r="AN37" s="1229"/>
      <c r="AO37" s="343">
        <v>55793</v>
      </c>
      <c r="AP37" s="343">
        <v>603</v>
      </c>
      <c r="AQ37" s="344">
        <v>609</v>
      </c>
      <c r="AR37" s="345">
        <v>-1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542</v>
      </c>
      <c r="AL38" s="1231"/>
      <c r="AM38" s="1231"/>
      <c r="AN38" s="1232"/>
      <c r="AO38" s="346">
        <v>466</v>
      </c>
      <c r="AP38" s="346">
        <v>5</v>
      </c>
      <c r="AQ38" s="347">
        <v>1</v>
      </c>
      <c r="AR38" s="335">
        <v>400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543</v>
      </c>
      <c r="AL39" s="1231"/>
      <c r="AM39" s="1231"/>
      <c r="AN39" s="1232"/>
      <c r="AO39" s="343">
        <v>-106947</v>
      </c>
      <c r="AP39" s="343">
        <v>-1156</v>
      </c>
      <c r="AQ39" s="344">
        <v>-5546</v>
      </c>
      <c r="AR39" s="345">
        <v>-79.2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544</v>
      </c>
      <c r="AL40" s="1228"/>
      <c r="AM40" s="1228"/>
      <c r="AN40" s="1229"/>
      <c r="AO40" s="343">
        <v>-2979825</v>
      </c>
      <c r="AP40" s="343">
        <v>-32198</v>
      </c>
      <c r="AQ40" s="344">
        <v>-36890</v>
      </c>
      <c r="AR40" s="345">
        <v>-12.7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295</v>
      </c>
      <c r="AL41" s="1234"/>
      <c r="AM41" s="1234"/>
      <c r="AN41" s="1235"/>
      <c r="AO41" s="343">
        <v>1330098</v>
      </c>
      <c r="AP41" s="343">
        <v>14372</v>
      </c>
      <c r="AQ41" s="344">
        <v>13053</v>
      </c>
      <c r="AR41" s="345">
        <v>10.1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513</v>
      </c>
      <c r="AN49" s="1224" t="s">
        <v>548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3201597</v>
      </c>
      <c r="AN51" s="365">
        <v>34172</v>
      </c>
      <c r="AO51" s="366">
        <v>-19.3</v>
      </c>
      <c r="AP51" s="367">
        <v>54227</v>
      </c>
      <c r="AQ51" s="368">
        <v>-18.2</v>
      </c>
      <c r="AR51" s="369">
        <v>-1.1000000000000001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830331</v>
      </c>
      <c r="AN52" s="373">
        <v>8862</v>
      </c>
      <c r="AO52" s="374">
        <v>-45.2</v>
      </c>
      <c r="AP52" s="375">
        <v>29694</v>
      </c>
      <c r="AQ52" s="376">
        <v>-6.7</v>
      </c>
      <c r="AR52" s="377">
        <v>-38.5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3092811</v>
      </c>
      <c r="AN53" s="365">
        <v>33160</v>
      </c>
      <c r="AO53" s="366">
        <v>-3</v>
      </c>
      <c r="AP53" s="367">
        <v>57295</v>
      </c>
      <c r="AQ53" s="368">
        <v>5.7</v>
      </c>
      <c r="AR53" s="369">
        <v>-8.6999999999999993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1284259</v>
      </c>
      <c r="AN54" s="373">
        <v>13770</v>
      </c>
      <c r="AO54" s="374">
        <v>55.4</v>
      </c>
      <c r="AP54" s="375">
        <v>32771</v>
      </c>
      <c r="AQ54" s="376">
        <v>10.4</v>
      </c>
      <c r="AR54" s="377">
        <v>45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4474426</v>
      </c>
      <c r="AN55" s="365">
        <v>48158</v>
      </c>
      <c r="AO55" s="366">
        <v>45.2</v>
      </c>
      <c r="AP55" s="367">
        <v>54110</v>
      </c>
      <c r="AQ55" s="368">
        <v>-5.6</v>
      </c>
      <c r="AR55" s="369">
        <v>50.8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1497684</v>
      </c>
      <c r="AN56" s="373">
        <v>16120</v>
      </c>
      <c r="AO56" s="374">
        <v>17.100000000000001</v>
      </c>
      <c r="AP56" s="375">
        <v>30620</v>
      </c>
      <c r="AQ56" s="376">
        <v>-6.6</v>
      </c>
      <c r="AR56" s="377">
        <v>23.7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5210521</v>
      </c>
      <c r="AN57" s="365">
        <v>56183</v>
      </c>
      <c r="AO57" s="366">
        <v>16.7</v>
      </c>
      <c r="AP57" s="367">
        <v>54684</v>
      </c>
      <c r="AQ57" s="368">
        <v>1.1000000000000001</v>
      </c>
      <c r="AR57" s="369">
        <v>15.6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2340440</v>
      </c>
      <c r="AN58" s="373">
        <v>25236</v>
      </c>
      <c r="AO58" s="374">
        <v>56.6</v>
      </c>
      <c r="AP58" s="375">
        <v>32829</v>
      </c>
      <c r="AQ58" s="376">
        <v>7.2</v>
      </c>
      <c r="AR58" s="377">
        <v>49.4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8407520</v>
      </c>
      <c r="AN59" s="365">
        <v>90847</v>
      </c>
      <c r="AO59" s="366">
        <v>61.7</v>
      </c>
      <c r="AP59" s="367">
        <v>62383</v>
      </c>
      <c r="AQ59" s="368">
        <v>14.1</v>
      </c>
      <c r="AR59" s="369">
        <v>47.6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1999027</v>
      </c>
      <c r="AN60" s="373">
        <v>21600</v>
      </c>
      <c r="AO60" s="374">
        <v>-14.4</v>
      </c>
      <c r="AP60" s="375">
        <v>35325</v>
      </c>
      <c r="AQ60" s="376">
        <v>7.6</v>
      </c>
      <c r="AR60" s="377">
        <v>-22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4877375</v>
      </c>
      <c r="AN61" s="380">
        <v>52504</v>
      </c>
      <c r="AO61" s="381">
        <v>20.3</v>
      </c>
      <c r="AP61" s="382">
        <v>56540</v>
      </c>
      <c r="AQ61" s="383">
        <v>-0.6</v>
      </c>
      <c r="AR61" s="369">
        <v>20.9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1590348</v>
      </c>
      <c r="AN62" s="373">
        <v>17118</v>
      </c>
      <c r="AO62" s="374">
        <v>13.9</v>
      </c>
      <c r="AP62" s="375">
        <v>32248</v>
      </c>
      <c r="AQ62" s="376">
        <v>2.4</v>
      </c>
      <c r="AR62" s="377">
        <v>11.5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0M7kPfwOpKL64GlshHA+jQ4T/MG8IhEuU96PsI6zWS3jeP/AjTOwGZFRUbvHA9HMlnH+eyaN7pRj8aSO6uwHlA==" saltValue="Ru25+TYBqUF82nfQT9KO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98RFoUsT/UODaC+Y1pzhAQXs4AHL+QI31SsSkObcgeB7wle+PbgOOZLJWS0f4x9ZEIVNJozSBoQTzU78R0YLeg==" saltValue="0X8khegY/yho9Vk+iDj6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JZLZxdTH+X+ZTm1GTOoltztjLpioMMWysIiMFfIeFEgXntdo3iNVL/Nvjt/eZpjJSmzTp4mtfpsP9HFj6BG0/A==" saltValue="oW+pQEnjpEwNfTjNfhsE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6" t="s">
        <v>3</v>
      </c>
      <c r="D47" s="1236"/>
      <c r="E47" s="1237"/>
      <c r="F47" s="11">
        <v>4.09</v>
      </c>
      <c r="G47" s="12">
        <v>4.0599999999999996</v>
      </c>
      <c r="H47" s="12">
        <v>4.09</v>
      </c>
      <c r="I47" s="12">
        <v>4.1100000000000003</v>
      </c>
      <c r="J47" s="13">
        <v>4.16</v>
      </c>
    </row>
    <row r="48" spans="2:10" ht="57.75" customHeight="1" x14ac:dyDescent="0.15">
      <c r="B48" s="14"/>
      <c r="C48" s="1238" t="s">
        <v>4</v>
      </c>
      <c r="D48" s="1238"/>
      <c r="E48" s="1239"/>
      <c r="F48" s="15">
        <v>1.65</v>
      </c>
      <c r="G48" s="16">
        <v>1.41</v>
      </c>
      <c r="H48" s="16">
        <v>1.77</v>
      </c>
      <c r="I48" s="16">
        <v>2.34</v>
      </c>
      <c r="J48" s="17">
        <v>1.73</v>
      </c>
    </row>
    <row r="49" spans="2:10" ht="57.75" customHeight="1" thickBot="1" x14ac:dyDescent="0.2">
      <c r="B49" s="18"/>
      <c r="C49" s="1240" t="s">
        <v>5</v>
      </c>
      <c r="D49" s="1240"/>
      <c r="E49" s="1241"/>
      <c r="F49" s="19">
        <v>1.87</v>
      </c>
      <c r="G49" s="20" t="s">
        <v>569</v>
      </c>
      <c r="H49" s="20">
        <v>0.36</v>
      </c>
      <c r="I49" s="20">
        <v>0.56999999999999995</v>
      </c>
      <c r="J49" s="21" t="s">
        <v>570</v>
      </c>
    </row>
    <row r="50" spans="2:10" ht="13.5" customHeight="1" x14ac:dyDescent="0.15"/>
  </sheetData>
  <sheetProtection algorithmName="SHA-512" hashValue="75gxft2F4oiulltd67zzOt6hXFZJqgAdSHNF3Tpn18CJWg3UM/lM1CPi00YwRXeVksNhSK5EtAB1Ynp8CzLTEA==" saltValue="H7K2uhab2FKpm/18ZAhE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8" t="s">
        <v>571</v>
      </c>
      <c r="D34" s="1248"/>
      <c r="E34" s="1249"/>
      <c r="F34" s="32">
        <v>1.84</v>
      </c>
      <c r="G34" s="33">
        <v>3.05</v>
      </c>
      <c r="H34" s="33">
        <v>2.91</v>
      </c>
      <c r="I34" s="33">
        <v>4.32</v>
      </c>
      <c r="J34" s="34">
        <v>3.97</v>
      </c>
      <c r="K34" s="22"/>
      <c r="L34" s="22"/>
      <c r="M34" s="22"/>
      <c r="N34" s="22"/>
      <c r="O34" s="22"/>
      <c r="P34" s="22"/>
    </row>
    <row r="35" spans="1:16" ht="39" customHeight="1" x14ac:dyDescent="0.15">
      <c r="A35" s="22"/>
      <c r="B35" s="35"/>
      <c r="C35" s="1242" t="s">
        <v>572</v>
      </c>
      <c r="D35" s="1243"/>
      <c r="E35" s="1244"/>
      <c r="F35" s="36">
        <v>1.65</v>
      </c>
      <c r="G35" s="37">
        <v>1.41</v>
      </c>
      <c r="H35" s="37">
        <v>1.77</v>
      </c>
      <c r="I35" s="37">
        <v>2.34</v>
      </c>
      <c r="J35" s="38">
        <v>1.72</v>
      </c>
      <c r="K35" s="22"/>
      <c r="L35" s="22"/>
      <c r="M35" s="22"/>
      <c r="N35" s="22"/>
      <c r="O35" s="22"/>
      <c r="P35" s="22"/>
    </row>
    <row r="36" spans="1:16" ht="39" customHeight="1" x14ac:dyDescent="0.15">
      <c r="A36" s="22"/>
      <c r="B36" s="35"/>
      <c r="C36" s="1242" t="s">
        <v>573</v>
      </c>
      <c r="D36" s="1243"/>
      <c r="E36" s="1244"/>
      <c r="F36" s="36">
        <v>1.21</v>
      </c>
      <c r="G36" s="37">
        <v>1.07</v>
      </c>
      <c r="H36" s="37">
        <v>0.91</v>
      </c>
      <c r="I36" s="37">
        <v>1.1000000000000001</v>
      </c>
      <c r="J36" s="38">
        <v>0.93</v>
      </c>
      <c r="K36" s="22"/>
      <c r="L36" s="22"/>
      <c r="M36" s="22"/>
      <c r="N36" s="22"/>
      <c r="O36" s="22"/>
      <c r="P36" s="22"/>
    </row>
    <row r="37" spans="1:16" ht="39" customHeight="1" x14ac:dyDescent="0.15">
      <c r="A37" s="22"/>
      <c r="B37" s="35"/>
      <c r="C37" s="1242" t="s">
        <v>574</v>
      </c>
      <c r="D37" s="1243"/>
      <c r="E37" s="1244"/>
      <c r="F37" s="36">
        <v>0</v>
      </c>
      <c r="G37" s="37">
        <v>0</v>
      </c>
      <c r="H37" s="37">
        <v>0.01</v>
      </c>
      <c r="I37" s="37">
        <v>0.01</v>
      </c>
      <c r="J37" s="38">
        <v>0.63</v>
      </c>
      <c r="K37" s="22"/>
      <c r="L37" s="22"/>
      <c r="M37" s="22"/>
      <c r="N37" s="22"/>
      <c r="O37" s="22"/>
      <c r="P37" s="22"/>
    </row>
    <row r="38" spans="1:16" ht="39" customHeight="1" x14ac:dyDescent="0.15">
      <c r="A38" s="22"/>
      <c r="B38" s="35"/>
      <c r="C38" s="1242" t="s">
        <v>575</v>
      </c>
      <c r="D38" s="1243"/>
      <c r="E38" s="1244"/>
      <c r="F38" s="36">
        <v>0.6</v>
      </c>
      <c r="G38" s="37">
        <v>0.15</v>
      </c>
      <c r="H38" s="37">
        <v>0.1</v>
      </c>
      <c r="I38" s="37">
        <v>0.17</v>
      </c>
      <c r="J38" s="38">
        <v>0.1</v>
      </c>
      <c r="K38" s="22"/>
      <c r="L38" s="22"/>
      <c r="M38" s="22"/>
      <c r="N38" s="22"/>
      <c r="O38" s="22"/>
      <c r="P38" s="22"/>
    </row>
    <row r="39" spans="1:16" ht="39" customHeight="1" x14ac:dyDescent="0.15">
      <c r="A39" s="22"/>
      <c r="B39" s="35"/>
      <c r="C39" s="1242" t="s">
        <v>576</v>
      </c>
      <c r="D39" s="1243"/>
      <c r="E39" s="1244"/>
      <c r="F39" s="36">
        <v>0.23</v>
      </c>
      <c r="G39" s="37">
        <v>0.03</v>
      </c>
      <c r="H39" s="37">
        <v>0.42</v>
      </c>
      <c r="I39" s="37">
        <v>0.01</v>
      </c>
      <c r="J39" s="38">
        <v>0.04</v>
      </c>
      <c r="K39" s="22"/>
      <c r="L39" s="22"/>
      <c r="M39" s="22"/>
      <c r="N39" s="22"/>
      <c r="O39" s="22"/>
      <c r="P39" s="22"/>
    </row>
    <row r="40" spans="1:16" ht="39" customHeight="1" x14ac:dyDescent="0.15">
      <c r="A40" s="22"/>
      <c r="B40" s="35"/>
      <c r="C40" s="1242" t="s">
        <v>577</v>
      </c>
      <c r="D40" s="1243"/>
      <c r="E40" s="1244"/>
      <c r="F40" s="36">
        <v>0</v>
      </c>
      <c r="G40" s="37">
        <v>0</v>
      </c>
      <c r="H40" s="37">
        <v>0</v>
      </c>
      <c r="I40" s="37">
        <v>0.01</v>
      </c>
      <c r="J40" s="38">
        <v>0.01</v>
      </c>
      <c r="K40" s="22"/>
      <c r="L40" s="22"/>
      <c r="M40" s="22"/>
      <c r="N40" s="22"/>
      <c r="O40" s="22"/>
      <c r="P40" s="22"/>
    </row>
    <row r="41" spans="1:16" ht="39" customHeight="1" x14ac:dyDescent="0.15">
      <c r="A41" s="22"/>
      <c r="B41" s="35"/>
      <c r="C41" s="1242" t="s">
        <v>578</v>
      </c>
      <c r="D41" s="1243"/>
      <c r="E41" s="1244"/>
      <c r="F41" s="36">
        <v>0</v>
      </c>
      <c r="G41" s="37">
        <v>0</v>
      </c>
      <c r="H41" s="37">
        <v>0</v>
      </c>
      <c r="I41" s="37">
        <v>0.01</v>
      </c>
      <c r="J41" s="38">
        <v>0</v>
      </c>
      <c r="K41" s="22"/>
      <c r="L41" s="22"/>
      <c r="M41" s="22"/>
      <c r="N41" s="22"/>
      <c r="O41" s="22"/>
      <c r="P41" s="22"/>
    </row>
    <row r="42" spans="1:16" ht="39" customHeight="1" x14ac:dyDescent="0.15">
      <c r="A42" s="22"/>
      <c r="B42" s="39"/>
      <c r="C42" s="1242" t="s">
        <v>579</v>
      </c>
      <c r="D42" s="1243"/>
      <c r="E42" s="1244"/>
      <c r="F42" s="36" t="s">
        <v>523</v>
      </c>
      <c r="G42" s="37" t="s">
        <v>523</v>
      </c>
      <c r="H42" s="37" t="s">
        <v>523</v>
      </c>
      <c r="I42" s="37" t="s">
        <v>523</v>
      </c>
      <c r="J42" s="38" t="s">
        <v>523</v>
      </c>
      <c r="K42" s="22"/>
      <c r="L42" s="22"/>
      <c r="M42" s="22"/>
      <c r="N42" s="22"/>
      <c r="O42" s="22"/>
      <c r="P42" s="22"/>
    </row>
    <row r="43" spans="1:16" ht="39" customHeight="1" thickBot="1" x14ac:dyDescent="0.2">
      <c r="A43" s="22"/>
      <c r="B43" s="40"/>
      <c r="C43" s="1245" t="s">
        <v>580</v>
      </c>
      <c r="D43" s="1246"/>
      <c r="E43" s="1247"/>
      <c r="F43" s="41">
        <v>6.01</v>
      </c>
      <c r="G43" s="42">
        <v>6.65</v>
      </c>
      <c r="H43" s="42">
        <v>7.03</v>
      </c>
      <c r="I43" s="42">
        <v>2.29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D7c3rB4IuurQyDpMBfS8ttReuXsu4qo6U+eyK8dKN1xQkaEKmZ3b6HPNriXvqSwbaM0Xulsf5nYBLsSMTHI3w==" saltValue="Jwz7GrvuNJZ8RT9gXi8V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4590</v>
      </c>
      <c r="L45" s="60">
        <v>4560</v>
      </c>
      <c r="M45" s="60">
        <v>4381</v>
      </c>
      <c r="N45" s="60">
        <v>3593</v>
      </c>
      <c r="O45" s="61">
        <v>3029</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523</v>
      </c>
      <c r="L46" s="64" t="s">
        <v>523</v>
      </c>
      <c r="M46" s="64" t="s">
        <v>523</v>
      </c>
      <c r="N46" s="64" t="s">
        <v>523</v>
      </c>
      <c r="O46" s="65" t="s">
        <v>523</v>
      </c>
      <c r="P46" s="48"/>
      <c r="Q46" s="48"/>
      <c r="R46" s="48"/>
      <c r="S46" s="48"/>
      <c r="T46" s="48"/>
      <c r="U46" s="48"/>
    </row>
    <row r="47" spans="1:21" ht="30.75" customHeight="1" x14ac:dyDescent="0.15">
      <c r="A47" s="48"/>
      <c r="B47" s="1252"/>
      <c r="C47" s="1253"/>
      <c r="D47" s="62"/>
      <c r="E47" s="1258" t="s">
        <v>14</v>
      </c>
      <c r="F47" s="1258"/>
      <c r="G47" s="1258"/>
      <c r="H47" s="1258"/>
      <c r="I47" s="1258"/>
      <c r="J47" s="1259"/>
      <c r="K47" s="63">
        <v>5</v>
      </c>
      <c r="L47" s="64" t="s">
        <v>523</v>
      </c>
      <c r="M47" s="64" t="s">
        <v>523</v>
      </c>
      <c r="N47" s="64" t="s">
        <v>523</v>
      </c>
      <c r="O47" s="65" t="s">
        <v>523</v>
      </c>
      <c r="P47" s="48"/>
      <c r="Q47" s="48"/>
      <c r="R47" s="48"/>
      <c r="S47" s="48"/>
      <c r="T47" s="48"/>
      <c r="U47" s="48"/>
    </row>
    <row r="48" spans="1:21" ht="30.75" customHeight="1" x14ac:dyDescent="0.15">
      <c r="A48" s="48"/>
      <c r="B48" s="1252"/>
      <c r="C48" s="1253"/>
      <c r="D48" s="62"/>
      <c r="E48" s="1258" t="s">
        <v>15</v>
      </c>
      <c r="F48" s="1258"/>
      <c r="G48" s="1258"/>
      <c r="H48" s="1258"/>
      <c r="I48" s="1258"/>
      <c r="J48" s="1259"/>
      <c r="K48" s="63">
        <v>1742</v>
      </c>
      <c r="L48" s="64">
        <v>1681</v>
      </c>
      <c r="M48" s="64">
        <v>1283</v>
      </c>
      <c r="N48" s="64">
        <v>1379</v>
      </c>
      <c r="O48" s="65">
        <v>1203</v>
      </c>
      <c r="P48" s="48"/>
      <c r="Q48" s="48"/>
      <c r="R48" s="48"/>
      <c r="S48" s="48"/>
      <c r="T48" s="48"/>
      <c r="U48" s="48"/>
    </row>
    <row r="49" spans="1:21" ht="30.75" customHeight="1" x14ac:dyDescent="0.15">
      <c r="A49" s="48"/>
      <c r="B49" s="1252"/>
      <c r="C49" s="1253"/>
      <c r="D49" s="62"/>
      <c r="E49" s="1258" t="s">
        <v>16</v>
      </c>
      <c r="F49" s="1258"/>
      <c r="G49" s="1258"/>
      <c r="H49" s="1258"/>
      <c r="I49" s="1258"/>
      <c r="J49" s="1259"/>
      <c r="K49" s="63">
        <v>62</v>
      </c>
      <c r="L49" s="64">
        <v>50</v>
      </c>
      <c r="M49" s="64">
        <v>104</v>
      </c>
      <c r="N49" s="64">
        <v>113</v>
      </c>
      <c r="O49" s="65">
        <v>128</v>
      </c>
      <c r="P49" s="48"/>
      <c r="Q49" s="48"/>
      <c r="R49" s="48"/>
      <c r="S49" s="48"/>
      <c r="T49" s="48"/>
      <c r="U49" s="48"/>
    </row>
    <row r="50" spans="1:21" ht="30.75" customHeight="1" x14ac:dyDescent="0.15">
      <c r="A50" s="48"/>
      <c r="B50" s="1252"/>
      <c r="C50" s="1253"/>
      <c r="D50" s="62"/>
      <c r="E50" s="1258" t="s">
        <v>17</v>
      </c>
      <c r="F50" s="1258"/>
      <c r="G50" s="1258"/>
      <c r="H50" s="1258"/>
      <c r="I50" s="1258"/>
      <c r="J50" s="1259"/>
      <c r="K50" s="63">
        <v>65</v>
      </c>
      <c r="L50" s="64">
        <v>59</v>
      </c>
      <c r="M50" s="64">
        <v>649</v>
      </c>
      <c r="N50" s="64">
        <v>57</v>
      </c>
      <c r="O50" s="65">
        <v>56</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523</v>
      </c>
      <c r="L51" s="64">
        <v>0</v>
      </c>
      <c r="M51" s="64">
        <v>1</v>
      </c>
      <c r="N51" s="64" t="s">
        <v>523</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3522</v>
      </c>
      <c r="L52" s="64">
        <v>3533</v>
      </c>
      <c r="M52" s="64">
        <v>3481</v>
      </c>
      <c r="N52" s="64">
        <v>3215</v>
      </c>
      <c r="O52" s="65">
        <v>3087</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2942</v>
      </c>
      <c r="L53" s="69">
        <v>2817</v>
      </c>
      <c r="M53" s="69">
        <v>2937</v>
      </c>
      <c r="N53" s="69">
        <v>1927</v>
      </c>
      <c r="O53" s="70">
        <v>1329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ZJfYb4+hRRPdvJFsWX1E2Dery8u2YjiDGQ45gX8qX4M4gx8a0KMN4TbBpoqU5n0cVSRD9CbTGzuE8b/8BsU7A==" saltValue="+HTh1Mnoaq/1tyDW+0IN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76" t="s">
        <v>30</v>
      </c>
      <c r="C41" s="1277"/>
      <c r="D41" s="102"/>
      <c r="E41" s="1282" t="s">
        <v>31</v>
      </c>
      <c r="F41" s="1282"/>
      <c r="G41" s="1282"/>
      <c r="H41" s="1283"/>
      <c r="I41" s="103">
        <v>37416</v>
      </c>
      <c r="J41" s="104">
        <v>35557</v>
      </c>
      <c r="K41" s="104">
        <v>34556</v>
      </c>
      <c r="L41" s="104">
        <v>35287</v>
      </c>
      <c r="M41" s="105">
        <v>37916</v>
      </c>
    </row>
    <row r="42" spans="2:13" ht="27.75" customHeight="1" x14ac:dyDescent="0.15">
      <c r="B42" s="1278"/>
      <c r="C42" s="1279"/>
      <c r="D42" s="106"/>
      <c r="E42" s="1284" t="s">
        <v>32</v>
      </c>
      <c r="F42" s="1284"/>
      <c r="G42" s="1284"/>
      <c r="H42" s="1285"/>
      <c r="I42" s="107">
        <v>312</v>
      </c>
      <c r="J42" s="108">
        <v>258</v>
      </c>
      <c r="K42" s="108">
        <v>205</v>
      </c>
      <c r="L42" s="108">
        <v>151</v>
      </c>
      <c r="M42" s="109">
        <v>1810</v>
      </c>
    </row>
    <row r="43" spans="2:13" ht="27.75" customHeight="1" x14ac:dyDescent="0.15">
      <c r="B43" s="1278"/>
      <c r="C43" s="1279"/>
      <c r="D43" s="106"/>
      <c r="E43" s="1284" t="s">
        <v>33</v>
      </c>
      <c r="F43" s="1284"/>
      <c r="G43" s="1284"/>
      <c r="H43" s="1285"/>
      <c r="I43" s="107">
        <v>21774</v>
      </c>
      <c r="J43" s="108">
        <v>18681</v>
      </c>
      <c r="K43" s="108">
        <v>16790</v>
      </c>
      <c r="L43" s="108">
        <v>15724</v>
      </c>
      <c r="M43" s="109">
        <v>15321</v>
      </c>
    </row>
    <row r="44" spans="2:13" ht="27.75" customHeight="1" x14ac:dyDescent="0.15">
      <c r="B44" s="1278"/>
      <c r="C44" s="1279"/>
      <c r="D44" s="106"/>
      <c r="E44" s="1284" t="s">
        <v>34</v>
      </c>
      <c r="F44" s="1284"/>
      <c r="G44" s="1284"/>
      <c r="H44" s="1285"/>
      <c r="I44" s="107">
        <v>1090</v>
      </c>
      <c r="J44" s="108">
        <v>618</v>
      </c>
      <c r="K44" s="108">
        <v>561</v>
      </c>
      <c r="L44" s="108">
        <v>985</v>
      </c>
      <c r="M44" s="109">
        <v>1164</v>
      </c>
    </row>
    <row r="45" spans="2:13" ht="27.75" customHeight="1" x14ac:dyDescent="0.15">
      <c r="B45" s="1278"/>
      <c r="C45" s="1279"/>
      <c r="D45" s="106"/>
      <c r="E45" s="1284" t="s">
        <v>35</v>
      </c>
      <c r="F45" s="1284"/>
      <c r="G45" s="1284"/>
      <c r="H45" s="1285"/>
      <c r="I45" s="107">
        <v>3765</v>
      </c>
      <c r="J45" s="108">
        <v>3737</v>
      </c>
      <c r="K45" s="108">
        <v>3728</v>
      </c>
      <c r="L45" s="108">
        <v>4360</v>
      </c>
      <c r="M45" s="109">
        <v>4127</v>
      </c>
    </row>
    <row r="46" spans="2:13" ht="27.75" customHeight="1" x14ac:dyDescent="0.15">
      <c r="B46" s="1278"/>
      <c r="C46" s="1279"/>
      <c r="D46" s="110"/>
      <c r="E46" s="1284" t="s">
        <v>36</v>
      </c>
      <c r="F46" s="1284"/>
      <c r="G46" s="1284"/>
      <c r="H46" s="1285"/>
      <c r="I46" s="107" t="s">
        <v>523</v>
      </c>
      <c r="J46" s="108" t="s">
        <v>523</v>
      </c>
      <c r="K46" s="108" t="s">
        <v>523</v>
      </c>
      <c r="L46" s="108" t="s">
        <v>523</v>
      </c>
      <c r="M46" s="109" t="s">
        <v>523</v>
      </c>
    </row>
    <row r="47" spans="2:13" ht="27.75" customHeight="1" x14ac:dyDescent="0.15">
      <c r="B47" s="1278"/>
      <c r="C47" s="1279"/>
      <c r="D47" s="111"/>
      <c r="E47" s="1286" t="s">
        <v>37</v>
      </c>
      <c r="F47" s="1287"/>
      <c r="G47" s="1287"/>
      <c r="H47" s="1288"/>
      <c r="I47" s="107" t="s">
        <v>523</v>
      </c>
      <c r="J47" s="108" t="s">
        <v>523</v>
      </c>
      <c r="K47" s="108" t="s">
        <v>523</v>
      </c>
      <c r="L47" s="108" t="s">
        <v>523</v>
      </c>
      <c r="M47" s="109" t="s">
        <v>523</v>
      </c>
    </row>
    <row r="48" spans="2:13" ht="27.75" customHeight="1" x14ac:dyDescent="0.15">
      <c r="B48" s="1278"/>
      <c r="C48" s="1279"/>
      <c r="D48" s="106"/>
      <c r="E48" s="1284" t="s">
        <v>38</v>
      </c>
      <c r="F48" s="1284"/>
      <c r="G48" s="1284"/>
      <c r="H48" s="1285"/>
      <c r="I48" s="107" t="s">
        <v>523</v>
      </c>
      <c r="J48" s="108" t="s">
        <v>523</v>
      </c>
      <c r="K48" s="108" t="s">
        <v>523</v>
      </c>
      <c r="L48" s="108" t="s">
        <v>523</v>
      </c>
      <c r="M48" s="109" t="s">
        <v>523</v>
      </c>
    </row>
    <row r="49" spans="2:13" ht="27.75" customHeight="1" x14ac:dyDescent="0.15">
      <c r="B49" s="1280"/>
      <c r="C49" s="1281"/>
      <c r="D49" s="106"/>
      <c r="E49" s="1284" t="s">
        <v>39</v>
      </c>
      <c r="F49" s="1284"/>
      <c r="G49" s="1284"/>
      <c r="H49" s="1285"/>
      <c r="I49" s="107" t="s">
        <v>523</v>
      </c>
      <c r="J49" s="108" t="s">
        <v>523</v>
      </c>
      <c r="K49" s="108" t="s">
        <v>523</v>
      </c>
      <c r="L49" s="108" t="s">
        <v>523</v>
      </c>
      <c r="M49" s="109" t="s">
        <v>523</v>
      </c>
    </row>
    <row r="50" spans="2:13" ht="27.75" customHeight="1" x14ac:dyDescent="0.15">
      <c r="B50" s="1289" t="s">
        <v>40</v>
      </c>
      <c r="C50" s="1290"/>
      <c r="D50" s="112"/>
      <c r="E50" s="1284" t="s">
        <v>41</v>
      </c>
      <c r="F50" s="1284"/>
      <c r="G50" s="1284"/>
      <c r="H50" s="1285"/>
      <c r="I50" s="107">
        <v>4447</v>
      </c>
      <c r="J50" s="108">
        <v>8293</v>
      </c>
      <c r="K50" s="108">
        <v>8356</v>
      </c>
      <c r="L50" s="108">
        <v>9607</v>
      </c>
      <c r="M50" s="109">
        <v>10554</v>
      </c>
    </row>
    <row r="51" spans="2:13" ht="27.75" customHeight="1" x14ac:dyDescent="0.15">
      <c r="B51" s="1278"/>
      <c r="C51" s="1279"/>
      <c r="D51" s="106"/>
      <c r="E51" s="1284" t="s">
        <v>42</v>
      </c>
      <c r="F51" s="1284"/>
      <c r="G51" s="1284"/>
      <c r="H51" s="1285"/>
      <c r="I51" s="107">
        <v>1001</v>
      </c>
      <c r="J51" s="108">
        <v>947</v>
      </c>
      <c r="K51" s="108">
        <v>840</v>
      </c>
      <c r="L51" s="108">
        <v>786</v>
      </c>
      <c r="M51" s="109">
        <v>671</v>
      </c>
    </row>
    <row r="52" spans="2:13" ht="27.75" customHeight="1" x14ac:dyDescent="0.15">
      <c r="B52" s="1280"/>
      <c r="C52" s="1281"/>
      <c r="D52" s="106"/>
      <c r="E52" s="1284" t="s">
        <v>43</v>
      </c>
      <c r="F52" s="1284"/>
      <c r="G52" s="1284"/>
      <c r="H52" s="1285"/>
      <c r="I52" s="107">
        <v>38775</v>
      </c>
      <c r="J52" s="108">
        <v>37715</v>
      </c>
      <c r="K52" s="108">
        <v>36687</v>
      </c>
      <c r="L52" s="108">
        <v>36503</v>
      </c>
      <c r="M52" s="109">
        <v>36775</v>
      </c>
    </row>
    <row r="53" spans="2:13" ht="27.75" customHeight="1" thickBot="1" x14ac:dyDescent="0.2">
      <c r="B53" s="1291" t="s">
        <v>44</v>
      </c>
      <c r="C53" s="1292"/>
      <c r="D53" s="113"/>
      <c r="E53" s="1293" t="s">
        <v>45</v>
      </c>
      <c r="F53" s="1293"/>
      <c r="G53" s="1293"/>
      <c r="H53" s="1294"/>
      <c r="I53" s="114">
        <v>20133</v>
      </c>
      <c r="J53" s="115">
        <v>11896</v>
      </c>
      <c r="K53" s="115">
        <v>9958</v>
      </c>
      <c r="L53" s="115">
        <v>9612</v>
      </c>
      <c r="M53" s="116">
        <v>12338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hy57G5jTgWl2h/jxuAjkwUqvtuVrVIOfB0b0MVcoZhS/bGj6LrlB2xiLZj0E4iF9UXys2g1C4r36Y9Y2+fkDQ==" saltValue="5aJql3QuGxjIcn+lAM4o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3" t="s">
        <v>48</v>
      </c>
      <c r="D55" s="1303"/>
      <c r="E55" s="1304"/>
      <c r="F55" s="128">
        <v>900</v>
      </c>
      <c r="G55" s="128">
        <v>901</v>
      </c>
      <c r="H55" s="129">
        <v>904</v>
      </c>
    </row>
    <row r="56" spans="2:8" ht="52.5" customHeight="1" x14ac:dyDescent="0.15">
      <c r="B56" s="130"/>
      <c r="C56" s="1305" t="s">
        <v>49</v>
      </c>
      <c r="D56" s="1305"/>
      <c r="E56" s="1306"/>
      <c r="F56" s="131">
        <v>3747</v>
      </c>
      <c r="G56" s="131">
        <v>5095</v>
      </c>
      <c r="H56" s="132">
        <v>5327</v>
      </c>
    </row>
    <row r="57" spans="2:8" ht="53.25" customHeight="1" x14ac:dyDescent="0.15">
      <c r="B57" s="130"/>
      <c r="C57" s="1307" t="s">
        <v>50</v>
      </c>
      <c r="D57" s="1307"/>
      <c r="E57" s="1308"/>
      <c r="F57" s="133">
        <v>2158</v>
      </c>
      <c r="G57" s="133">
        <v>1951</v>
      </c>
      <c r="H57" s="134">
        <v>2575</v>
      </c>
    </row>
    <row r="58" spans="2:8" ht="45.75" customHeight="1" x14ac:dyDescent="0.15">
      <c r="B58" s="135"/>
      <c r="C58" s="1295" t="s">
        <v>597</v>
      </c>
      <c r="D58" s="1296"/>
      <c r="E58" s="1297"/>
      <c r="F58" s="136">
        <v>557</v>
      </c>
      <c r="G58" s="136">
        <v>829</v>
      </c>
      <c r="H58" s="137">
        <v>1480</v>
      </c>
    </row>
    <row r="59" spans="2:8" ht="45.75" customHeight="1" x14ac:dyDescent="0.15">
      <c r="B59" s="135"/>
      <c r="C59" s="1295" t="s">
        <v>596</v>
      </c>
      <c r="D59" s="1296"/>
      <c r="E59" s="1297"/>
      <c r="F59" s="136">
        <v>829</v>
      </c>
      <c r="G59" s="136">
        <v>864</v>
      </c>
      <c r="H59" s="137">
        <v>864</v>
      </c>
    </row>
    <row r="60" spans="2:8" ht="45.75" customHeight="1" x14ac:dyDescent="0.15">
      <c r="B60" s="135"/>
      <c r="C60" s="1295" t="s">
        <v>598</v>
      </c>
      <c r="D60" s="1296"/>
      <c r="E60" s="1297"/>
      <c r="F60" s="136">
        <v>183</v>
      </c>
      <c r="G60" s="136">
        <v>131</v>
      </c>
      <c r="H60" s="137">
        <v>95</v>
      </c>
    </row>
    <row r="61" spans="2:8" ht="45.75" customHeight="1" x14ac:dyDescent="0.15">
      <c r="B61" s="135"/>
      <c r="C61" s="1295" t="s">
        <v>599</v>
      </c>
      <c r="D61" s="1296"/>
      <c r="E61" s="1297"/>
      <c r="F61" s="136">
        <v>69</v>
      </c>
      <c r="G61" s="136">
        <v>64</v>
      </c>
      <c r="H61" s="137">
        <v>60</v>
      </c>
    </row>
    <row r="62" spans="2:8" ht="45.75" customHeight="1" thickBot="1" x14ac:dyDescent="0.2">
      <c r="B62" s="138"/>
      <c r="C62" s="1298" t="s">
        <v>600</v>
      </c>
      <c r="D62" s="1299"/>
      <c r="E62" s="1300"/>
      <c r="F62" s="139">
        <v>33</v>
      </c>
      <c r="G62" s="139">
        <v>33</v>
      </c>
      <c r="H62" s="140">
        <v>33</v>
      </c>
    </row>
    <row r="63" spans="2:8" ht="52.5" customHeight="1" thickBot="1" x14ac:dyDescent="0.2">
      <c r="B63" s="141"/>
      <c r="C63" s="1301" t="s">
        <v>51</v>
      </c>
      <c r="D63" s="1301"/>
      <c r="E63" s="1302"/>
      <c r="F63" s="142">
        <v>6806</v>
      </c>
      <c r="G63" s="142">
        <v>7947</v>
      </c>
      <c r="H63" s="143">
        <v>8806</v>
      </c>
    </row>
    <row r="64" spans="2:8" ht="15" customHeight="1" x14ac:dyDescent="0.15"/>
  </sheetData>
  <sheetProtection algorithmName="SHA-512" hashValue="RLWDRj2IdxwWc20aZNRtLkFk9iasOTMFu740SohTaog3+2ErAgGf0Xa0XDBnX7kNeYsYlcHT54lxAlU8W0RCCQ==" saltValue="Fa/qx6ItYrHp1NYsmWs3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C1" zoomScaleNormal="100" zoomScaleSheetLayoutView="55" workbookViewId="0">
      <selection activeCell="DD31" sqref="DD3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612</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564</v>
      </c>
      <c r="BQ50" s="1314"/>
      <c r="BR50" s="1314"/>
      <c r="BS50" s="1314"/>
      <c r="BT50" s="1314"/>
      <c r="BU50" s="1314"/>
      <c r="BV50" s="1314"/>
      <c r="BW50" s="1314"/>
      <c r="BX50" s="1314" t="s">
        <v>565</v>
      </c>
      <c r="BY50" s="1314"/>
      <c r="BZ50" s="1314"/>
      <c r="CA50" s="1314"/>
      <c r="CB50" s="1314"/>
      <c r="CC50" s="1314"/>
      <c r="CD50" s="1314"/>
      <c r="CE50" s="1314"/>
      <c r="CF50" s="1314" t="s">
        <v>566</v>
      </c>
      <c r="CG50" s="1314"/>
      <c r="CH50" s="1314"/>
      <c r="CI50" s="1314"/>
      <c r="CJ50" s="1314"/>
      <c r="CK50" s="1314"/>
      <c r="CL50" s="1314"/>
      <c r="CM50" s="1314"/>
      <c r="CN50" s="1314" t="s">
        <v>567</v>
      </c>
      <c r="CO50" s="1314"/>
      <c r="CP50" s="1314"/>
      <c r="CQ50" s="1314"/>
      <c r="CR50" s="1314"/>
      <c r="CS50" s="1314"/>
      <c r="CT50" s="1314"/>
      <c r="CU50" s="1314"/>
      <c r="CV50" s="1314" t="s">
        <v>568</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614</v>
      </c>
      <c r="AO51" s="1312"/>
      <c r="AP51" s="1312"/>
      <c r="AQ51" s="1312"/>
      <c r="AR51" s="1312"/>
      <c r="AS51" s="1312"/>
      <c r="AT51" s="1312"/>
      <c r="AU51" s="1312"/>
      <c r="AV51" s="1312"/>
      <c r="AW51" s="1312"/>
      <c r="AX51" s="1312"/>
      <c r="AY51" s="1312"/>
      <c r="AZ51" s="1312"/>
      <c r="BA51" s="1312"/>
      <c r="BB51" s="1312" t="s">
        <v>615</v>
      </c>
      <c r="BC51" s="1312"/>
      <c r="BD51" s="1312"/>
      <c r="BE51" s="1312"/>
      <c r="BF51" s="1312"/>
      <c r="BG51" s="1312"/>
      <c r="BH51" s="1312"/>
      <c r="BI51" s="1312"/>
      <c r="BJ51" s="1312"/>
      <c r="BK51" s="1312"/>
      <c r="BL51" s="1312"/>
      <c r="BM51" s="1312"/>
      <c r="BN51" s="1312"/>
      <c r="BO51" s="1312"/>
      <c r="BP51" s="1309">
        <v>108.5</v>
      </c>
      <c r="BQ51" s="1309"/>
      <c r="BR51" s="1309"/>
      <c r="BS51" s="1309"/>
      <c r="BT51" s="1309"/>
      <c r="BU51" s="1309"/>
      <c r="BV51" s="1309"/>
      <c r="BW51" s="1309"/>
      <c r="BX51" s="1309">
        <v>63.6</v>
      </c>
      <c r="BY51" s="1309"/>
      <c r="BZ51" s="1309"/>
      <c r="CA51" s="1309"/>
      <c r="CB51" s="1309"/>
      <c r="CC51" s="1309"/>
      <c r="CD51" s="1309"/>
      <c r="CE51" s="1309"/>
      <c r="CF51" s="1309">
        <v>53.5</v>
      </c>
      <c r="CG51" s="1309"/>
      <c r="CH51" s="1309"/>
      <c r="CI51" s="1309"/>
      <c r="CJ51" s="1309"/>
      <c r="CK51" s="1309"/>
      <c r="CL51" s="1309"/>
      <c r="CM51" s="1309"/>
      <c r="CN51" s="1309">
        <v>51.1</v>
      </c>
      <c r="CO51" s="1309"/>
      <c r="CP51" s="1309"/>
      <c r="CQ51" s="1309"/>
      <c r="CR51" s="1309"/>
      <c r="CS51" s="1309"/>
      <c r="CT51" s="1309"/>
      <c r="CU51" s="1309"/>
      <c r="CV51" s="1309">
        <v>65.8</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616</v>
      </c>
      <c r="BC53" s="1312"/>
      <c r="BD53" s="1312"/>
      <c r="BE53" s="1312"/>
      <c r="BF53" s="1312"/>
      <c r="BG53" s="1312"/>
      <c r="BH53" s="1312"/>
      <c r="BI53" s="1312"/>
      <c r="BJ53" s="1312"/>
      <c r="BK53" s="1312"/>
      <c r="BL53" s="1312"/>
      <c r="BM53" s="1312"/>
      <c r="BN53" s="1312"/>
      <c r="BO53" s="1312"/>
      <c r="BP53" s="1309">
        <v>62.4</v>
      </c>
      <c r="BQ53" s="1309"/>
      <c r="BR53" s="1309"/>
      <c r="BS53" s="1309"/>
      <c r="BT53" s="1309"/>
      <c r="BU53" s="1309"/>
      <c r="BV53" s="1309"/>
      <c r="BW53" s="1309"/>
      <c r="BX53" s="1309">
        <v>61</v>
      </c>
      <c r="BY53" s="1309"/>
      <c r="BZ53" s="1309"/>
      <c r="CA53" s="1309"/>
      <c r="CB53" s="1309"/>
      <c r="CC53" s="1309"/>
      <c r="CD53" s="1309"/>
      <c r="CE53" s="1309"/>
      <c r="CF53" s="1309">
        <v>62.3</v>
      </c>
      <c r="CG53" s="1309"/>
      <c r="CH53" s="1309"/>
      <c r="CI53" s="1309"/>
      <c r="CJ53" s="1309"/>
      <c r="CK53" s="1309"/>
      <c r="CL53" s="1309"/>
      <c r="CM53" s="1309"/>
      <c r="CN53" s="1309">
        <v>63.3</v>
      </c>
      <c r="CO53" s="1309"/>
      <c r="CP53" s="1309"/>
      <c r="CQ53" s="1309"/>
      <c r="CR53" s="1309"/>
      <c r="CS53" s="1309"/>
      <c r="CT53" s="1309"/>
      <c r="CU53" s="1309"/>
      <c r="CV53" s="1309">
        <v>64.2</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617</v>
      </c>
      <c r="AO55" s="1314"/>
      <c r="AP55" s="1314"/>
      <c r="AQ55" s="1314"/>
      <c r="AR55" s="1314"/>
      <c r="AS55" s="1314"/>
      <c r="AT55" s="1314"/>
      <c r="AU55" s="1314"/>
      <c r="AV55" s="1314"/>
      <c r="AW55" s="1314"/>
      <c r="AX55" s="1314"/>
      <c r="AY55" s="1314"/>
      <c r="AZ55" s="1314"/>
      <c r="BA55" s="1314"/>
      <c r="BB55" s="1312" t="s">
        <v>615</v>
      </c>
      <c r="BC55" s="1312"/>
      <c r="BD55" s="1312"/>
      <c r="BE55" s="1312"/>
      <c r="BF55" s="1312"/>
      <c r="BG55" s="1312"/>
      <c r="BH55" s="1312"/>
      <c r="BI55" s="1312"/>
      <c r="BJ55" s="1312"/>
      <c r="BK55" s="1312"/>
      <c r="BL55" s="1312"/>
      <c r="BM55" s="1312"/>
      <c r="BN55" s="1312"/>
      <c r="BO55" s="1312"/>
      <c r="BP55" s="1309">
        <v>37.299999999999997</v>
      </c>
      <c r="BQ55" s="1309"/>
      <c r="BR55" s="1309"/>
      <c r="BS55" s="1309"/>
      <c r="BT55" s="1309"/>
      <c r="BU55" s="1309"/>
      <c r="BV55" s="1309"/>
      <c r="BW55" s="1309"/>
      <c r="BX55" s="1309">
        <v>33.1</v>
      </c>
      <c r="BY55" s="1309"/>
      <c r="BZ55" s="1309"/>
      <c r="CA55" s="1309"/>
      <c r="CB55" s="1309"/>
      <c r="CC55" s="1309"/>
      <c r="CD55" s="1309"/>
      <c r="CE55" s="1309"/>
      <c r="CF55" s="1309">
        <v>31.3</v>
      </c>
      <c r="CG55" s="1309"/>
      <c r="CH55" s="1309"/>
      <c r="CI55" s="1309"/>
      <c r="CJ55" s="1309"/>
      <c r="CK55" s="1309"/>
      <c r="CL55" s="1309"/>
      <c r="CM55" s="1309"/>
      <c r="CN55" s="1309">
        <v>25.3</v>
      </c>
      <c r="CO55" s="1309"/>
      <c r="CP55" s="1309"/>
      <c r="CQ55" s="1309"/>
      <c r="CR55" s="1309"/>
      <c r="CS55" s="1309"/>
      <c r="CT55" s="1309"/>
      <c r="CU55" s="1309"/>
      <c r="CV55" s="1309">
        <v>25.5</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616</v>
      </c>
      <c r="BC57" s="1312"/>
      <c r="BD57" s="1312"/>
      <c r="BE57" s="1312"/>
      <c r="BF57" s="1312"/>
      <c r="BG57" s="1312"/>
      <c r="BH57" s="1312"/>
      <c r="BI57" s="1312"/>
      <c r="BJ57" s="1312"/>
      <c r="BK57" s="1312"/>
      <c r="BL57" s="1312"/>
      <c r="BM57" s="1312"/>
      <c r="BN57" s="1312"/>
      <c r="BO57" s="1312"/>
      <c r="BP57" s="1309">
        <v>55.2</v>
      </c>
      <c r="BQ57" s="1309"/>
      <c r="BR57" s="1309"/>
      <c r="BS57" s="1309"/>
      <c r="BT57" s="1309"/>
      <c r="BU57" s="1309"/>
      <c r="BV57" s="1309"/>
      <c r="BW57" s="1309"/>
      <c r="BX57" s="1309">
        <v>57.2</v>
      </c>
      <c r="BY57" s="1309"/>
      <c r="BZ57" s="1309"/>
      <c r="CA57" s="1309"/>
      <c r="CB57" s="1309"/>
      <c r="CC57" s="1309"/>
      <c r="CD57" s="1309"/>
      <c r="CE57" s="1309"/>
      <c r="CF57" s="1309">
        <v>58.5</v>
      </c>
      <c r="CG57" s="1309"/>
      <c r="CH57" s="1309"/>
      <c r="CI57" s="1309"/>
      <c r="CJ57" s="1309"/>
      <c r="CK57" s="1309"/>
      <c r="CL57" s="1309"/>
      <c r="CM57" s="1309"/>
      <c r="CN57" s="1309">
        <v>59.8</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618</v>
      </c>
    </row>
    <row r="64" spans="1:109" x14ac:dyDescent="0.15">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619</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564</v>
      </c>
      <c r="BQ72" s="1314"/>
      <c r="BR72" s="1314"/>
      <c r="BS72" s="1314"/>
      <c r="BT72" s="1314"/>
      <c r="BU72" s="1314"/>
      <c r="BV72" s="1314"/>
      <c r="BW72" s="1314"/>
      <c r="BX72" s="1314" t="s">
        <v>565</v>
      </c>
      <c r="BY72" s="1314"/>
      <c r="BZ72" s="1314"/>
      <c r="CA72" s="1314"/>
      <c r="CB72" s="1314"/>
      <c r="CC72" s="1314"/>
      <c r="CD72" s="1314"/>
      <c r="CE72" s="1314"/>
      <c r="CF72" s="1314" t="s">
        <v>566</v>
      </c>
      <c r="CG72" s="1314"/>
      <c r="CH72" s="1314"/>
      <c r="CI72" s="1314"/>
      <c r="CJ72" s="1314"/>
      <c r="CK72" s="1314"/>
      <c r="CL72" s="1314"/>
      <c r="CM72" s="1314"/>
      <c r="CN72" s="1314" t="s">
        <v>567</v>
      </c>
      <c r="CO72" s="1314"/>
      <c r="CP72" s="1314"/>
      <c r="CQ72" s="1314"/>
      <c r="CR72" s="1314"/>
      <c r="CS72" s="1314"/>
      <c r="CT72" s="1314"/>
      <c r="CU72" s="1314"/>
      <c r="CV72" s="1314" t="s">
        <v>568</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614</v>
      </c>
      <c r="AO73" s="1312"/>
      <c r="AP73" s="1312"/>
      <c r="AQ73" s="1312"/>
      <c r="AR73" s="1312"/>
      <c r="AS73" s="1312"/>
      <c r="AT73" s="1312"/>
      <c r="AU73" s="1312"/>
      <c r="AV73" s="1312"/>
      <c r="AW73" s="1312"/>
      <c r="AX73" s="1312"/>
      <c r="AY73" s="1312"/>
      <c r="AZ73" s="1312"/>
      <c r="BA73" s="1312"/>
      <c r="BB73" s="1312" t="s">
        <v>615</v>
      </c>
      <c r="BC73" s="1312"/>
      <c r="BD73" s="1312"/>
      <c r="BE73" s="1312"/>
      <c r="BF73" s="1312"/>
      <c r="BG73" s="1312"/>
      <c r="BH73" s="1312"/>
      <c r="BI73" s="1312"/>
      <c r="BJ73" s="1312"/>
      <c r="BK73" s="1312"/>
      <c r="BL73" s="1312"/>
      <c r="BM73" s="1312"/>
      <c r="BN73" s="1312"/>
      <c r="BO73" s="1312"/>
      <c r="BP73" s="1309">
        <v>108.5</v>
      </c>
      <c r="BQ73" s="1309"/>
      <c r="BR73" s="1309"/>
      <c r="BS73" s="1309"/>
      <c r="BT73" s="1309"/>
      <c r="BU73" s="1309"/>
      <c r="BV73" s="1309"/>
      <c r="BW73" s="1309"/>
      <c r="BX73" s="1309">
        <v>63.6</v>
      </c>
      <c r="BY73" s="1309"/>
      <c r="BZ73" s="1309"/>
      <c r="CA73" s="1309"/>
      <c r="CB73" s="1309"/>
      <c r="CC73" s="1309"/>
      <c r="CD73" s="1309"/>
      <c r="CE73" s="1309"/>
      <c r="CF73" s="1309">
        <v>53.5</v>
      </c>
      <c r="CG73" s="1309"/>
      <c r="CH73" s="1309"/>
      <c r="CI73" s="1309"/>
      <c r="CJ73" s="1309"/>
      <c r="CK73" s="1309"/>
      <c r="CL73" s="1309"/>
      <c r="CM73" s="1309"/>
      <c r="CN73" s="1309">
        <v>51.1</v>
      </c>
      <c r="CO73" s="1309"/>
      <c r="CP73" s="1309"/>
      <c r="CQ73" s="1309"/>
      <c r="CR73" s="1309"/>
      <c r="CS73" s="1309"/>
      <c r="CT73" s="1309"/>
      <c r="CU73" s="1309"/>
      <c r="CV73" s="1309">
        <v>65.8</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620</v>
      </c>
      <c r="BC75" s="1312"/>
      <c r="BD75" s="1312"/>
      <c r="BE75" s="1312"/>
      <c r="BF75" s="1312"/>
      <c r="BG75" s="1312"/>
      <c r="BH75" s="1312"/>
      <c r="BI75" s="1312"/>
      <c r="BJ75" s="1312"/>
      <c r="BK75" s="1312"/>
      <c r="BL75" s="1312"/>
      <c r="BM75" s="1312"/>
      <c r="BN75" s="1312"/>
      <c r="BO75" s="1312"/>
      <c r="BP75" s="1309">
        <v>16.100000000000001</v>
      </c>
      <c r="BQ75" s="1309"/>
      <c r="BR75" s="1309"/>
      <c r="BS75" s="1309"/>
      <c r="BT75" s="1309"/>
      <c r="BU75" s="1309"/>
      <c r="BV75" s="1309"/>
      <c r="BW75" s="1309"/>
      <c r="BX75" s="1309">
        <v>15.5</v>
      </c>
      <c r="BY75" s="1309"/>
      <c r="BZ75" s="1309"/>
      <c r="CA75" s="1309"/>
      <c r="CB75" s="1309"/>
      <c r="CC75" s="1309"/>
      <c r="CD75" s="1309"/>
      <c r="CE75" s="1309"/>
      <c r="CF75" s="1309">
        <v>15.5</v>
      </c>
      <c r="CG75" s="1309"/>
      <c r="CH75" s="1309"/>
      <c r="CI75" s="1309"/>
      <c r="CJ75" s="1309"/>
      <c r="CK75" s="1309"/>
      <c r="CL75" s="1309"/>
      <c r="CM75" s="1309"/>
      <c r="CN75" s="1309">
        <v>13.7</v>
      </c>
      <c r="CO75" s="1309"/>
      <c r="CP75" s="1309"/>
      <c r="CQ75" s="1309"/>
      <c r="CR75" s="1309"/>
      <c r="CS75" s="1309"/>
      <c r="CT75" s="1309"/>
      <c r="CU75" s="1309"/>
      <c r="CV75" s="1309">
        <v>11</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617</v>
      </c>
      <c r="AO77" s="1314"/>
      <c r="AP77" s="1314"/>
      <c r="AQ77" s="1314"/>
      <c r="AR77" s="1314"/>
      <c r="AS77" s="1314"/>
      <c r="AT77" s="1314"/>
      <c r="AU77" s="1314"/>
      <c r="AV77" s="1314"/>
      <c r="AW77" s="1314"/>
      <c r="AX77" s="1314"/>
      <c r="AY77" s="1314"/>
      <c r="AZ77" s="1314"/>
      <c r="BA77" s="1314"/>
      <c r="BB77" s="1312" t="s">
        <v>615</v>
      </c>
      <c r="BC77" s="1312"/>
      <c r="BD77" s="1312"/>
      <c r="BE77" s="1312"/>
      <c r="BF77" s="1312"/>
      <c r="BG77" s="1312"/>
      <c r="BH77" s="1312"/>
      <c r="BI77" s="1312"/>
      <c r="BJ77" s="1312"/>
      <c r="BK77" s="1312"/>
      <c r="BL77" s="1312"/>
      <c r="BM77" s="1312"/>
      <c r="BN77" s="1312"/>
      <c r="BO77" s="1312"/>
      <c r="BP77" s="1309">
        <v>37.299999999999997</v>
      </c>
      <c r="BQ77" s="1309"/>
      <c r="BR77" s="1309"/>
      <c r="BS77" s="1309"/>
      <c r="BT77" s="1309"/>
      <c r="BU77" s="1309"/>
      <c r="BV77" s="1309"/>
      <c r="BW77" s="1309"/>
      <c r="BX77" s="1309">
        <v>33.1</v>
      </c>
      <c r="BY77" s="1309"/>
      <c r="BZ77" s="1309"/>
      <c r="CA77" s="1309"/>
      <c r="CB77" s="1309"/>
      <c r="CC77" s="1309"/>
      <c r="CD77" s="1309"/>
      <c r="CE77" s="1309"/>
      <c r="CF77" s="1309">
        <v>31.3</v>
      </c>
      <c r="CG77" s="1309"/>
      <c r="CH77" s="1309"/>
      <c r="CI77" s="1309"/>
      <c r="CJ77" s="1309"/>
      <c r="CK77" s="1309"/>
      <c r="CL77" s="1309"/>
      <c r="CM77" s="1309"/>
      <c r="CN77" s="1309">
        <v>25.3</v>
      </c>
      <c r="CO77" s="1309"/>
      <c r="CP77" s="1309"/>
      <c r="CQ77" s="1309"/>
      <c r="CR77" s="1309"/>
      <c r="CS77" s="1309"/>
      <c r="CT77" s="1309"/>
      <c r="CU77" s="1309"/>
      <c r="CV77" s="1309">
        <v>25.5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620</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7.5</v>
      </c>
      <c r="BY79" s="1309"/>
      <c r="BZ79" s="1309"/>
      <c r="CA79" s="1309"/>
      <c r="CB79" s="1309"/>
      <c r="CC79" s="1309"/>
      <c r="CD79" s="1309"/>
      <c r="CE79" s="1309"/>
      <c r="CF79" s="1309">
        <v>7.2</v>
      </c>
      <c r="CG79" s="1309"/>
      <c r="CH79" s="1309"/>
      <c r="CI79" s="1309"/>
      <c r="CJ79" s="1309"/>
      <c r="CK79" s="1309"/>
      <c r="CL79" s="1309"/>
      <c r="CM79" s="1309"/>
      <c r="CN79" s="1309">
        <v>6.9</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e+ZhsFqyy7xwbDezzI7X23FiD00kmWCSkApMCoQrghmNpRvXLys+MAxIWx8f1hSeZWPhKxc2VqToR0uLUcugTg==" saltValue="AkHzJLL3GcvJj4DThM3jG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DD31" sqref="DD3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wInAxOnpP7uWutbOepZmMuax7Y5eZGGZ0ud4XY4IbeoFyRccigPqjkLDmLor7lHLHu0gauj3hxkNuloaRO9Ffw==" saltValue="FbBdSY/bMWX6mJwWPYb1G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DD31" sqref="DD3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cD7s4/Wlhn9k1Q9kWdArWFZTM53eQR+84stbUZAYSj0V6oSceOsxlNjkmxm7glZ66hKM4NgWuMg9hK78lhzvGg==" saltValue="s58Kae+yZjVGvW8lw7mya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34172</v>
      </c>
      <c r="E3" s="162"/>
      <c r="F3" s="163">
        <v>54227</v>
      </c>
      <c r="G3" s="164"/>
      <c r="H3" s="165"/>
    </row>
    <row r="4" spans="1:8" x14ac:dyDescent="0.15">
      <c r="A4" s="166"/>
      <c r="B4" s="167"/>
      <c r="C4" s="168"/>
      <c r="D4" s="169">
        <v>8862</v>
      </c>
      <c r="E4" s="170"/>
      <c r="F4" s="171">
        <v>29694</v>
      </c>
      <c r="G4" s="172"/>
      <c r="H4" s="173"/>
    </row>
    <row r="5" spans="1:8" x14ac:dyDescent="0.15">
      <c r="A5" s="154" t="s">
        <v>556</v>
      </c>
      <c r="B5" s="159"/>
      <c r="C5" s="160"/>
      <c r="D5" s="161">
        <v>33160</v>
      </c>
      <c r="E5" s="162"/>
      <c r="F5" s="163">
        <v>57295</v>
      </c>
      <c r="G5" s="164"/>
      <c r="H5" s="165"/>
    </row>
    <row r="6" spans="1:8" x14ac:dyDescent="0.15">
      <c r="A6" s="166"/>
      <c r="B6" s="167"/>
      <c r="C6" s="168"/>
      <c r="D6" s="169">
        <v>13770</v>
      </c>
      <c r="E6" s="170"/>
      <c r="F6" s="171">
        <v>32771</v>
      </c>
      <c r="G6" s="172"/>
      <c r="H6" s="173"/>
    </row>
    <row r="7" spans="1:8" x14ac:dyDescent="0.15">
      <c r="A7" s="154" t="s">
        <v>557</v>
      </c>
      <c r="B7" s="159"/>
      <c r="C7" s="160"/>
      <c r="D7" s="161">
        <v>48158</v>
      </c>
      <c r="E7" s="162"/>
      <c r="F7" s="163">
        <v>54110</v>
      </c>
      <c r="G7" s="164"/>
      <c r="H7" s="165"/>
    </row>
    <row r="8" spans="1:8" x14ac:dyDescent="0.15">
      <c r="A8" s="166"/>
      <c r="B8" s="167"/>
      <c r="C8" s="168"/>
      <c r="D8" s="169">
        <v>16120</v>
      </c>
      <c r="E8" s="170"/>
      <c r="F8" s="171">
        <v>30620</v>
      </c>
      <c r="G8" s="172"/>
      <c r="H8" s="173"/>
    </row>
    <row r="9" spans="1:8" x14ac:dyDescent="0.15">
      <c r="A9" s="154" t="s">
        <v>558</v>
      </c>
      <c r="B9" s="159"/>
      <c r="C9" s="160"/>
      <c r="D9" s="161">
        <v>56183</v>
      </c>
      <c r="E9" s="162"/>
      <c r="F9" s="163">
        <v>54684</v>
      </c>
      <c r="G9" s="164"/>
      <c r="H9" s="165"/>
    </row>
    <row r="10" spans="1:8" x14ac:dyDescent="0.15">
      <c r="A10" s="166"/>
      <c r="B10" s="167"/>
      <c r="C10" s="168"/>
      <c r="D10" s="169">
        <v>25236</v>
      </c>
      <c r="E10" s="170"/>
      <c r="F10" s="171">
        <v>32829</v>
      </c>
      <c r="G10" s="172"/>
      <c r="H10" s="173"/>
    </row>
    <row r="11" spans="1:8" x14ac:dyDescent="0.15">
      <c r="A11" s="154" t="s">
        <v>559</v>
      </c>
      <c r="B11" s="159"/>
      <c r="C11" s="160"/>
      <c r="D11" s="161">
        <v>90847</v>
      </c>
      <c r="E11" s="162"/>
      <c r="F11" s="163">
        <v>62383</v>
      </c>
      <c r="G11" s="164"/>
      <c r="H11" s="165"/>
    </row>
    <row r="12" spans="1:8" x14ac:dyDescent="0.15">
      <c r="A12" s="166"/>
      <c r="B12" s="167"/>
      <c r="C12" s="174"/>
      <c r="D12" s="169">
        <v>21600</v>
      </c>
      <c r="E12" s="170"/>
      <c r="F12" s="171">
        <v>35325</v>
      </c>
      <c r="G12" s="172"/>
      <c r="H12" s="173"/>
    </row>
    <row r="13" spans="1:8" x14ac:dyDescent="0.15">
      <c r="A13" s="154"/>
      <c r="B13" s="159"/>
      <c r="C13" s="175"/>
      <c r="D13" s="176">
        <v>52504</v>
      </c>
      <c r="E13" s="177"/>
      <c r="F13" s="178">
        <v>56540</v>
      </c>
      <c r="G13" s="179"/>
      <c r="H13" s="165"/>
    </row>
    <row r="14" spans="1:8" x14ac:dyDescent="0.15">
      <c r="A14" s="166"/>
      <c r="B14" s="167"/>
      <c r="C14" s="168"/>
      <c r="D14" s="169">
        <v>17118</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1.65</v>
      </c>
      <c r="C19" s="180">
        <f>ROUND(VALUE(SUBSTITUTE(実質収支比率等に係る経年分析!G$48,"▲","-")),2)</f>
        <v>1.41</v>
      </c>
      <c r="D19" s="180">
        <f>ROUND(VALUE(SUBSTITUTE(実質収支比率等に係る経年分析!H$48,"▲","-")),2)</f>
        <v>1.77</v>
      </c>
      <c r="E19" s="180">
        <f>ROUND(VALUE(SUBSTITUTE(実質収支比率等に係る経年分析!I$48,"▲","-")),2)</f>
        <v>2.34</v>
      </c>
      <c r="F19" s="180">
        <f>ROUND(VALUE(SUBSTITUTE(実質収支比率等に係る経年分析!J$48,"▲","-")),2)</f>
        <v>1.73</v>
      </c>
    </row>
    <row r="20" spans="1:11" x14ac:dyDescent="0.15">
      <c r="A20" s="180" t="s">
        <v>55</v>
      </c>
      <c r="B20" s="180">
        <f>ROUND(VALUE(SUBSTITUTE(実質収支比率等に係る経年分析!F$47,"▲","-")),2)</f>
        <v>4.09</v>
      </c>
      <c r="C20" s="180">
        <f>ROUND(VALUE(SUBSTITUTE(実質収支比率等に係る経年分析!G$47,"▲","-")),2)</f>
        <v>4.0599999999999996</v>
      </c>
      <c r="D20" s="180">
        <f>ROUND(VALUE(SUBSTITUTE(実質収支比率等に係る経年分析!H$47,"▲","-")),2)</f>
        <v>4.09</v>
      </c>
      <c r="E20" s="180">
        <f>ROUND(VALUE(SUBSTITUTE(実質収支比率等に係る経年分析!I$47,"▲","-")),2)</f>
        <v>4.1100000000000003</v>
      </c>
      <c r="F20" s="180">
        <f>ROUND(VALUE(SUBSTITUTE(実質収支比率等に係る経年分析!J$47,"▲","-")),2)</f>
        <v>4.16</v>
      </c>
    </row>
    <row r="21" spans="1:11" x14ac:dyDescent="0.15">
      <c r="A21" s="180" t="s">
        <v>56</v>
      </c>
      <c r="B21" s="180">
        <f>IF(ISNUMBER(VALUE(SUBSTITUTE(実質収支比率等に係る経年分析!F$49,"▲","-"))),ROUND(VALUE(SUBSTITUTE(実質収支比率等に係る経年分析!F$49,"▲","-")),2),NA())</f>
        <v>1.87</v>
      </c>
      <c r="C21" s="180">
        <f>IF(ISNUMBER(VALUE(SUBSTITUTE(実質収支比率等に係る経年分析!G$49,"▲","-"))),ROUND(VALUE(SUBSTITUTE(実質収支比率等に係る経年分析!G$49,"▲","-")),2),NA())</f>
        <v>-7.0000000000000007E-2</v>
      </c>
      <c r="D21" s="180">
        <f>IF(ISNUMBER(VALUE(SUBSTITUTE(実質収支比率等に係る経年分析!H$49,"▲","-"))),ROUND(VALUE(SUBSTITUTE(実質収支比率等に係る経年分析!H$49,"▲","-")),2),NA())</f>
        <v>0.36</v>
      </c>
      <c r="E21" s="180">
        <f>IF(ISNUMBER(VALUE(SUBSTITUTE(実質収支比率等に係る経年分析!I$49,"▲","-"))),ROUND(VALUE(SUBSTITUTE(実質収支比率等に係る経年分析!I$49,"▲","-")),2),NA())</f>
        <v>0.56999999999999995</v>
      </c>
      <c r="F21" s="180">
        <f>IF(ISNUMBER(VALUE(SUBSTITUTE(実質収支比率等に係る経年分析!J$49,"▲","-"))),ROUND(VALUE(SUBSTITUTE(実質収支比率等に係る経年分析!J$49,"▲","-")),2),NA())</f>
        <v>-0.05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6.01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6.65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2.29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駐車場事業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国民健康保険</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電気事業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介護保険</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0.63</v>
      </c>
    </row>
    <row r="34" spans="1:16" x14ac:dyDescent="0.15">
      <c r="A34" s="181" t="str">
        <f>IF(連結実質赤字比率に係る赤字・黒字の構成分析!C$36="",NA(),連結実質赤字比率に係る赤字・黒字の構成分析!C$36)</f>
        <v>宅地造成事業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1.1000000000000001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1.72</v>
      </c>
    </row>
    <row r="36" spans="1:16" x14ac:dyDescent="0.15">
      <c r="A36" s="181" t="str">
        <f>IF(連結実質赤字比率に係る赤字・黒字の構成分析!C$34="",NA(),連結実質赤字比率に係る赤字・黒字の構成分析!C$34)</f>
        <v>下水道事業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3.05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4.32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3.97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3522</v>
      </c>
      <c r="E42" s="182"/>
      <c r="F42" s="182"/>
      <c r="G42" s="182">
        <f>'実質公債費比率（分子）の構造'!L$52</f>
        <v>3533</v>
      </c>
      <c r="H42" s="182"/>
      <c r="I42" s="182"/>
      <c r="J42" s="182">
        <f>'実質公債費比率（分子）の構造'!M$52</f>
        <v>3481</v>
      </c>
      <c r="K42" s="182"/>
      <c r="L42" s="182"/>
      <c r="M42" s="182">
        <f>'実質公債費比率（分子）の構造'!N$52</f>
        <v>3215</v>
      </c>
      <c r="N42" s="182"/>
      <c r="O42" s="182"/>
      <c r="P42" s="182">
        <f>'実質公債費比率（分子）の構造'!O$52</f>
        <v>3087</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1</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65</v>
      </c>
      <c r="C44" s="182"/>
      <c r="D44" s="182"/>
      <c r="E44" s="182">
        <f>'実質公債費比率（分子）の構造'!L$50</f>
        <v>59</v>
      </c>
      <c r="F44" s="182"/>
      <c r="G44" s="182"/>
      <c r="H44" s="182">
        <f>'実質公債費比率（分子）の構造'!M$50</f>
        <v>649</v>
      </c>
      <c r="I44" s="182"/>
      <c r="J44" s="182"/>
      <c r="K44" s="182">
        <f>'実質公債費比率（分子）の構造'!N$50</f>
        <v>57</v>
      </c>
      <c r="L44" s="182"/>
      <c r="M44" s="182"/>
      <c r="N44" s="182">
        <f>'実質公債費比率（分子）の構造'!O$50</f>
        <v>56</v>
      </c>
      <c r="O44" s="182"/>
      <c r="P44" s="182"/>
    </row>
    <row r="45" spans="1:16" x14ac:dyDescent="0.15">
      <c r="A45" s="182" t="s">
        <v>66</v>
      </c>
      <c r="B45" s="182">
        <f>'実質公債費比率（分子）の構造'!K$49</f>
        <v>62</v>
      </c>
      <c r="C45" s="182"/>
      <c r="D45" s="182"/>
      <c r="E45" s="182">
        <f>'実質公債費比率（分子）の構造'!L$49</f>
        <v>50</v>
      </c>
      <c r="F45" s="182"/>
      <c r="G45" s="182"/>
      <c r="H45" s="182">
        <f>'実質公債費比率（分子）の構造'!M$49</f>
        <v>104</v>
      </c>
      <c r="I45" s="182"/>
      <c r="J45" s="182"/>
      <c r="K45" s="182">
        <f>'実質公債費比率（分子）の構造'!N$49</f>
        <v>113</v>
      </c>
      <c r="L45" s="182"/>
      <c r="M45" s="182"/>
      <c r="N45" s="182">
        <f>'実質公債費比率（分子）の構造'!O$49</f>
        <v>128</v>
      </c>
      <c r="O45" s="182"/>
      <c r="P45" s="182"/>
    </row>
    <row r="46" spans="1:16" x14ac:dyDescent="0.15">
      <c r="A46" s="182" t="s">
        <v>67</v>
      </c>
      <c r="B46" s="182">
        <f>'実質公債費比率（分子）の構造'!K$48</f>
        <v>1742</v>
      </c>
      <c r="C46" s="182"/>
      <c r="D46" s="182"/>
      <c r="E46" s="182">
        <f>'実質公債費比率（分子）の構造'!L$48</f>
        <v>1681</v>
      </c>
      <c r="F46" s="182"/>
      <c r="G46" s="182"/>
      <c r="H46" s="182">
        <f>'実質公債費比率（分子）の構造'!M$48</f>
        <v>1283</v>
      </c>
      <c r="I46" s="182"/>
      <c r="J46" s="182"/>
      <c r="K46" s="182">
        <f>'実質公債費比率（分子）の構造'!N$48</f>
        <v>1379</v>
      </c>
      <c r="L46" s="182"/>
      <c r="M46" s="182"/>
      <c r="N46" s="182">
        <f>'実質公債費比率（分子）の構造'!O$48</f>
        <v>1203</v>
      </c>
      <c r="O46" s="182"/>
      <c r="P46" s="182"/>
    </row>
    <row r="47" spans="1:16" x14ac:dyDescent="0.15">
      <c r="A47" s="182" t="s">
        <v>68</v>
      </c>
      <c r="B47" s="182">
        <f>'実質公債費比率（分子）の構造'!K$47</f>
        <v>5</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4590</v>
      </c>
      <c r="C49" s="182"/>
      <c r="D49" s="182"/>
      <c r="E49" s="182">
        <f>'実質公債費比率（分子）の構造'!L$45</f>
        <v>4560</v>
      </c>
      <c r="F49" s="182"/>
      <c r="G49" s="182"/>
      <c r="H49" s="182">
        <f>'実質公債費比率（分子）の構造'!M$45</f>
        <v>4381</v>
      </c>
      <c r="I49" s="182"/>
      <c r="J49" s="182"/>
      <c r="K49" s="182">
        <f>'実質公債費比率（分子）の構造'!N$45</f>
        <v>3593</v>
      </c>
      <c r="L49" s="182"/>
      <c r="M49" s="182"/>
      <c r="N49" s="182">
        <f>'実質公債費比率（分子）の構造'!O$45</f>
        <v>3029</v>
      </c>
      <c r="O49" s="182"/>
      <c r="P49" s="182"/>
    </row>
    <row r="50" spans="1:16" x14ac:dyDescent="0.15">
      <c r="A50" s="182" t="s">
        <v>71</v>
      </c>
      <c r="B50" s="182" t="e">
        <f>NA()</f>
        <v>#N/A</v>
      </c>
      <c r="C50" s="182">
        <f>IF(ISNUMBER('実質公債費比率（分子）の構造'!K$53),'実質公債費比率（分子）の構造'!K$53,NA())</f>
        <v>2942</v>
      </c>
      <c r="D50" s="182" t="e">
        <f>NA()</f>
        <v>#N/A</v>
      </c>
      <c r="E50" s="182" t="e">
        <f>NA()</f>
        <v>#N/A</v>
      </c>
      <c r="F50" s="182">
        <f>IF(ISNUMBER('実質公債費比率（分子）の構造'!L$53),'実質公債費比率（分子）の構造'!L$53,NA())</f>
        <v>2817</v>
      </c>
      <c r="G50" s="182" t="e">
        <f>NA()</f>
        <v>#N/A</v>
      </c>
      <c r="H50" s="182" t="e">
        <f>NA()</f>
        <v>#N/A</v>
      </c>
      <c r="I50" s="182">
        <f>IF(ISNUMBER('実質公債費比率（分子）の構造'!M$53),'実質公債費比率（分子）の構造'!M$53,NA())</f>
        <v>2937</v>
      </c>
      <c r="J50" s="182" t="e">
        <f>NA()</f>
        <v>#N/A</v>
      </c>
      <c r="K50" s="182" t="e">
        <f>NA()</f>
        <v>#N/A</v>
      </c>
      <c r="L50" s="182">
        <f>IF(ISNUMBER('実質公債費比率（分子）の構造'!N$53),'実質公債費比率（分子）の構造'!N$53,NA())</f>
        <v>1927</v>
      </c>
      <c r="M50" s="182" t="e">
        <f>NA()</f>
        <v>#N/A</v>
      </c>
      <c r="N50" s="182" t="e">
        <f>NA()</f>
        <v>#N/A</v>
      </c>
      <c r="O50" s="182">
        <f>IF(ISNUMBER('実質公債費比率（分子）の構造'!O$53),'実質公債費比率（分子）の構造'!O$53,NA())</f>
        <v>1329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38775</v>
      </c>
      <c r="E56" s="181"/>
      <c r="F56" s="181"/>
      <c r="G56" s="181">
        <f>'将来負担比率（分子）の構造'!J$52</f>
        <v>37715</v>
      </c>
      <c r="H56" s="181"/>
      <c r="I56" s="181"/>
      <c r="J56" s="181">
        <f>'将来負担比率（分子）の構造'!K$52</f>
        <v>36687</v>
      </c>
      <c r="K56" s="181"/>
      <c r="L56" s="181"/>
      <c r="M56" s="181">
        <f>'将来負担比率（分子）の構造'!L$52</f>
        <v>36503</v>
      </c>
      <c r="N56" s="181"/>
      <c r="O56" s="181"/>
      <c r="P56" s="181">
        <f>'将来負担比率（分子）の構造'!M$52</f>
        <v>36775</v>
      </c>
    </row>
    <row r="57" spans="1:16" x14ac:dyDescent="0.15">
      <c r="A57" s="181" t="s">
        <v>42</v>
      </c>
      <c r="B57" s="181"/>
      <c r="C57" s="181"/>
      <c r="D57" s="181">
        <f>'将来負担比率（分子）の構造'!I$51</f>
        <v>1001</v>
      </c>
      <c r="E57" s="181"/>
      <c r="F57" s="181"/>
      <c r="G57" s="181">
        <f>'将来負担比率（分子）の構造'!J$51</f>
        <v>947</v>
      </c>
      <c r="H57" s="181"/>
      <c r="I57" s="181"/>
      <c r="J57" s="181">
        <f>'将来負担比率（分子）の構造'!K$51</f>
        <v>840</v>
      </c>
      <c r="K57" s="181"/>
      <c r="L57" s="181"/>
      <c r="M57" s="181">
        <f>'将来負担比率（分子）の構造'!L$51</f>
        <v>786</v>
      </c>
      <c r="N57" s="181"/>
      <c r="O57" s="181"/>
      <c r="P57" s="181">
        <f>'将来負担比率（分子）の構造'!M$51</f>
        <v>671</v>
      </c>
    </row>
    <row r="58" spans="1:16" x14ac:dyDescent="0.15">
      <c r="A58" s="181" t="s">
        <v>41</v>
      </c>
      <c r="B58" s="181"/>
      <c r="C58" s="181"/>
      <c r="D58" s="181">
        <f>'将来負担比率（分子）の構造'!I$50</f>
        <v>4447</v>
      </c>
      <c r="E58" s="181"/>
      <c r="F58" s="181"/>
      <c r="G58" s="181">
        <f>'将来負担比率（分子）の構造'!J$50</f>
        <v>8293</v>
      </c>
      <c r="H58" s="181"/>
      <c r="I58" s="181"/>
      <c r="J58" s="181">
        <f>'将来負担比率（分子）の構造'!K$50</f>
        <v>8356</v>
      </c>
      <c r="K58" s="181"/>
      <c r="L58" s="181"/>
      <c r="M58" s="181">
        <f>'将来負担比率（分子）の構造'!L$50</f>
        <v>9607</v>
      </c>
      <c r="N58" s="181"/>
      <c r="O58" s="181"/>
      <c r="P58" s="181">
        <f>'将来負担比率（分子）の構造'!M$50</f>
        <v>10554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3765</v>
      </c>
      <c r="C62" s="181"/>
      <c r="D62" s="181"/>
      <c r="E62" s="181">
        <f>'将来負担比率（分子）の構造'!J$45</f>
        <v>3737</v>
      </c>
      <c r="F62" s="181"/>
      <c r="G62" s="181"/>
      <c r="H62" s="181">
        <f>'将来負担比率（分子）の構造'!K$45</f>
        <v>3728</v>
      </c>
      <c r="I62" s="181"/>
      <c r="J62" s="181"/>
      <c r="K62" s="181">
        <f>'将来負担比率（分子）の構造'!L$45</f>
        <v>4360</v>
      </c>
      <c r="L62" s="181"/>
      <c r="M62" s="181"/>
      <c r="N62" s="181">
        <f>'将来負担比率（分子）の構造'!M$45</f>
        <v>4127</v>
      </c>
      <c r="O62" s="181"/>
      <c r="P62" s="181"/>
    </row>
    <row r="63" spans="1:16" x14ac:dyDescent="0.15">
      <c r="A63" s="181" t="s">
        <v>34</v>
      </c>
      <c r="B63" s="181">
        <f>'将来負担比率（分子）の構造'!I$44</f>
        <v>1090</v>
      </c>
      <c r="C63" s="181"/>
      <c r="D63" s="181"/>
      <c r="E63" s="181">
        <f>'将来負担比率（分子）の構造'!J$44</f>
        <v>618</v>
      </c>
      <c r="F63" s="181"/>
      <c r="G63" s="181"/>
      <c r="H63" s="181">
        <f>'将来負担比率（分子）の構造'!K$44</f>
        <v>561</v>
      </c>
      <c r="I63" s="181"/>
      <c r="J63" s="181"/>
      <c r="K63" s="181">
        <f>'将来負担比率（分子）の構造'!L$44</f>
        <v>985</v>
      </c>
      <c r="L63" s="181"/>
      <c r="M63" s="181"/>
      <c r="N63" s="181">
        <f>'将来負担比率（分子）の構造'!M$44</f>
        <v>1164</v>
      </c>
      <c r="O63" s="181"/>
      <c r="P63" s="181"/>
    </row>
    <row r="64" spans="1:16" x14ac:dyDescent="0.15">
      <c r="A64" s="181" t="s">
        <v>33</v>
      </c>
      <c r="B64" s="181">
        <f>'将来負担比率（分子）の構造'!I$43</f>
        <v>21774</v>
      </c>
      <c r="C64" s="181"/>
      <c r="D64" s="181"/>
      <c r="E64" s="181">
        <f>'将来負担比率（分子）の構造'!J$43</f>
        <v>18681</v>
      </c>
      <c r="F64" s="181"/>
      <c r="G64" s="181"/>
      <c r="H64" s="181">
        <f>'将来負担比率（分子）の構造'!K$43</f>
        <v>16790</v>
      </c>
      <c r="I64" s="181"/>
      <c r="J64" s="181"/>
      <c r="K64" s="181">
        <f>'将来負担比率（分子）の構造'!L$43</f>
        <v>15724</v>
      </c>
      <c r="L64" s="181"/>
      <c r="M64" s="181"/>
      <c r="N64" s="181">
        <f>'将来負担比率（分子）の構造'!M$43</f>
        <v>15321</v>
      </c>
      <c r="O64" s="181"/>
      <c r="P64" s="181"/>
    </row>
    <row r="65" spans="1:16" x14ac:dyDescent="0.15">
      <c r="A65" s="181" t="s">
        <v>32</v>
      </c>
      <c r="B65" s="181">
        <f>'将来負担比率（分子）の構造'!I$42</f>
        <v>312</v>
      </c>
      <c r="C65" s="181"/>
      <c r="D65" s="181"/>
      <c r="E65" s="181">
        <f>'将来負担比率（分子）の構造'!J$42</f>
        <v>258</v>
      </c>
      <c r="F65" s="181"/>
      <c r="G65" s="181"/>
      <c r="H65" s="181">
        <f>'将来負担比率（分子）の構造'!K$42</f>
        <v>205</v>
      </c>
      <c r="I65" s="181"/>
      <c r="J65" s="181"/>
      <c r="K65" s="181">
        <f>'将来負担比率（分子）の構造'!L$42</f>
        <v>151</v>
      </c>
      <c r="L65" s="181"/>
      <c r="M65" s="181"/>
      <c r="N65" s="181">
        <f>'将来負担比率（分子）の構造'!M$42</f>
        <v>1810</v>
      </c>
      <c r="O65" s="181"/>
      <c r="P65" s="181"/>
    </row>
    <row r="66" spans="1:16" x14ac:dyDescent="0.15">
      <c r="A66" s="181" t="s">
        <v>31</v>
      </c>
      <c r="B66" s="181">
        <f>'将来負担比率（分子）の構造'!I$41</f>
        <v>37416</v>
      </c>
      <c r="C66" s="181"/>
      <c r="D66" s="181"/>
      <c r="E66" s="181">
        <f>'将来負担比率（分子）の構造'!J$41</f>
        <v>35557</v>
      </c>
      <c r="F66" s="181"/>
      <c r="G66" s="181"/>
      <c r="H66" s="181">
        <f>'将来負担比率（分子）の構造'!K$41</f>
        <v>34556</v>
      </c>
      <c r="I66" s="181"/>
      <c r="J66" s="181"/>
      <c r="K66" s="181">
        <f>'将来負担比率（分子）の構造'!L$41</f>
        <v>35287</v>
      </c>
      <c r="L66" s="181"/>
      <c r="M66" s="181"/>
      <c r="N66" s="181">
        <f>'将来負担比率（分子）の構造'!M$41</f>
        <v>37916</v>
      </c>
      <c r="O66" s="181"/>
      <c r="P66" s="181"/>
    </row>
    <row r="67" spans="1:16" x14ac:dyDescent="0.15">
      <c r="A67" s="181" t="s">
        <v>75</v>
      </c>
      <c r="B67" s="181" t="e">
        <f>NA()</f>
        <v>#N/A</v>
      </c>
      <c r="C67" s="181">
        <f>IF(ISNUMBER('将来負担比率（分子）の構造'!I$53), IF('将来負担比率（分子）の構造'!I$53 &lt; 0, 0, '将来負担比率（分子）の構造'!I$53), NA())</f>
        <v>20133</v>
      </c>
      <c r="D67" s="181" t="e">
        <f>NA()</f>
        <v>#N/A</v>
      </c>
      <c r="E67" s="181" t="e">
        <f>NA()</f>
        <v>#N/A</v>
      </c>
      <c r="F67" s="181">
        <f>IF(ISNUMBER('将来負担比率（分子）の構造'!J$53), IF('将来負担比率（分子）の構造'!J$53 &lt; 0, 0, '将来負担比率（分子）の構造'!J$53), NA())</f>
        <v>11896</v>
      </c>
      <c r="G67" s="181" t="e">
        <f>NA()</f>
        <v>#N/A</v>
      </c>
      <c r="H67" s="181" t="e">
        <f>NA()</f>
        <v>#N/A</v>
      </c>
      <c r="I67" s="181">
        <f>IF(ISNUMBER('将来負担比率（分子）の構造'!K$53), IF('将来負担比率（分子）の構造'!K$53 &lt; 0, 0, '将来負担比率（分子）の構造'!K$53), NA())</f>
        <v>9958</v>
      </c>
      <c r="J67" s="181" t="e">
        <f>NA()</f>
        <v>#N/A</v>
      </c>
      <c r="K67" s="181" t="e">
        <f>NA()</f>
        <v>#N/A</v>
      </c>
      <c r="L67" s="181">
        <f>IF(ISNUMBER('将来負担比率（分子）の構造'!L$53), IF('将来負担比率（分子）の構造'!L$53 &lt; 0, 0, '将来負担比率（分子）の構造'!L$53), NA())</f>
        <v>9612</v>
      </c>
      <c r="M67" s="181" t="e">
        <f>NA()</f>
        <v>#N/A</v>
      </c>
      <c r="N67" s="181" t="e">
        <f>NA()</f>
        <v>#N/A</v>
      </c>
      <c r="O67" s="181">
        <f>IF(ISNUMBER('将来負担比率（分子）の構造'!M$53), IF('将来負担比率（分子）の構造'!M$53 &lt; 0, 0, '将来負担比率（分子）の構造'!M$53), NA())</f>
        <v>12338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900</v>
      </c>
      <c r="C72" s="185">
        <f>基金残高に係る経年分析!G55</f>
        <v>901</v>
      </c>
      <c r="D72" s="185">
        <f>基金残高に係る経年分析!H55</f>
        <v>904</v>
      </c>
    </row>
    <row r="73" spans="1:16" x14ac:dyDescent="0.15">
      <c r="A73" s="184" t="s">
        <v>78</v>
      </c>
      <c r="B73" s="185">
        <f>基金残高に係る経年分析!F56</f>
        <v>3747</v>
      </c>
      <c r="C73" s="185">
        <f>基金残高に係る経年分析!G56</f>
        <v>5095</v>
      </c>
      <c r="D73" s="185">
        <f>基金残高に係る経年分析!H56</f>
        <v>5327</v>
      </c>
    </row>
    <row r="74" spans="1:16" x14ac:dyDescent="0.15">
      <c r="A74" s="184" t="s">
        <v>79</v>
      </c>
      <c r="B74" s="185">
        <f>基金残高に係る経年分析!F57</f>
        <v>2158</v>
      </c>
      <c r="C74" s="185">
        <f>基金残高に係る経年分析!G57</f>
        <v>1951</v>
      </c>
      <c r="D74" s="185">
        <f>基金残高に係る経年分析!H57</f>
        <v>2575</v>
      </c>
    </row>
  </sheetData>
  <sheetProtection algorithmName="SHA-512" hashValue="TeiUyIWXMKUsXBFMQNKaVWb8DS/vkZ1ULlpiwEROT0+ktgQe2sxzM/GZtFE0LdCWRP51vv36CG2CBPcJnSOpZQ==" saltValue="u/3uCJVuxhq9qimRt+Lf6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2023-11-07T07:57:08Z</dcterms:modified>
</cp:coreProperties>
</file>