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ome\02財務部\01財政課\01 財政係\93 財政状況資料集\★HP公開用\"/>
    </mc:Choice>
  </mc:AlternateContent>
  <xr:revisionPtr revIDLastSave="0" documentId="13_ncr:1_{C4B3B3D4-9E0C-4E89-9C3D-29BA5A45679D}"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Q102" i="12" l="1"/>
  <c r="DL102" i="12"/>
  <c r="DG102" i="12"/>
  <c r="DB102" i="12"/>
  <c r="CW102" i="12"/>
  <c r="CR102" i="12"/>
  <c r="AU88" i="12"/>
  <c r="AP88" i="12"/>
  <c r="AU63" i="12"/>
  <c r="AP63" i="12"/>
  <c r="AP23" i="12"/>
  <c r="AA23" i="12"/>
  <c r="V23" i="12"/>
  <c r="Q23" i="12"/>
  <c r="AF88" i="12"/>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E41" i="10"/>
  <c r="AM41" i="10"/>
  <c r="U41" i="10"/>
  <c r="C41" i="10"/>
  <c r="BE40" i="10"/>
  <c r="AM40" i="10"/>
  <c r="U40" i="10"/>
  <c r="C40" i="10"/>
  <c r="BE39" i="10"/>
  <c r="AM39" i="10"/>
  <c r="U39" i="10"/>
  <c r="C39" i="10"/>
  <c r="BE38" i="10"/>
  <c r="AM38" i="10"/>
  <c r="U38" i="10"/>
  <c r="C38" i="10"/>
  <c r="BE37" i="10"/>
  <c r="AM37" i="10"/>
  <c r="C37" i="10"/>
  <c r="AM36" i="10"/>
  <c r="C36" i="10"/>
  <c r="BW35" i="10"/>
  <c r="BW36" i="10" s="1"/>
  <c r="BW37" i="10" s="1"/>
  <c r="BW38" i="10" s="1"/>
  <c r="BW39" i="10" s="1"/>
  <c r="BW40" i="10" s="1"/>
  <c r="BW41" i="10" s="1"/>
  <c r="AM35" i="10"/>
  <c r="C35" i="10"/>
  <c r="CO34" i="10"/>
  <c r="CO35" i="10" s="1"/>
  <c r="CO36" i="10" s="1"/>
  <c r="CO37" i="10" s="1"/>
  <c r="CO38" i="10" s="1"/>
  <c r="CO39" i="10" s="1"/>
  <c r="CO40" i="10" s="1"/>
  <c r="CO41" i="10" s="1"/>
  <c r="CO42" i="10" s="1"/>
  <c r="BW34" i="10"/>
  <c r="C34" i="10"/>
  <c r="U34" i="10" s="1"/>
  <c r="U35" i="10" s="1"/>
  <c r="U36" i="10" s="1"/>
  <c r="U37" i="10" s="1"/>
  <c r="AM34" i="10" l="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<sst xmlns="http://schemas.openxmlformats.org/spreadsheetml/2006/main" count="1094" uniqueCount="622">
  <si>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</si>
  <si>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</si>
  <si>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</si>
  <si>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</si>
  <si>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</si>
  <si>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</si>
  <si>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</si>
  <si>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</si>
  <si>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</si>
  <si>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</si>
  <si>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</si>
  <si>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</si>
  <si>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</si>
  <si>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</si>
  <si>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</si>
  <si>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</si>
  <si>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</si>
  <si>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</si>
  <si>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</si>
  <si>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</si>
  <si>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</si>
  <si>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</si>
  <si>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</si>
  <si>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</si>
  <si>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</si>
  <si>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</si>
  <si>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</si>
  <si>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</si>
  <si>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</si>
  <si>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</si>
  <si>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</si>
  <si>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</si>
  <si>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</si>
  <si>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</si>
  <si>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</si>
  <si>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</si>
  <si>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</si>
  <si>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</si>
  <si>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</si>
  <si>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</si>
  <si>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</si>
  <si>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</si>
  <si>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</si>
  <si>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</si>
  <si>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</si>
  <si>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</si>
  <si>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</si>
  <si>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</si>
  <si>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</si>
  <si>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</si>
  <si>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</si>
  <si>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</si>
  <si>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</si>
  <si>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</si>
  <si>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</si>
  <si>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</si>
  <si>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</si>
  <si>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</si>
  <si>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</si>
  <si>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</si>
  <si>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</si>
  <si>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</si>
  <si>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</si>
  <si>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</si>
  <si>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</si>
  <si>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</si>
  <si>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</si>
  <si>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</si>
  <si>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</si>
  <si>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</si>
  <si>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</si>
  <si>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</si>
  <si>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</si>
  <si>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</si>
  <si>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</si>
  <si>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</si>
  <si>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</si>
  <si>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</si>
  <si>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</si>
  <si>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</si>
  <si>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</si>
  <si>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</si>
  <si>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</si>
  <si>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</si>
  <si>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</si>
  <si>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</si>
  <si>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</si>
  <si>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</si>
  <si>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</si>
  <si>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</si>
  <si>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</si>
  <si>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</si>
  <si>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</si>
  <si>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</si>
  <si>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</si>
  <si>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</si>
  <si>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</si>
  <si>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</si>
  <si>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</si>
  <si>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北上市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</si>
  <si>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</si>
  <si>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</si>
  <si>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</si>
  <si>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</si>
  <si>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</si>
  <si>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</si>
  <si>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</si>
  <si>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</si>
  <si>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</si>
  <si>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</si>
  <si>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</si>
  <si>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</si>
  <si>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</si>
  <si>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</si>
  <si>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</si>
  <si>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</si>
  <si>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</si>
  <si>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</si>
  <si>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</si>
  <si>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</si>
  <si>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</si>
  <si>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</si>
  <si>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</si>
  <si>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</si>
  <si>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</si>
  <si>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</si>
  <si>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</si>
  <si>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</si>
  <si>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</si>
  <si>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</si>
  <si>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</si>
  <si>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</si>
  <si>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</si>
  <si>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</si>
  <si>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</si>
  <si>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</si>
  <si>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</si>
  <si>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</si>
  <si>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</si>
  <si>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</si>
  <si>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</si>
  <si>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</si>
  <si>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</si>
  <si>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</si>
  <si>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</si>
  <si>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</si>
  <si>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</si>
  <si>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</si>
  <si>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</si>
  <si>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</si>
  <si>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</si>
  <si>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</si>
  <si>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</si>
  <si>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</si>
  <si>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</si>
  <si>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</si>
  <si>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</si>
  <si>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</si>
  <si>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</si>
  <si>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</si>
  <si>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</si>
  <si>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</si>
  <si>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</si>
  <si>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</si>
  <si>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</si>
  <si>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</si>
  <si>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</si>
  <si>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</si>
  <si>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</si>
  <si>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</si>
  <si>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</si>
  <si>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</si>
  <si>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</si>
  <si>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</si>
  <si>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</si>
  <si>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</si>
  <si>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</si>
  <si>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</si>
  <si>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</si>
  <si>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</si>
  <si>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</si>
  <si>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</si>
  <si>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</si>
  <si>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</si>
  <si>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</si>
  <si>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</si>
  <si>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</si>
  <si>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</si>
  <si>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</si>
  <si>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</si>
  <si>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</si>
  <si>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</si>
  <si>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</si>
  <si>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</si>
  <si>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</si>
  <si>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</si>
  <si>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</si>
  <si>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</si>
  <si>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</si>
  <si>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</si>
  <si>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</si>
  <si>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</si>
  <si>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</si>
  <si>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</si>
  <si>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</si>
  <si>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</si>
  <si>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</si>
  <si>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</si>
  <si>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</si>
  <si>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</si>
  <si>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</si>
  <si>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</si>
  <si>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</si>
  <si>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</si>
  <si>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</si>
  <si>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</si>
  <si>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</si>
  <si>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</si>
  <si>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岩手県北上市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</si>
  <si>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</si>
  <si>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</si>
  <si>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</si>
  <si>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</si>
  <si>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</si>
  <si>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</si>
  <si>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</si>
  <si>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</si>
  <si>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</si>
  <si>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</si>
  <si>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</si>
  <si>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</si>
  <si>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</si>
  <si>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</si>
  <si>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</si>
  <si>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</si>
  <si>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</si>
  <si>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</si>
  <si>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</si>
  <si>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</si>
  <si>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</si>
  <si>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</si>
  <si>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</si>
  <si>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</si>
  <si>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</si>
  <si>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</si>
  <si>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</si>
  <si>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</si>
  <si>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</si>
  <si>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</si>
  <si>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</si>
  <si>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</si>
  <si>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</si>
  <si>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</si>
  <si>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</si>
  <si>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</si>
  <si>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</si>
  <si>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</si>
  <si>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</si>
  <si>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</si>
  <si>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</si>
  <si>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</si>
  <si>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</si>
  <si>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</si>
  <si>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</si>
  <si>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</si>
  <si>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</si>
  <si>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</si>
  <si>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</si>
  <si>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</si>
  <si>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</si>
  <si>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</si>
  <si>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</si>
  <si>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</si>
  <si>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</si>
  <si>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</si>
  <si>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</si>
  <si>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</si>
  <si>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</si>
  <si>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</si>
  <si>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</si>
  <si>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</si>
  <si>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</si>
  <si>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</si>
  <si>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</si>
  <si>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</si>
  <si>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</si>
  <si>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</si>
  <si>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</si>
  <si>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</si>
  <si>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</si>
  <si>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</si>
  <si>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</si>
  <si>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</si>
  <si>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</si>
  <si>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</si>
  <si>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</si>
  <si>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</si>
  <si>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</si>
  <si>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</si>
  <si>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</si>
  <si>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</si>
  <si>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</si>
  <si>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</si>
  <si>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</si>
  <si>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</si>
  <si>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</si>
  <si>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</si>
  <si>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</si>
  <si>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</si>
  <si>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</si>
  <si>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</si>
  <si>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</si>
  <si>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</si>
  <si>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</si>
  <si>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</si>
  <si>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</si>
  <si>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</si>
  <si>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</si>
  <si>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</si>
  <si>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</si>
  <si>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</si>
  <si>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</si>
  <si>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</si>
  <si>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</si>
  <si>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</si>
  <si>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</si>
  <si>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</si>
  <si>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</si>
  <si>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</si>
  <si>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</si>
  <si>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</si>
  <si>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</si>
  <si>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</si>
  <si>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</si>
  <si>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</si>
  <si>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</si>
  <si>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</si>
  <si>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</si>
  <si>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</si>
  <si>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</si>
  <si>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</si>
  <si>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宅地造成</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</si>
  <si>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</si>
  <si>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</si>
  <si>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</si>
  <si>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</si>
  <si>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</si>
  <si>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</si>
  <si>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</si>
  <si>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</si>
  <si>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</si>
  <si>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</si>
  <si>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</si>
  <si>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</si>
  <si>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</si>
  <si>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</si>
  <si>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</si>
  <si>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</si>
  <si>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</si>
  <si>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</si>
  <si>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</si>
  <si>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</si>
  <si>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</si>
  <si>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</si>
  <si>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</si>
  <si>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</si>
  <si>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</si>
  <si>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</si>
  <si>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</si>
  <si>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</si>
  <si>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</si>
  <si>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</si>
  <si>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岩手県北上市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</si>
  <si>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</si>
  <si>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</si>
  <si>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</si>
  <si>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</si>
  <si>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</si>
  <si>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</si>
  <si>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</si>
  <si>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</si>
  <si>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</si>
  <si>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</si>
  <si>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</si>
  <si>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</si>
  <si>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</si>
  <si>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</si>
  <si>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</si>
  <si>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</si>
  <si>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</si>
  <si>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</si>
  <si>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</si>
  <si>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</si>
  <si>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</si>
  <si>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</si>
  <si>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</si>
  <si>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</si>
  <si>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</si>
  <si>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</si>
  <si>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</si>
  <si>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</si>
  <si>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</si>
  <si>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</si>
  <si>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</si>
  <si>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</si>
  <si>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</si>
  <si>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</si>
  <si>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後期高齢者医療</t>
    <phoneticPr fontId="5"/>
  </si>
  <si>
    <t>介護保険</t>
    <phoneticPr fontId="5"/>
  </si>
  <si>
    <t>駐車場事業</t>
    <phoneticPr fontId="5"/>
  </si>
  <si>
    <t>下水道事業</t>
    <phoneticPr fontId="5"/>
  </si>
  <si>
    <t>法適用企業</t>
    <phoneticPr fontId="5"/>
  </si>
  <si>
    <t>電気事業</t>
    <phoneticPr fontId="5"/>
  </si>
  <si>
    <t>法非適用企業</t>
    <phoneticPr fontId="5"/>
  </si>
  <si>
    <t>工業団地事業</t>
    <phoneticPr fontId="5"/>
  </si>
  <si>
    <t>宅地造成事業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</si>
  <si>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</si>
  <si>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</si>
  <si>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</si>
  <si>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</si>
  <si>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</si>
  <si>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</si>
  <si>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</si>
  <si>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</si>
  <si>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</si>
  <si>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</si>
  <si>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</si>
  <si>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</si>
  <si>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</si>
  <si>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</si>
  <si>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</si>
  <si>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</si>
  <si>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</si>
  <si>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</si>
  <si>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</si>
  <si>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</si>
  <si>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</si>
  <si>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</si>
  <si>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</si>
  <si>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</si>
  <si>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</si>
  <si>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</si>
  <si>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</si>
  <si>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</si>
  <si>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</si>
  <si>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</si>
  <si>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</si>
  <si>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</si>
  <si>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</si>
  <si>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</si>
  <si>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</si>
  <si>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</si>
  <si>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</si>
  <si>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</si>
  <si>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</si>
  <si>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</si>
  <si>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</si>
  <si>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</si>
  <si>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</si>
  <si>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</si>
  <si>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</si>
  <si>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</si>
  <si>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</si>
  <si>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</si>
  <si>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</si>
  <si>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</si>
  <si>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</si>
  <si>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</si>
  <si>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</si>
  <si>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</si>
  <si>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</si>
  <si>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</si>
  <si>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</si>
  <si>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</si>
  <si>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</si>
  <si>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</si>
  <si>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</si>
  <si>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</si>
  <si>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</si>
  <si>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</si>
  <si>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</si>
  <si>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</si>
  <si>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工業団地事業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</si>
  <si>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</si>
  <si>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</si>
  <si>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</si>
  <si>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</si>
  <si>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</si>
  <si>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</si>
  <si>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</si>
  <si>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</si>
  <si>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</si>
  <si>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</si>
  <si>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</si>
  <si>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</si>
  <si>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</si>
  <si>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</si>
  <si>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</si>
  <si>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</si>
  <si>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</si>
  <si>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</si>
  <si>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</si>
  <si>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</si>
  <si>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</si>
  <si>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</si>
  <si>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</si>
  <si>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</si>
  <si>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</si>
  <si>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</si>
  <si>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</si>
  <si>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</si>
  <si>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</si>
  <si>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</si>
  <si>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</si>
  <si>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</si>
  <si>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</si>
  <si>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</si>
  <si>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</si>
  <si>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</si>
  <si>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</si>
  <si>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</si>
  <si>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</si>
  <si>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</si>
  <si>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</si>
  <si>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</si>
  <si>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</si>
  <si>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</si>
  <si>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</si>
  <si>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</si>
  <si>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</si>
  <si>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</si>
  <si>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</si>
  <si>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</si>
  <si>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</si>
  <si>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</si>
  <si>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</si>
  <si>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</si>
  <si>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</si>
  <si>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</si>
  <si>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</si>
  <si>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</si>
  <si>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</si>
  <si>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</si>
  <si>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</si>
  <si>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</si>
  <si>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</si>
  <si>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</si>
  <si>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</si>
  <si>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</si>
  <si>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</si>
  <si>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</si>
  <si>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</si>
  <si>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</si>
  <si>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</si>
  <si>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</si>
  <si>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</si>
  <si>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</si>
  <si>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</si>
  <si>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</si>
  <si>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</si>
  <si>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</si>
  <si>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</si>
  <si>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</si>
  <si>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</si>
  <si>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</si>
  <si>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</si>
  <si>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</si>
  <si>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</si>
  <si>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</si>
  <si>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</si>
  <si>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</si>
  <si>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0.05</t>
  </si>
  <si>
    <t>下水道事業</t>
  </si>
  <si>
    <t>一般会計</t>
  </si>
  <si>
    <t>宅地造成事業</t>
  </si>
  <si>
    <t>介護保険</t>
  </si>
  <si>
    <t>駐車場事業</t>
  </si>
  <si>
    <t>国民健康保険</t>
  </si>
  <si>
    <t>後期高齢者医療</t>
  </si>
  <si>
    <t>電気事業</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</si>
  <si>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</si>
  <si>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</si>
  <si>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</si>
  <si>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</si>
  <si>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</si>
  <si>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</si>
  <si>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</si>
  <si>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</si>
  <si>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</si>
  <si>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北上地区消防組合</t>
    <rPh sb="0" eb="2">
      <t>キタカミ</t>
    </rPh>
    <rPh sb="2" eb="4">
      <t>チク</t>
    </rPh>
    <rPh sb="4" eb="6">
      <t>ショウボウ</t>
    </rPh>
    <rPh sb="6" eb="8">
      <t>クミアイ</t>
    </rPh>
    <phoneticPr fontId="18"/>
  </si>
  <si>
    <t>北上地区広域行政組合</t>
    <rPh sb="0" eb="2">
      <t>キタカミ</t>
    </rPh>
    <rPh sb="2" eb="4">
      <t>チク</t>
    </rPh>
    <rPh sb="4" eb="6">
      <t>コウイキ</t>
    </rPh>
    <rPh sb="6" eb="8">
      <t>ギョウセイ</t>
    </rPh>
    <rPh sb="8" eb="10">
      <t>クミアイ</t>
    </rPh>
    <phoneticPr fontId="18"/>
  </si>
  <si>
    <t>岩手中部広域行政組合</t>
    <rPh sb="0" eb="2">
      <t>イワテ</t>
    </rPh>
    <rPh sb="2" eb="4">
      <t>チュウブ</t>
    </rPh>
    <rPh sb="4" eb="6">
      <t>コウイキ</t>
    </rPh>
    <rPh sb="6" eb="8">
      <t>ギョウセイ</t>
    </rPh>
    <rPh sb="8" eb="10">
      <t>クミアイ</t>
    </rPh>
    <phoneticPr fontId="18"/>
  </si>
  <si>
    <t>岩手中部広域水道企業団</t>
    <rPh sb="0" eb="2">
      <t>イワテ</t>
    </rPh>
    <rPh sb="2" eb="4">
      <t>チュウブ</t>
    </rPh>
    <rPh sb="4" eb="6">
      <t>コウイキ</t>
    </rPh>
    <rPh sb="6" eb="8">
      <t>スイドウ</t>
    </rPh>
    <rPh sb="8" eb="10">
      <t>キギョウ</t>
    </rPh>
    <rPh sb="10" eb="11">
      <t>ダン</t>
    </rPh>
    <phoneticPr fontId="18"/>
  </si>
  <si>
    <t>岩手県後期高齢者医療広域行政組合(一般会計)</t>
    <rPh sb="0" eb="3">
      <t>イワテケン</t>
    </rPh>
    <rPh sb="3" eb="5">
      <t>コウキ</t>
    </rPh>
    <rPh sb="5" eb="7">
      <t>コウレイ</t>
    </rPh>
    <rPh sb="7" eb="8">
      <t>シャ</t>
    </rPh>
    <rPh sb="8" eb="10">
      <t>イリョウ</t>
    </rPh>
    <rPh sb="10" eb="12">
      <t>コウイキ</t>
    </rPh>
    <rPh sb="12" eb="14">
      <t>ギョウセイ</t>
    </rPh>
    <rPh sb="14" eb="16">
      <t>クミアイ</t>
    </rPh>
    <rPh sb="17" eb="19">
      <t>イッパン</t>
    </rPh>
    <rPh sb="19" eb="21">
      <t>カイケイ</t>
    </rPh>
    <phoneticPr fontId="18"/>
  </si>
  <si>
    <t>岩手県後期高齢者医療広域行政組合(特別会計)</t>
    <rPh sb="0" eb="3">
      <t>イワテケン</t>
    </rPh>
    <rPh sb="3" eb="5">
      <t>コウキ</t>
    </rPh>
    <rPh sb="5" eb="7">
      <t>コウレイ</t>
    </rPh>
    <rPh sb="7" eb="8">
      <t>シャ</t>
    </rPh>
    <rPh sb="8" eb="10">
      <t>イリョウ</t>
    </rPh>
    <rPh sb="10" eb="12">
      <t>コウイキ</t>
    </rPh>
    <rPh sb="12" eb="14">
      <t>ギョウセイ</t>
    </rPh>
    <rPh sb="14" eb="16">
      <t>クミアイ</t>
    </rPh>
    <rPh sb="17" eb="19">
      <t>トクベツ</t>
    </rPh>
    <rPh sb="19" eb="21">
      <t>カイケイ</t>
    </rPh>
    <phoneticPr fontId="18"/>
  </si>
  <si>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18"/>
  </si>
  <si>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18"/>
  </si>
  <si>
    <t>(一財)きたかみ地域振興財団</t>
    <rPh sb="1" eb="2">
      <t>イチ</t>
    </rPh>
    <rPh sb="2" eb="3">
      <t>ザイ</t>
    </rPh>
    <rPh sb="8" eb="10">
      <t>チイキ</t>
    </rPh>
    <rPh sb="10" eb="12">
      <t>シンコウ</t>
    </rPh>
    <rPh sb="12" eb="14">
      <t>ザイダン</t>
    </rPh>
    <phoneticPr fontId="3"/>
  </si>
  <si>
    <t>(公財)和賀町福祉等基金</t>
    <rPh sb="1" eb="2">
      <t>コウ</t>
    </rPh>
    <rPh sb="2" eb="3">
      <t>ザイ</t>
    </rPh>
    <rPh sb="4" eb="6">
      <t>ワガ</t>
    </rPh>
    <rPh sb="6" eb="7">
      <t>チョウ</t>
    </rPh>
    <rPh sb="7" eb="9">
      <t>フクシ</t>
    </rPh>
    <rPh sb="9" eb="10">
      <t>トウ</t>
    </rPh>
    <rPh sb="10" eb="12">
      <t>キキン</t>
    </rPh>
    <phoneticPr fontId="3"/>
  </si>
  <si>
    <t>(公財)北上市体育協会</t>
    <rPh sb="4" eb="7">
      <t>キタカミシ</t>
    </rPh>
    <rPh sb="7" eb="9">
      <t>タイイク</t>
    </rPh>
    <rPh sb="9" eb="11">
      <t>キョウカイ</t>
    </rPh>
    <phoneticPr fontId="3"/>
  </si>
  <si>
    <t>(公財)江釣子福祉基金</t>
    <rPh sb="4" eb="7">
      <t>エヅリコ</t>
    </rPh>
    <rPh sb="7" eb="9">
      <t>フクシ</t>
    </rPh>
    <rPh sb="9" eb="11">
      <t>キキン</t>
    </rPh>
    <phoneticPr fontId="3"/>
  </si>
  <si>
    <t>(一財)日本現代詩歌文学館運営協会</t>
    <rPh sb="1" eb="2">
      <t>イチ</t>
    </rPh>
    <rPh sb="2" eb="3">
      <t>ザイ</t>
    </rPh>
    <rPh sb="4" eb="6">
      <t>ニホン</t>
    </rPh>
    <rPh sb="6" eb="8">
      <t>ゲンダイ</t>
    </rPh>
    <rPh sb="8" eb="10">
      <t>シイカ</t>
    </rPh>
    <rPh sb="10" eb="13">
      <t>ブンガクカン</t>
    </rPh>
    <rPh sb="13" eb="15">
      <t>ウンエイ</t>
    </rPh>
    <rPh sb="15" eb="17">
      <t>キョウカイ</t>
    </rPh>
    <phoneticPr fontId="3"/>
  </si>
  <si>
    <t>北上開発ビル管理(株)</t>
    <rPh sb="0" eb="2">
      <t>キタカミ</t>
    </rPh>
    <rPh sb="2" eb="4">
      <t>カイハツ</t>
    </rPh>
    <rPh sb="6" eb="8">
      <t>カンリ</t>
    </rPh>
    <rPh sb="8" eb="11">
      <t>カブ</t>
    </rPh>
    <phoneticPr fontId="3"/>
  </si>
  <si>
    <t>(株)北上ケーブルテレビ</t>
    <rPh sb="0" eb="3">
      <t>カブ</t>
    </rPh>
    <rPh sb="3" eb="5">
      <t>キタカミ</t>
    </rPh>
    <phoneticPr fontId="3"/>
  </si>
  <si>
    <t>(一財)北上市文化創造</t>
    <rPh sb="1" eb="2">
      <t>イチ</t>
    </rPh>
    <rPh sb="4" eb="6">
      <t>キタカミ</t>
    </rPh>
    <rPh sb="6" eb="7">
      <t>シ</t>
    </rPh>
    <rPh sb="7" eb="9">
      <t>ブンカ</t>
    </rPh>
    <rPh sb="9" eb="11">
      <t>ソウゾウ</t>
    </rPh>
    <phoneticPr fontId="3"/>
  </si>
  <si>
    <t>（一社）北上市機械化農業公社</t>
    <phoneticPr fontId="38"/>
  </si>
  <si>
    <t>地域振興基金</t>
    <rPh sb="0" eb="6">
      <t>チイキシンコウキキン</t>
    </rPh>
    <phoneticPr fontId="5"/>
  </si>
  <si>
    <t>庁舎建設基金</t>
    <rPh sb="0" eb="6">
      <t>チョウシャケンセツキキン</t>
    </rPh>
    <phoneticPr fontId="5"/>
  </si>
  <si>
    <t>がん対策基金</t>
    <rPh sb="2" eb="6">
      <t>タイサクキキン</t>
    </rPh>
    <phoneticPr fontId="5"/>
  </si>
  <si>
    <t>日本現代詩歌文学館基金</t>
    <phoneticPr fontId="2"/>
  </si>
  <si>
    <t>教育施設整備基金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</si>
  <si>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</si>
  <si>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</si>
  <si>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標準財政規模の増があったものの、企業誘致に伴うインフラ整備、東部地区統合小学校等の大規模な普通建設事業に伴う地方債残高の増加により前年度より0.9ポイント上昇し、類似団体平均よりも高い水準にある。有形固定資産減価償却率については、類似団体平均とほぼ同等であるが、資産全体の半分以上が耐用年数を経過していることから、建築物最適化計画等に基づき、施設の建替・除却等を適正に行い、今後も老朽化対策に取り組んでいく。</t>
    <rPh sb="7" eb="9">
      <t>ヒョウジュン</t>
    </rPh>
    <rPh sb="37" eb="46">
      <t>トウブチクトウゴウショウガッコウ</t>
    </rPh>
    <rPh sb="61" eb="64">
      <t>チホウサイ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</si>
  <si>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</si>
  <si>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</si>
  <si>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</si>
  <si>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</si>
  <si>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</si>
  <si>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</si>
  <si>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企業誘致に伴うインフラ整備、東部地区統合小学校等の大規模な普通建設事業が続いていることから、地方債残高が増加し、類似団体平均より高い傾向が続いている。実質公債比率は減少傾向であるが、類似団体平均より高い傾向のため、地方債発行は計画的に行い、残高を減少させ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</si>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</sst>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游ゴシック"/>
      <family val="3"/>
      <charset val="128"/>
      <scheme val="minor"/>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7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65C5668-AE65-4222-96A2-E7496611298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786B-41A5-9697-04938980E4D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56183</c:v>
                </c:pt>
                <c:pt idx="1">
                  <c:v>90847</c:v>
                </c:pt>
                <c:pt idx="2">
                  <c:v>97474</c:v>
                </c:pt>
                <c:pt idx="3">
                  <c:v>83965</c:v>
                </c:pt>
                <c:pt idx="4">
                  <c:v>75243</c:v>
                </c:pt>
              </c:numCache>
            </c:numRef>
          </c:val>
          <c:smooth val="0"/>
          <c:extLst>
            <c:ext xmlns:c16="http://schemas.microsoft.com/office/drawing/2014/chart" uri="{C3380CC4-5D6E-409C-BE32-E72D297353CC}">
              <c16:uniqueId val="{00000001-786B-41A5-9697-04938980E4D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2.34</c:v>
                </c:pt>
                <c:pt idx="1">
                  <c:v>1.73</c:v>
                </c:pt>
                <c:pt idx="2">
                  <c:v>1.66</c:v>
                </c:pt>
                <c:pt idx="3">
                  <c:v>2.12</c:v>
                </c:pt>
                <c:pt idx="4">
                  <c:v>5.41</c:v>
                </c:pt>
              </c:numCache>
            </c:numRef>
          </c:val>
          <c:extLst>
            <c:ext xmlns:c16="http://schemas.microsoft.com/office/drawing/2014/chart" uri="{C3380CC4-5D6E-409C-BE32-E72D297353CC}">
              <c16:uniqueId val="{00000000-04E0-4E29-944C-D564D35FDD8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4.1100000000000003</c:v>
                </c:pt>
                <c:pt idx="1">
                  <c:v>4.16</c:v>
                </c:pt>
                <c:pt idx="2">
                  <c:v>3.94</c:v>
                </c:pt>
                <c:pt idx="3">
                  <c:v>3.76</c:v>
                </c:pt>
                <c:pt idx="4">
                  <c:v>3.6</c:v>
                </c:pt>
              </c:numCache>
            </c:numRef>
          </c:val>
          <c:extLst>
            <c:ext xmlns:c16="http://schemas.microsoft.com/office/drawing/2014/chart" uri="{C3380CC4-5D6E-409C-BE32-E72D297353CC}">
              <c16:uniqueId val="{00000001-04E0-4E29-944C-D564D35FDD8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0.56999999999999995</c:v>
                </c:pt>
                <c:pt idx="1">
                  <c:v>-0.05</c:v>
                </c:pt>
                <c:pt idx="2">
                  <c:v>0.46</c:v>
                </c:pt>
                <c:pt idx="3">
                  <c:v>0.56000000000000005</c:v>
                </c:pt>
                <c:pt idx="4">
                  <c:v>3.4</c:v>
                </c:pt>
              </c:numCache>
            </c:numRef>
          </c:val>
          <c:smooth val="0"/>
          <c:extLst>
            <c:ext xmlns:c16="http://schemas.microsoft.com/office/drawing/2014/chart" uri="{C3380CC4-5D6E-409C-BE32-E72D297353CC}">
              <c16:uniqueId val="{00000002-04E0-4E29-944C-D564D35FDD8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2.29</c:v>
                </c:pt>
                <c:pt idx="2">
                  <c:v>#N/A</c:v>
                </c:pt>
                <c:pt idx="3">
                  <c:v>0</c:v>
                </c:pt>
                <c:pt idx="4">
                  <c:v>#N/A</c:v>
                </c:pt>
                <c:pt idx="5">
                  <c:v>5.98</c:v>
                </c:pt>
                <c:pt idx="6">
                  <c:v>#N/A</c:v>
                </c:pt>
                <c:pt idx="7">
                  <c:v>5.12</c:v>
                </c:pt>
                <c:pt idx="8">
                  <c:v>#N/A</c:v>
                </c:pt>
                <c:pt idx="9">
                  <c:v>0</c:v>
                </c:pt>
              </c:numCache>
            </c:numRef>
          </c:val>
          <c:extLst>
            <c:ext xmlns:c16="http://schemas.microsoft.com/office/drawing/2014/chart" uri="{C3380CC4-5D6E-409C-BE32-E72D297353CC}">
              <c16:uniqueId val="{00000000-A546-453D-A88C-23F57A44C1B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46-453D-A88C-23F57A44C1B5}"/>
            </c:ext>
          </c:extLst>
        </c:ser>
        <c:ser>
          <c:idx val="2"/>
          <c:order val="2"/>
          <c:tx>
            <c:strRef>
              <c:f>データシート!$A$29</c:f>
              <c:strCache>
                <c:ptCount val="1"/>
                <c:pt idx="0">
                  <c:v>電気事業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0.17</c:v>
                </c:pt>
                <c:pt idx="2">
                  <c:v>#N/A</c:v>
                </c:pt>
                <c:pt idx="3">
                  <c:v>0.1</c:v>
                </c:pt>
                <c:pt idx="4">
                  <c:v>#N/A</c:v>
                </c:pt>
                <c:pt idx="5">
                  <c:v>0.01</c:v>
                </c:pt>
                <c:pt idx="6">
                  <c:v>#N/A</c:v>
                </c:pt>
                <c:pt idx="7">
                  <c:v>0.04</c:v>
                </c:pt>
                <c:pt idx="8">
                  <c:v>#N/A</c:v>
                </c:pt>
                <c:pt idx="9">
                  <c:v>0</c:v>
                </c:pt>
              </c:numCache>
            </c:numRef>
          </c:val>
          <c:extLst>
            <c:ext xmlns:c16="http://schemas.microsoft.com/office/drawing/2014/chart" uri="{C3380CC4-5D6E-409C-BE32-E72D297353CC}">
              <c16:uniqueId val="{00000002-A546-453D-A88C-23F57A44C1B5}"/>
            </c:ext>
          </c:extLst>
        </c:ser>
        <c:ser>
          <c:idx val="3"/>
          <c:order val="3"/>
          <c:tx>
            <c:strRef>
              <c:f>データシート!$A$30</c:f>
              <c:strCache>
                <c:ptCount val="1"/>
                <c:pt idx="0">
                  <c:v>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3-A546-453D-A88C-23F57A44C1B5}"/>
            </c:ext>
          </c:extLst>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0.01</c:v>
                </c:pt>
                <c:pt idx="2">
                  <c:v>#N/A</c:v>
                </c:pt>
                <c:pt idx="3">
                  <c:v>0.04</c:v>
                </c:pt>
                <c:pt idx="4">
                  <c:v>#N/A</c:v>
                </c:pt>
                <c:pt idx="5">
                  <c:v>7.0000000000000007E-2</c:v>
                </c:pt>
                <c:pt idx="6">
                  <c:v>#N/A</c:v>
                </c:pt>
                <c:pt idx="7">
                  <c:v>0.02</c:v>
                </c:pt>
                <c:pt idx="8">
                  <c:v>#N/A</c:v>
                </c:pt>
                <c:pt idx="9">
                  <c:v>0.03</c:v>
                </c:pt>
              </c:numCache>
            </c:numRef>
          </c:val>
          <c:extLst>
            <c:ext xmlns:c16="http://schemas.microsoft.com/office/drawing/2014/chart" uri="{C3380CC4-5D6E-409C-BE32-E72D297353CC}">
              <c16:uniqueId val="{00000004-A546-453D-A88C-23F57A44C1B5}"/>
            </c:ext>
          </c:extLst>
        </c:ser>
        <c:ser>
          <c:idx val="5"/>
          <c:order val="5"/>
          <c:tx>
            <c:strRef>
              <c:f>データシート!$A$32</c:f>
              <c:strCache>
                <c:ptCount val="1"/>
                <c:pt idx="0">
                  <c:v>駐車場事業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0.01</c:v>
                </c:pt>
                <c:pt idx="2">
                  <c:v>#N/A</c:v>
                </c:pt>
                <c:pt idx="3">
                  <c:v>0</c:v>
                </c:pt>
                <c:pt idx="4">
                  <c:v>#N/A</c:v>
                </c:pt>
                <c:pt idx="5">
                  <c:v>0.02</c:v>
                </c:pt>
                <c:pt idx="6">
                  <c:v>#N/A</c:v>
                </c:pt>
                <c:pt idx="7">
                  <c:v>0</c:v>
                </c:pt>
                <c:pt idx="8">
                  <c:v>#N/A</c:v>
                </c:pt>
                <c:pt idx="9">
                  <c:v>0.11</c:v>
                </c:pt>
              </c:numCache>
            </c:numRef>
          </c:val>
          <c:extLst>
            <c:ext xmlns:c16="http://schemas.microsoft.com/office/drawing/2014/chart" uri="{C3380CC4-5D6E-409C-BE32-E72D297353CC}">
              <c16:uniqueId val="{00000005-A546-453D-A88C-23F57A44C1B5}"/>
            </c:ext>
          </c:extLst>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0.63</c:v>
                </c:pt>
                <c:pt idx="4">
                  <c:v>#N/A</c:v>
                </c:pt>
                <c:pt idx="5">
                  <c:v>0.97</c:v>
                </c:pt>
                <c:pt idx="6">
                  <c:v>#N/A</c:v>
                </c:pt>
                <c:pt idx="7">
                  <c:v>0.65</c:v>
                </c:pt>
                <c:pt idx="8">
                  <c:v>#N/A</c:v>
                </c:pt>
                <c:pt idx="9">
                  <c:v>0.22</c:v>
                </c:pt>
              </c:numCache>
            </c:numRef>
          </c:val>
          <c:extLst>
            <c:ext xmlns:c16="http://schemas.microsoft.com/office/drawing/2014/chart" uri="{C3380CC4-5D6E-409C-BE32-E72D297353CC}">
              <c16:uniqueId val="{00000006-A546-453D-A88C-23F57A44C1B5}"/>
            </c:ext>
          </c:extLst>
        </c:ser>
        <c:ser>
          <c:idx val="7"/>
          <c:order val="7"/>
          <c:tx>
            <c:strRef>
              <c:f>データシート!$A$34</c:f>
              <c:strCache>
                <c:ptCount val="1"/>
                <c:pt idx="0">
                  <c:v>宅地造成事業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1.1000000000000001</c:v>
                </c:pt>
                <c:pt idx="2">
                  <c:v>#N/A</c:v>
                </c:pt>
                <c:pt idx="3">
                  <c:v>0.93</c:v>
                </c:pt>
                <c:pt idx="4">
                  <c:v>#N/A</c:v>
                </c:pt>
                <c:pt idx="5">
                  <c:v>0.88</c:v>
                </c:pt>
                <c:pt idx="6">
                  <c:v>#N/A</c:v>
                </c:pt>
                <c:pt idx="7">
                  <c:v>0.86</c:v>
                </c:pt>
                <c:pt idx="8">
                  <c:v>#N/A</c:v>
                </c:pt>
                <c:pt idx="9">
                  <c:v>1.1100000000000001</c:v>
                </c:pt>
              </c:numCache>
            </c:numRef>
          </c:val>
          <c:extLst>
            <c:ext xmlns:c16="http://schemas.microsoft.com/office/drawing/2014/chart" uri="{C3380CC4-5D6E-409C-BE32-E72D297353CC}">
              <c16:uniqueId val="{00000007-A546-453D-A88C-23F57A44C1B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2.34</c:v>
                </c:pt>
                <c:pt idx="2">
                  <c:v>#N/A</c:v>
                </c:pt>
                <c:pt idx="3">
                  <c:v>1.72</c:v>
                </c:pt>
                <c:pt idx="4">
                  <c:v>#N/A</c:v>
                </c:pt>
                <c:pt idx="5">
                  <c:v>1.65</c:v>
                </c:pt>
                <c:pt idx="6">
                  <c:v>#N/A</c:v>
                </c:pt>
                <c:pt idx="7">
                  <c:v>2.12</c:v>
                </c:pt>
                <c:pt idx="8">
                  <c:v>#N/A</c:v>
                </c:pt>
                <c:pt idx="9">
                  <c:v>5.41</c:v>
                </c:pt>
              </c:numCache>
            </c:numRef>
          </c:val>
          <c:extLst>
            <c:ext xmlns:c16="http://schemas.microsoft.com/office/drawing/2014/chart" uri="{C3380CC4-5D6E-409C-BE32-E72D297353CC}">
              <c16:uniqueId val="{00000008-A546-453D-A88C-23F57A44C1B5}"/>
            </c:ext>
          </c:extLst>
        </c:ser>
        <c:ser>
          <c:idx val="9"/>
          <c:order val="9"/>
          <c:tx>
            <c:strRef>
              <c:f>データシート!$A$36</c:f>
              <c:strCache>
                <c:ptCount val="1"/>
                <c:pt idx="0">
                  <c:v>下水道事業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4.32</c:v>
                </c:pt>
                <c:pt idx="2">
                  <c:v>#N/A</c:v>
                </c:pt>
                <c:pt idx="3">
                  <c:v>3.97</c:v>
                </c:pt>
                <c:pt idx="4">
                  <c:v>#N/A</c:v>
                </c:pt>
                <c:pt idx="5">
                  <c:v>4.51</c:v>
                </c:pt>
                <c:pt idx="6">
                  <c:v>#N/A</c:v>
                </c:pt>
                <c:pt idx="7">
                  <c:v>5.16</c:v>
                </c:pt>
                <c:pt idx="8">
                  <c:v>#N/A</c:v>
                </c:pt>
                <c:pt idx="9">
                  <c:v>5.52</c:v>
                </c:pt>
              </c:numCache>
            </c:numRef>
          </c:val>
          <c:extLst>
            <c:ext xmlns:c16="http://schemas.microsoft.com/office/drawing/2014/chart" uri="{C3380CC4-5D6E-409C-BE32-E72D297353CC}">
              <c16:uniqueId val="{00000009-A546-453D-A88C-23F57A44C1B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3215</c:v>
                </c:pt>
                <c:pt idx="5">
                  <c:v>3087</c:v>
                </c:pt>
                <c:pt idx="8">
                  <c:v>3011</c:v>
                </c:pt>
                <c:pt idx="11">
                  <c:v>2953</c:v>
                </c:pt>
                <c:pt idx="14">
                  <c:v>3255</c:v>
                </c:pt>
              </c:numCache>
            </c:numRef>
          </c:val>
          <c:extLst>
            <c:ext xmlns:c16="http://schemas.microsoft.com/office/drawing/2014/chart" uri="{C3380CC4-5D6E-409C-BE32-E72D297353CC}">
              <c16:uniqueId val="{00000000-14D9-44E5-B33F-D8EE1CE904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D9-44E5-B33F-D8EE1CE904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57</c:v>
                </c:pt>
                <c:pt idx="3">
                  <c:v>56</c:v>
                </c:pt>
                <c:pt idx="6">
                  <c:v>164</c:v>
                </c:pt>
                <c:pt idx="9">
                  <c:v>142</c:v>
                </c:pt>
                <c:pt idx="12">
                  <c:v>129</c:v>
                </c:pt>
              </c:numCache>
            </c:numRef>
          </c:val>
          <c:extLst>
            <c:ext xmlns:c16="http://schemas.microsoft.com/office/drawing/2014/chart" uri="{C3380CC4-5D6E-409C-BE32-E72D297353CC}">
              <c16:uniqueId val="{00000002-14D9-44E5-B33F-D8EE1CE904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113</c:v>
                </c:pt>
                <c:pt idx="3">
                  <c:v>128</c:v>
                </c:pt>
                <c:pt idx="6">
                  <c:v>162</c:v>
                </c:pt>
                <c:pt idx="9">
                  <c:v>194</c:v>
                </c:pt>
                <c:pt idx="12">
                  <c:v>223</c:v>
                </c:pt>
              </c:numCache>
            </c:numRef>
          </c:val>
          <c:extLst>
            <c:ext xmlns:c16="http://schemas.microsoft.com/office/drawing/2014/chart" uri="{C3380CC4-5D6E-409C-BE32-E72D297353CC}">
              <c16:uniqueId val="{00000003-14D9-44E5-B33F-D8EE1CE904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1379</c:v>
                </c:pt>
                <c:pt idx="3">
                  <c:v>1203</c:v>
                </c:pt>
                <c:pt idx="6">
                  <c:v>854</c:v>
                </c:pt>
                <c:pt idx="9">
                  <c:v>941</c:v>
                </c:pt>
                <c:pt idx="12">
                  <c:v>702</c:v>
                </c:pt>
              </c:numCache>
            </c:numRef>
          </c:val>
          <c:extLst>
            <c:ext xmlns:c16="http://schemas.microsoft.com/office/drawing/2014/chart" uri="{C3380CC4-5D6E-409C-BE32-E72D297353CC}">
              <c16:uniqueId val="{00000004-14D9-44E5-B33F-D8EE1CE904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9-44E5-B33F-D8EE1CE904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9-44E5-B33F-D8EE1CE904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3593</c:v>
                </c:pt>
                <c:pt idx="3">
                  <c:v>3029</c:v>
                </c:pt>
                <c:pt idx="6">
                  <c:v>3105</c:v>
                </c:pt>
                <c:pt idx="9">
                  <c:v>3333</c:v>
                </c:pt>
                <c:pt idx="12">
                  <c:v>3525</c:v>
                </c:pt>
              </c:numCache>
            </c:numRef>
          </c:val>
          <c:extLst>
            <c:ext xmlns:c16="http://schemas.microsoft.com/office/drawing/2014/chart" uri="{C3380CC4-5D6E-409C-BE32-E72D297353CC}">
              <c16:uniqueId val="{00000007-14D9-44E5-B33F-D8EE1CE904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1927</c:v>
                </c:pt>
                <c:pt idx="2">
                  <c:v>#N/A</c:v>
                </c:pt>
                <c:pt idx="3">
                  <c:v>#N/A</c:v>
                </c:pt>
                <c:pt idx="4">
                  <c:v>1329</c:v>
                </c:pt>
                <c:pt idx="5">
                  <c:v>#N/A</c:v>
                </c:pt>
                <c:pt idx="6">
                  <c:v>#N/A</c:v>
                </c:pt>
                <c:pt idx="7">
                  <c:v>1274</c:v>
                </c:pt>
                <c:pt idx="8">
                  <c:v>#N/A</c:v>
                </c:pt>
                <c:pt idx="9">
                  <c:v>#N/A</c:v>
                </c:pt>
                <c:pt idx="10">
                  <c:v>1657</c:v>
                </c:pt>
                <c:pt idx="11">
                  <c:v>#N/A</c:v>
                </c:pt>
                <c:pt idx="12">
                  <c:v>#N/A</c:v>
                </c:pt>
                <c:pt idx="13">
                  <c:v>1324</c:v>
                </c:pt>
                <c:pt idx="14">
                  <c:v>#N/A</c:v>
                </c:pt>
              </c:numCache>
            </c:numRef>
          </c:val>
          <c:smooth val="0"/>
          <c:extLst>
            <c:ext xmlns:c16="http://schemas.microsoft.com/office/drawing/2014/chart" uri="{C3380CC4-5D6E-409C-BE32-E72D297353CC}">
              <c16:uniqueId val="{00000008-14D9-44E5-B33F-D8EE1CE904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36503</c:v>
                </c:pt>
                <c:pt idx="5">
                  <c:v>36775</c:v>
                </c:pt>
                <c:pt idx="8">
                  <c:v>37514</c:v>
                </c:pt>
                <c:pt idx="11">
                  <c:v>37346</c:v>
                </c:pt>
                <c:pt idx="14">
                  <c:v>36253</c:v>
                </c:pt>
              </c:numCache>
            </c:numRef>
          </c:val>
          <c:extLst>
            <c:ext xmlns:c16="http://schemas.microsoft.com/office/drawing/2014/chart" uri="{C3380CC4-5D6E-409C-BE32-E72D297353CC}">
              <c16:uniqueId val="{00000000-8AA5-4F96-B3C8-1AC342D32E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786</c:v>
                </c:pt>
                <c:pt idx="5">
                  <c:v>671</c:v>
                </c:pt>
                <c:pt idx="8">
                  <c:v>654</c:v>
                </c:pt>
                <c:pt idx="11">
                  <c:v>697</c:v>
                </c:pt>
                <c:pt idx="14">
                  <c:v>584</c:v>
                </c:pt>
              </c:numCache>
            </c:numRef>
          </c:val>
          <c:extLst>
            <c:ext xmlns:c16="http://schemas.microsoft.com/office/drawing/2014/chart" uri="{C3380CC4-5D6E-409C-BE32-E72D297353CC}">
              <c16:uniqueId val="{00000001-8AA5-4F96-B3C8-1AC342D32E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9607</c:v>
                </c:pt>
                <c:pt idx="5">
                  <c:v>10554</c:v>
                </c:pt>
                <c:pt idx="8">
                  <c:v>10195</c:v>
                </c:pt>
                <c:pt idx="11">
                  <c:v>10165</c:v>
                </c:pt>
                <c:pt idx="14">
                  <c:v>11077</c:v>
                </c:pt>
              </c:numCache>
            </c:numRef>
          </c:val>
          <c:extLst>
            <c:ext xmlns:c16="http://schemas.microsoft.com/office/drawing/2014/chart" uri="{C3380CC4-5D6E-409C-BE32-E72D297353CC}">
              <c16:uniqueId val="{00000002-8AA5-4F96-B3C8-1AC342D32E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AA5-4F96-B3C8-1AC342D32E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AA5-4F96-B3C8-1AC342D32E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AA5-4F96-B3C8-1AC342D32E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4360</c:v>
                </c:pt>
                <c:pt idx="3">
                  <c:v>4127</c:v>
                </c:pt>
                <c:pt idx="6">
                  <c:v>3943</c:v>
                </c:pt>
                <c:pt idx="9">
                  <c:v>3977</c:v>
                </c:pt>
                <c:pt idx="12">
                  <c:v>3599</c:v>
                </c:pt>
              </c:numCache>
            </c:numRef>
          </c:val>
          <c:extLst>
            <c:ext xmlns:c16="http://schemas.microsoft.com/office/drawing/2014/chart" uri="{C3380CC4-5D6E-409C-BE32-E72D297353CC}">
              <c16:uniqueId val="{00000006-8AA5-4F96-B3C8-1AC342D32E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985</c:v>
                </c:pt>
                <c:pt idx="3">
                  <c:v>1164</c:v>
                </c:pt>
                <c:pt idx="6">
                  <c:v>1376</c:v>
                </c:pt>
                <c:pt idx="9">
                  <c:v>1244</c:v>
                </c:pt>
                <c:pt idx="12">
                  <c:v>1119</c:v>
                </c:pt>
              </c:numCache>
            </c:numRef>
          </c:val>
          <c:extLst>
            <c:ext xmlns:c16="http://schemas.microsoft.com/office/drawing/2014/chart" uri="{C3380CC4-5D6E-409C-BE32-E72D297353CC}">
              <c16:uniqueId val="{00000007-8AA5-4F96-B3C8-1AC342D32E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15724</c:v>
                </c:pt>
                <c:pt idx="3">
                  <c:v>15321</c:v>
                </c:pt>
                <c:pt idx="6">
                  <c:v>8697</c:v>
                </c:pt>
                <c:pt idx="9">
                  <c:v>7987</c:v>
                </c:pt>
                <c:pt idx="12">
                  <c:v>8266</c:v>
                </c:pt>
              </c:numCache>
            </c:numRef>
          </c:val>
          <c:extLst>
            <c:ext xmlns:c16="http://schemas.microsoft.com/office/drawing/2014/chart" uri="{C3380CC4-5D6E-409C-BE32-E72D297353CC}">
              <c16:uniqueId val="{00000008-8AA5-4F96-B3C8-1AC342D32E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151</c:v>
                </c:pt>
                <c:pt idx="3">
                  <c:v>1810</c:v>
                </c:pt>
                <c:pt idx="6">
                  <c:v>1658</c:v>
                </c:pt>
                <c:pt idx="9">
                  <c:v>1525</c:v>
                </c:pt>
                <c:pt idx="12">
                  <c:v>1405</c:v>
                </c:pt>
              </c:numCache>
            </c:numRef>
          </c:val>
          <c:extLst>
            <c:ext xmlns:c16="http://schemas.microsoft.com/office/drawing/2014/chart" uri="{C3380CC4-5D6E-409C-BE32-E72D297353CC}">
              <c16:uniqueId val="{00000009-8AA5-4F96-B3C8-1AC342D32E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35287</c:v>
                </c:pt>
                <c:pt idx="3">
                  <c:v>37916</c:v>
                </c:pt>
                <c:pt idx="6">
                  <c:v>41175</c:v>
                </c:pt>
                <c:pt idx="9">
                  <c:v>43084</c:v>
                </c:pt>
                <c:pt idx="12">
                  <c:v>43708</c:v>
                </c:pt>
              </c:numCache>
            </c:numRef>
          </c:val>
          <c:extLst>
            <c:ext xmlns:c16="http://schemas.microsoft.com/office/drawing/2014/chart" uri="{C3380CC4-5D6E-409C-BE32-E72D297353CC}">
              <c16:uniqueId val="{0000000A-8AA5-4F96-B3C8-1AC342D32E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9612</c:v>
                </c:pt>
                <c:pt idx="2">
                  <c:v>#N/A</c:v>
                </c:pt>
                <c:pt idx="3">
                  <c:v>#N/A</c:v>
                </c:pt>
                <c:pt idx="4">
                  <c:v>12338</c:v>
                </c:pt>
                <c:pt idx="5">
                  <c:v>#N/A</c:v>
                </c:pt>
                <c:pt idx="6">
                  <c:v>#N/A</c:v>
                </c:pt>
                <c:pt idx="7">
                  <c:v>8486</c:v>
                </c:pt>
                <c:pt idx="8">
                  <c:v>#N/A</c:v>
                </c:pt>
                <c:pt idx="9">
                  <c:v>#N/A</c:v>
                </c:pt>
                <c:pt idx="10">
                  <c:v>9608</c:v>
                </c:pt>
                <c:pt idx="11">
                  <c:v>#N/A</c:v>
                </c:pt>
                <c:pt idx="12">
                  <c:v>#N/A</c:v>
                </c:pt>
                <c:pt idx="13">
                  <c:v>10183</c:v>
                </c:pt>
                <c:pt idx="14">
                  <c:v>#N/A</c:v>
                </c:pt>
              </c:numCache>
            </c:numRef>
          </c:val>
          <c:smooth val="0"/>
          <c:extLst>
            <c:ext xmlns:c16="http://schemas.microsoft.com/office/drawing/2014/chart" uri="{C3380CC4-5D6E-409C-BE32-E72D297353CC}">
              <c16:uniqueId val="{0000000B-8AA5-4F96-B3C8-1AC342D32E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905</c:v>
                </c:pt>
                <c:pt idx="1">
                  <c:v>908</c:v>
                </c:pt>
                <c:pt idx="2">
                  <c:v>910</c:v>
                </c:pt>
              </c:numCache>
            </c:numRef>
          </c:val>
          <c:extLst>
            <c:ext xmlns:c16="http://schemas.microsoft.com/office/drawing/2014/chart" uri="{C3380CC4-5D6E-409C-BE32-E72D297353CC}">
              <c16:uniqueId val="{00000000-FDE9-45FE-8BA6-5C042CD428F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4494</c:v>
                </c:pt>
                <c:pt idx="1">
                  <c:v>4664</c:v>
                </c:pt>
                <c:pt idx="2">
                  <c:v>5240</c:v>
                </c:pt>
              </c:numCache>
            </c:numRef>
          </c:val>
          <c:extLst>
            <c:ext xmlns:c16="http://schemas.microsoft.com/office/drawing/2014/chart" uri="{C3380CC4-5D6E-409C-BE32-E72D297353CC}">
              <c16:uniqueId val="{00000001-FDE9-45FE-8BA6-5C042CD428F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3081</c:v>
                </c:pt>
                <c:pt idx="1">
                  <c:v>2758</c:v>
                </c:pt>
                <c:pt idx="2">
                  <c:v>2861</c:v>
                </c:pt>
              </c:numCache>
            </c:numRef>
          </c:val>
          <c:extLst>
            <c:ext xmlns:c16="http://schemas.microsoft.com/office/drawing/2014/chart" uri="{C3380CC4-5D6E-409C-BE32-E72D297353CC}">
              <c16:uniqueId val="{00000002-FDE9-45FE-8BA6-5C042CD428F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{BD0C0E60-17A6-44E1-99B3-CBD38B5F2AD5}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4194-4EFC-B4ED-B90B3E9671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{CCBED354-B23F-4B58-B990-E9B01902F526}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194-4EFC-B4ED-B90B3E9671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{B83C82C3-CCF2-4299-8A92-7F5C82501740}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194-4EFC-B4ED-B90B3E9671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{0E9730F6-B9E2-4592-BA29-A683431084A7}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194-4EFC-B4ED-B90B3E9671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{75C94730-4A93-4D67-8997-33CF86F1C799}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194-4EFC-B4ED-B90B3E96714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{C83A254A-77BF-45B5-A951-9E1D161F06A2}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4194-4EFC-B4ED-B90B3E967148}"/>
                </c:ext>
              </c:extLst>
            </c:dLbl>
            <c:dLbl>
              <c:idx val="16"/>
              <c:layout>
                <c:manualLayout>
                  <c:x val="-2.5640893095999928E-2"/>
                  <c:y val="-6.63361599050255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{80D99CE0-1941-4412-ABE2-D5879722E1C7}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4194-4EFC-B4ED-B90B3E967148}"/>
                </c:ext>
              </c:extLst>
            </c:dLbl>
            <c:dLbl>
              <c:idx val="24"/>
              <c:layout>
                <c:manualLayout>
                  <c:x val="-3.8390608204468463E-2"/>
                  <c:y val="-7.9180063309238102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{4BBBC1ED-42CF-4251-9F40-091ACB181E61}</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4194-4EFC-B4ED-B90B3E967148}"/>
                </c:ext>
              </c:extLst>
            </c:dLbl>
            <c:dLbl>
              <c:idx val="32"/>
              <c:layout>
                <c:manualLayout>
                  <c:x val="-3.2015750650234161E-2"/>
                  <c:y val="-4.870090310333211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{429AF2C6-5E88-4D34-912E-C02FA5A9E63E}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4194-4EFC-B4ED-B90B3E9671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64.2</c:v>
                </c:pt>
                <c:pt idx="16">
                  <c:v>62.1</c:v>
                </c:pt>
                <c:pt idx="24">
                  <c:v>62.2</c:v>
                </c:pt>
                <c:pt idx="32">
                  <c:v>62.2</c:v>
                </c:pt>
              </c:numCache>
            </c:numRef>
          </c:xVal>
          <c:yVal>
            <c:numRef>
              <c:f>公会計指標分析・財政指標組合せ分析表!$BP$51:$DC$51</c:f>
              <c:numCache>
                <c:formatCode>#,##0.0;"▲ "#,##0.0</c:formatCode>
                <c:ptCount val="40"/>
                <c:pt idx="0">
                  <c:v>51.1</c:v>
                </c:pt>
                <c:pt idx="8">
                  <c:v>65.8</c:v>
                </c:pt>
                <c:pt idx="16">
                  <c:v>42.3</c:v>
                </c:pt>
                <c:pt idx="24">
                  <c:v>45.1</c:v>
                </c:pt>
                <c:pt idx="32">
                  <c:v>46</c:v>
                </c:pt>
              </c:numCache>
            </c:numRef>
          </c:yVal>
          <c:smooth val="0"/>
          <c:extLst>
            <c:ext xmlns:c16="http://schemas.microsoft.com/office/drawing/2014/chart" uri="{C3380CC4-5D6E-409C-BE32-E72D297353CC}">
              <c16:uniqueId val="{00000009-4194-4EFC-B4ED-B90B3E9671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{29416534-7EE5-4A70-9B1C-191649B641A8}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4194-4EFC-B4ED-B90B3E9671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{63CBAD80-9968-4C8C-94D2-59181BB68D8C}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194-4EFC-B4ED-B90B3E9671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{595C96CB-3488-4B21-8396-555EA9496171}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194-4EFC-B4ED-B90B3E9671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{B8B3619D-F5F6-4047-84BF-FDC17DC64EF0}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194-4EFC-B4ED-B90B3E9671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{5FB2EE28-A844-4EAD-9D22-15D92DD06299}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194-4EFC-B4ED-B90B3E967148}"/>
                </c:ext>
              </c:extLst>
            </c:dLbl>
            <c:dLbl>
              <c:idx val="8"/>
              <c:layout>
                <c:manualLayout>
                  <c:x val="-2.5640893095999928E-2"/>
                  <c:y val="-4.7063288989869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{F582C621-912D-4EB8-8847-5A01B7882404}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4194-4EFC-B4ED-B90B3E967148}"/>
                </c:ext>
              </c:extLst>
            </c:dLbl>
            <c:dLbl>
              <c:idx val="16"/>
              <c:layout>
                <c:manualLayout>
                  <c:x val="-3.8390608204468393E-2"/>
                  <c:y val="-8.2414795221861209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{8EC786CC-31B5-43D4-96B6-8DF2CEE7D010}</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4194-4EFC-B4ED-B90B3E96714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{2CBE8731-0671-40E3-9001-AB9BDF796AA6}</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4194-4EFC-B4ED-B90B3E96714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{EFD9F874-79F6-4301-BF4F-944C406E6131}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4194-4EFC-B4ED-B90B3E9671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4194-4EFC-B4ED-B90B3E967148}"/>
            </c:ext>
          </c:extLst>
        </c:ser>
        <c:dLbls>
          <c:showLegendKey val="0"/>
          <c:showVal val="1"/>
          <c:showCatName val="0"/>
          <c:showSerName val="0"/>
          <c:showPercent val="0"/>
          <c:showBubbleSize val="0"/>
        </c:dLbls>
        <c:axId val="46179840"/>
        <c:axId val="46181760"/>
      </c:scatterChart>
      <c:valAx>
        <c:axId val="46179840"/>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{5924ACB5-6097-4129-BDAE-A20E9364D1B1}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123-466A-952A-2774C5E5FBF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{AFE84E22-53A9-4AEE-84A8-AD8695BF05C1}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123-466A-952A-2774C5E5FBF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{6E66C774-81AA-4AC2-B107-CAD5A469EAF9}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123-466A-952A-2774C5E5FBF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{7667BB74-7395-443C-BB7C-0EC09F854955}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123-466A-952A-2774C5E5FBF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{2E9D7F10-8E9A-4BA2-AEA7-7F3BC1FEC341}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123-466A-952A-2774C5E5FBF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{5673DA6F-F89F-47AB-A33F-8A3941388B54}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123-466A-952A-2774C5E5FBF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{827D51E0-D47A-498C-9F5B-0CA39FD60B77}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123-466A-952A-2774C5E5FBFF}"/>
                </c:ext>
              </c:extLst>
            </c:dLbl>
            <c:dLbl>
              <c:idx val="24"/>
              <c:layout>
                <c:manualLayout>
                  <c:x val="-3.2192002890120426E-2"/>
                  <c:y val="-6.2416647087793951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{224D3A5D-5397-47F8-A27A-2FD36207C1AB}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123-466A-952A-2774C5E5FBFF}"/>
                </c:ext>
              </c:extLst>
            </c:dLbl>
            <c:dLbl>
              <c:idx val="32"/>
              <c:layout>
                <c:manualLayout>
                  <c:x val="-3.0948682560030878E-2"/>
                  <c:y val="-6.2416647087793951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{49D4CAA8-FCFF-48DB-8AB5-1B9E87DD2A4A}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123-466A-952A-2774C5E5FBF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11</c:v>
                </c:pt>
                <c:pt idx="16">
                  <c:v>7.9</c:v>
                </c:pt>
                <c:pt idx="24">
                  <c:v>7</c:v>
                </c:pt>
                <c:pt idx="32">
                  <c:v>6.7</c:v>
                </c:pt>
              </c:numCache>
            </c:numRef>
          </c:xVal>
          <c:yVal>
            <c:numRef>
              <c:f>公会計指標分析・財政指標組合せ分析表!$BP$73:$DC$73</c:f>
              <c:numCache>
                <c:formatCode>#,##0.0;"▲ "#,##0.0</c:formatCode>
                <c:ptCount val="40"/>
                <c:pt idx="0">
                  <c:v>51.1</c:v>
                </c:pt>
                <c:pt idx="8">
                  <c:v>65.8</c:v>
                </c:pt>
                <c:pt idx="16">
                  <c:v>42.3</c:v>
                </c:pt>
                <c:pt idx="24">
                  <c:v>45.1</c:v>
                </c:pt>
                <c:pt idx="32">
                  <c:v>46</c:v>
                </c:pt>
              </c:numCache>
            </c:numRef>
          </c:yVal>
          <c:smooth val="0"/>
          <c:extLst>
            <c:ext xmlns:c16="http://schemas.microsoft.com/office/drawing/2014/chart" uri="{C3380CC4-5D6E-409C-BE32-E72D297353CC}">
              <c16:uniqueId val="{00000009-1123-466A-952A-2774C5E5FBF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7946691124845624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{18F416ED-650D-4E61-8384-F718E0BCCAB3}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123-466A-952A-2774C5E5FBF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{E81A26FD-B7BA-4860-A858-D5BCDE1ECF10}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123-466A-952A-2774C5E5FBF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{8E621071-9251-4C8D-AA51-B734033AA92D}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123-466A-952A-2774C5E5FBF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{C991257D-246D-4C0D-B2D9-027D3318F6A0}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123-466A-952A-2774C5E5FBF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{4507C5D9-BD55-4A70-A0D9-A958FEEF79CC}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123-466A-952A-2774C5E5FBFF}"/>
                </c:ext>
              </c:extLst>
            </c:dLbl>
            <c:dLbl>
              <c:idx val="8"/>
              <c:layout>
                <c:manualLayout>
                  <c:x val="0"/>
                  <c:y val="2.594634452742533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{70D4BC08-1ED4-4568-BE69-BC8923E5FE29}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123-466A-952A-2774C5E5FBFF}"/>
                </c:ext>
              </c:extLst>
            </c:dLbl>
            <c:dLbl>
              <c:idx val="16"/>
              <c:layout>
                <c:manualLayout>
                  <c:x val="0"/>
                  <c:y val="-7.9993109150103391E-3"/>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{0EA6C94D-DF59-43DE-8290-DAFF652B7706}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123-466A-952A-2774C5E5FBF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{89EDDF15-D7A2-4CDA-9E49-AEC0C167112C}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123-466A-952A-2774C5E5FBF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{64D8FCB9-8747-4279-ADE1-C366FF615B1B}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123-466A-952A-2774C5E5FBF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1123-466A-952A-2774C5E5FBFF}"/>
            </c:ext>
          </c:extLst>
        </c:ser>
        <c:dLbls>
          <c:showLegendKey val="0"/>
          <c:showVal val="1"/>
          <c:showCatName val="0"/>
          <c:showSerName val="0"/>
          <c:showPercent val="0"/>
          <c:showBubbleSize val="0"/>
        </c:dLbls>
        <c:axId val="84219776"/>
        <c:axId val="84234240"/>
      </c:scatterChart>
      <c:valAx>
        <c:axId val="84219776"/>
        <c:scaling>
          <c:orientation val="maxMin"/>
          <c:max val="15"/>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92,056
91,161
437.55
49,725,516
47,767,873
1,368,100
25,269,415
43,707,978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0.07</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0.86</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0.15</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誘致企業の設備投資に伴う固定資産税の増により、令和４年度の基準財政収入額が令和３年度に比べて</a:t>
          </a:r>
          <a:r>
            <a:rPr kumimoji="1" lang="en-US" altLang="ja-JP" sz="1300">
              <a:latin typeface="ＭＳ Ｐゴシック" panose="020B0600070205080204" pitchFamily="50" charset="-128"/>
              <a:ea typeface="ＭＳ Ｐゴシック" panose="020B0600070205080204" pitchFamily="50" charset="-128"/>
            </a:rPr>
            <a:t>3,454</a:t>
          </a:r>
          <a:r>
            <a:rPr kumimoji="1" lang="ja-JP" altLang="en-US" sz="1300">
              <a:latin typeface="ＭＳ Ｐゴシック" panose="020B0600070205080204" pitchFamily="50" charset="-128"/>
              <a:ea typeface="ＭＳ Ｐゴシック" panose="020B0600070205080204" pitchFamily="50" charset="-128"/>
            </a:rPr>
            <a:t>百万円程大幅に増加していることが主な要因である。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今後も、安定した税収の確保と更なる基盤強化に努める。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9172</xdr:rowOff>
    </xdr:from>
    <xdr:to>
      <xdr:col>23</xdr:col>
      <xdr:colOff>133350</xdr:colOff>
      <xdr:row>41</xdr:row>
      <xdr:rowOff>103011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038622"/>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103011</xdr:rowOff>
    </xdr:from>
    <xdr:to>
      <xdr:col>19</xdr:col>
      <xdr:colOff>133350</xdr:colOff>
      <xdr:row>41</xdr:row>
      <xdr:rowOff>143228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324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143228</xdr:rowOff>
    </xdr:from>
    <xdr:to>
      <xdr:col>15</xdr:col>
      <xdr:colOff>82550</xdr:colOff>
      <xdr:row>42</xdr:row>
      <xdr:rowOff>25400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7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52211</xdr:rowOff>
    </xdr:from>
    <xdr:to>
      <xdr:col>19</xdr:col>
      <xdr:colOff>184150</xdr:colOff>
      <xdr:row>41</xdr:row>
      <xdr:rowOff>153811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163988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92428</xdr:rowOff>
    </xdr:from>
    <xdr:to>
      <xdr:col>15</xdr:col>
      <xdr:colOff>133350</xdr:colOff>
      <xdr:row>42</xdr:row>
      <xdr:rowOff>22578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32755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91.3</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分子である経常経費一般財源については、公債費の増（＋</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百万円）に加え、燃料費高騰に伴う物件費の増（＋</a:t>
          </a:r>
          <a:r>
            <a:rPr kumimoji="1" lang="en-US" altLang="ja-JP" sz="1300">
              <a:latin typeface="ＭＳ Ｐゴシック" panose="020B0600070205080204" pitchFamily="50" charset="-128"/>
              <a:ea typeface="ＭＳ Ｐゴシック" panose="020B0600070205080204" pitchFamily="50" charset="-128"/>
            </a:rPr>
            <a:t>268</a:t>
          </a:r>
          <a:r>
            <a:rPr kumimoji="1" lang="ja-JP" altLang="en-US" sz="1300">
              <a:latin typeface="ＭＳ Ｐゴシック" panose="020B0600070205080204" pitchFamily="50" charset="-128"/>
              <a:ea typeface="ＭＳ Ｐゴシック" panose="020B0600070205080204" pitchFamily="50" charset="-128"/>
            </a:rPr>
            <a:t>百万円）により前年度＋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％となり増加傾向にあるため、弾力的な財政運営が可能になるよう経費縮減に努める。</a:t>
          </a:r>
        </a:p>
        <a:p>
          <a:r>
            <a:rPr kumimoji="1" lang="ja-JP" altLang="en-US" sz="1300">
              <a:latin typeface="ＭＳ Ｐゴシック" panose="020B0600070205080204" pitchFamily="50" charset="-128"/>
              <a:ea typeface="ＭＳ Ｐゴシック" panose="020B0600070205080204" pitchFamily="50" charset="-128"/>
            </a:rPr>
            <a:t>一方で分母である経常一般財源については、誘致企業の設備投資に伴う固定資産税の増（地方税全体＋</a:t>
          </a:r>
          <a:r>
            <a:rPr kumimoji="1" lang="en-US" altLang="ja-JP" sz="1300">
              <a:latin typeface="ＭＳ Ｐゴシック" panose="020B0600070205080204" pitchFamily="50" charset="-128"/>
              <a:ea typeface="ＭＳ Ｐゴシック" panose="020B0600070205080204" pitchFamily="50" charset="-128"/>
            </a:rPr>
            <a:t>4,231</a:t>
          </a:r>
          <a:r>
            <a:rPr kumimoji="1" lang="ja-JP" altLang="en-US" sz="1300">
              <a:latin typeface="ＭＳ Ｐゴシック" panose="020B0600070205080204" pitchFamily="50" charset="-128"/>
              <a:ea typeface="ＭＳ Ｐゴシック" panose="020B0600070205080204" pitchFamily="50" charset="-128"/>
            </a:rPr>
            <a:t>千円）により前年度＋</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％となり分子の伸びを上回った。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72072</xdr:rowOff>
    </xdr:from>
    <xdr:to>
      <xdr:col>23</xdr:col>
      <xdr:colOff>133350</xdr:colOff>
      <xdr:row>64</xdr:row>
      <xdr:rowOff>75565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873422"/>
          <a:ext cx="838200" cy="17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915650"/>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153035</xdr:rowOff>
    </xdr:from>
    <xdr:to>
      <xdr:col>15</xdr:col>
      <xdr:colOff>82550</xdr:colOff>
      <xdr:row>63</xdr:row>
      <xdr:rowOff>114300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78293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77830"/>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21272</xdr:rowOff>
    </xdr:from>
    <xdr:to>
      <xdr:col>23</xdr:col>
      <xdr:colOff>184150</xdr:colOff>
      <xdr:row>63</xdr:row>
      <xdr:rowOff>122872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8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164799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79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24765</xdr:rowOff>
    </xdr:from>
    <xdr:to>
      <xdr:col>19</xdr:col>
      <xdr:colOff>184150</xdr:colOff>
      <xdr:row>64</xdr:row>
      <xdr:rowOff>126365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111142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8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102235</xdr:rowOff>
    </xdr:from>
    <xdr:to>
      <xdr:col>11</xdr:col>
      <xdr:colOff>82550</xdr:colOff>
      <xdr:row>63</xdr:row>
      <xdr:rowOff>32385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42562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6,914</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162,116</a:t>
          </a:r>
          <a:r>
            <a:rPr kumimoji="1" lang="ja-JP" altLang="en-US" sz="1300">
              <a:latin typeface="ＭＳ Ｐゴシック" panose="020B0600070205080204" pitchFamily="50" charset="-128"/>
              <a:ea typeface="ＭＳ Ｐゴシック" panose="020B0600070205080204" pitchFamily="50" charset="-128"/>
            </a:rPr>
            <a:t>円となり類似団体平均を</a:t>
          </a:r>
          <a:r>
            <a:rPr kumimoji="1" lang="en-US" altLang="ja-JP" sz="1300">
              <a:latin typeface="ＭＳ Ｐゴシック" panose="020B0600070205080204" pitchFamily="50" charset="-128"/>
              <a:ea typeface="ＭＳ Ｐゴシック" panose="020B0600070205080204" pitchFamily="50" charset="-128"/>
            </a:rPr>
            <a:t>11,847</a:t>
          </a:r>
          <a:r>
            <a:rPr kumimoji="1" lang="ja-JP" altLang="en-US" sz="1300">
              <a:latin typeface="ＭＳ Ｐゴシック" panose="020B0600070205080204" pitchFamily="50" charset="-128"/>
              <a:ea typeface="ＭＳ Ｐゴシック" panose="020B0600070205080204" pitchFamily="50" charset="-128"/>
            </a:rPr>
            <a:t>円上回っているのは、物件費（前年度＋</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百万円）が主な要因である。これは、燃料費高騰に伴い、各施設の光熱水費が増加したほか、建築物の解体事業が増加したためである。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14325</xdr:rowOff>
    </xdr:from>
    <xdr:to>
      <xdr:col>23</xdr:col>
      <xdr:colOff>133350</xdr:colOff>
      <xdr:row>83</xdr:row>
      <xdr:rowOff>69937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4675"/>
          <a:ext cx="8382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111824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3999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1736</xdr:rowOff>
    </xdr:from>
    <xdr:to>
      <xdr:col>19</xdr:col>
      <xdr:colOff>133350</xdr:colOff>
      <xdr:row>83</xdr:row>
      <xdr:rowOff>14325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32086"/>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165144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88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146473</xdr:rowOff>
    </xdr:from>
    <xdr:to>
      <xdr:col>15</xdr:col>
      <xdr:colOff>82550</xdr:colOff>
      <xdr:row>83</xdr:row>
      <xdr:rowOff>1736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33923"/>
          <a:ext cx="889000" cy="19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110569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96734</xdr:rowOff>
    </xdr:from>
    <xdr:to>
      <xdr:col>11</xdr:col>
      <xdr:colOff>31750</xdr:colOff>
      <xdr:row>81</xdr:row>
      <xdr:rowOff>146473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984184"/>
          <a:ext cx="889000" cy="4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19137</xdr:rowOff>
    </xdr:from>
    <xdr:to>
      <xdr:col>23</xdr:col>
      <xdr:colOff>184150</xdr:colOff>
      <xdr:row>83</xdr:row>
      <xdr:rowOff>120737</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4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162664</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221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134975</xdr:rowOff>
    </xdr:from>
    <xdr:to>
      <xdr:col>19</xdr:col>
      <xdr:colOff>184150</xdr:colOff>
      <xdr:row>83</xdr:row>
      <xdr:rowOff>65125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49902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280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122386</xdr:rowOff>
    </xdr:from>
    <xdr:to>
      <xdr:col>15</xdr:col>
      <xdr:colOff>133350</xdr:colOff>
      <xdr:row>83</xdr:row>
      <xdr:rowOff>52536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37313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2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95673</xdr:rowOff>
    </xdr:from>
    <xdr:to>
      <xdr:col>11</xdr:col>
      <xdr:colOff>82550</xdr:colOff>
      <xdr:row>82</xdr:row>
      <xdr:rowOff>25823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10600</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06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45934</xdr:rowOff>
    </xdr:from>
    <xdr:to>
      <xdr:col>7</xdr:col>
      <xdr:colOff>31750</xdr:colOff>
      <xdr:row>81</xdr:row>
      <xdr:rowOff>147534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3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157711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0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99.3</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当市では岩手県に準拠した給与改定を行っているが、今後も地域の民間給与の状況を踏まえながら住民サービスを低下させることなく、給与の適正化に努めていく。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85271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497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33564</xdr:rowOff>
    </xdr:from>
    <xdr:to>
      <xdr:col>77</xdr:col>
      <xdr:colOff>44450</xdr:colOff>
      <xdr:row>87</xdr:row>
      <xdr:rowOff>136979</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9497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17236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50531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17236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501865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34471</xdr:rowOff>
    </xdr:from>
    <xdr:to>
      <xdr:col>81</xdr:col>
      <xdr:colOff>95250</xdr:colOff>
      <xdr:row>87</xdr:row>
      <xdr:rowOff>136071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6548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92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137886</xdr:rowOff>
    </xdr:from>
    <xdr:to>
      <xdr:col>68</xdr:col>
      <xdr:colOff>203200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52813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6.76</a:t>
          </a:r>
          <a:r>
            <a:rPr kumimoji="1" lang="ja-JP" altLang="en-US" sz="1300">
              <a:latin typeface="ＭＳ Ｐゴシック" panose="020B0600070205080204" pitchFamily="50" charset="-128"/>
              <a:ea typeface="ＭＳ Ｐゴシック" panose="020B0600070205080204" pitchFamily="50" charset="-128"/>
            </a:rPr>
            <a:t>％となったが、類似団体平均を</a:t>
          </a:r>
          <a:r>
            <a:rPr kumimoji="1" lang="en-US" altLang="ja-JP" sz="1300">
              <a:latin typeface="ＭＳ Ｐゴシック" panose="020B0600070205080204" pitchFamily="50" charset="-128"/>
              <a:ea typeface="ＭＳ Ｐゴシック" panose="020B0600070205080204" pitchFamily="50" charset="-128"/>
            </a:rPr>
            <a:t>0.82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全国平均及び岩手県平均のいずれと比較しても下回っており、適正な定員管理を今後も実施していく。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69109</xdr:rowOff>
    </xdr:from>
    <xdr:to>
      <xdr:col>81</xdr:col>
      <xdr:colOff>44450</xdr:colOff>
      <xdr:row>61</xdr:row>
      <xdr:rowOff>87206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27559"/>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1922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631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69109</xdr:rowOff>
    </xdr:from>
    <xdr:to>
      <xdr:col>77</xdr:col>
      <xdr:colOff>44450</xdr:colOff>
      <xdr:row>61</xdr:row>
      <xdr:rowOff>69109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5275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100135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73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61066</xdr:rowOff>
    </xdr:from>
    <xdr:to>
      <xdr:col>72</xdr:col>
      <xdr:colOff>203200</xdr:colOff>
      <xdr:row>61</xdr:row>
      <xdr:rowOff>69109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195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61930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61066</xdr:rowOff>
    </xdr:from>
    <xdr:to>
      <xdr:col>68</xdr:col>
      <xdr:colOff>152400</xdr:colOff>
      <xdr:row>61</xdr:row>
      <xdr:rowOff>61066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195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63940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36406</xdr:rowOff>
    </xdr:from>
    <xdr:to>
      <xdr:col>81</xdr:col>
      <xdr:colOff>95250</xdr:colOff>
      <xdr:row>61</xdr:row>
      <xdr:rowOff>138006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52933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18309</xdr:rowOff>
    </xdr:from>
    <xdr:to>
      <xdr:col>77</xdr:col>
      <xdr:colOff>95250</xdr:colOff>
      <xdr:row>61</xdr:row>
      <xdr:rowOff>119909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130086</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45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18309</xdr:rowOff>
    </xdr:from>
    <xdr:to>
      <xdr:col>73</xdr:col>
      <xdr:colOff>44450</xdr:colOff>
      <xdr:row>61</xdr:row>
      <xdr:rowOff>119909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4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130086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24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10266</xdr:rowOff>
    </xdr:from>
    <xdr:to>
      <xdr:col>68</xdr:col>
      <xdr:colOff>203200</xdr:colOff>
      <xdr:row>61</xdr:row>
      <xdr:rowOff>111866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122043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10266</xdr:rowOff>
    </xdr:from>
    <xdr:to>
      <xdr:col>64</xdr:col>
      <xdr:colOff>152400</xdr:colOff>
      <xdr:row>61</xdr:row>
      <xdr:rowOff>111866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46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122043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3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公債費は増加傾向であるものの、それ以上に標準税収入額が増加していることから、数値は改善している。</a:t>
          </a:r>
        </a:p>
        <a:p>
          <a:r>
            <a:rPr kumimoji="1" lang="ja-JP" altLang="en-US" sz="1300">
              <a:latin typeface="ＭＳ Ｐゴシック" panose="020B0600070205080204" pitchFamily="50" charset="-128"/>
              <a:ea typeface="ＭＳ Ｐゴシック" panose="020B0600070205080204" pitchFamily="50" charset="-128"/>
            </a:rPr>
            <a:t>しかしながら今後も新たな建設事業による市債発行の増加に伴う比率の上昇が見込まれることから、より一層事業実施の適正化を図り、財政の健全化に努めていく。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78740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90778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692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78740</xdr:rowOff>
    </xdr:from>
    <xdr:to>
      <xdr:col>77</xdr:col>
      <xdr:colOff>44450</xdr:colOff>
      <xdr:row>40</xdr:row>
      <xdr:rowOff>165608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69367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165608</xdr:rowOff>
    </xdr:from>
    <xdr:to>
      <xdr:col>72</xdr:col>
      <xdr:colOff>203200</xdr:colOff>
      <xdr:row>42</xdr:row>
      <xdr:rowOff>121920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02360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44</xdr:row>
      <xdr:rowOff>39624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512800" y="7322820"/>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142511</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27940</xdr:rowOff>
    </xdr:from>
    <xdr:to>
      <xdr:col>77</xdr:col>
      <xdr:colOff>95250</xdr:colOff>
      <xdr:row>40</xdr:row>
      <xdr:rowOff>129540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114317</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29735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160274</xdr:rowOff>
    </xdr:from>
    <xdr:to>
      <xdr:col>64</xdr:col>
      <xdr:colOff>152400</xdr:colOff>
      <xdr:row>44</xdr:row>
      <xdr:rowOff>90424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75201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61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46.0</a:t>
          </a:r>
          <a:r>
            <a:rPr kumimoji="1" lang="ja-JP" altLang="en-US" sz="1300">
              <a:latin typeface="ＭＳ Ｐゴシック" panose="020B0600070205080204" pitchFamily="50" charset="-128"/>
              <a:ea typeface="ＭＳ Ｐゴシック" panose="020B0600070205080204" pitchFamily="50" charset="-128"/>
            </a:rPr>
            <a:t>％となり類似団体平均を</a:t>
          </a:r>
          <a:r>
            <a:rPr kumimoji="1" lang="en-US" altLang="ja-JP" sz="1300">
              <a:latin typeface="ＭＳ Ｐゴシック" panose="020B0600070205080204" pitchFamily="50" charset="-128"/>
              <a:ea typeface="ＭＳ Ｐゴシック" panose="020B0600070205080204" pitchFamily="50" charset="-128"/>
            </a:rPr>
            <a:t>33.3</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標準税収入額の増加により標準財政規模は増加したが、地方債残高が前年度比</a:t>
          </a:r>
          <a:r>
            <a:rPr kumimoji="1" lang="en-US" altLang="ja-JP" sz="1300">
              <a:latin typeface="ＭＳ Ｐゴシック" panose="020B0600070205080204" pitchFamily="50" charset="-128"/>
              <a:ea typeface="ＭＳ Ｐゴシック" panose="020B0600070205080204" pitchFamily="50" charset="-128"/>
            </a:rPr>
            <a:t>624,069</a:t>
          </a:r>
          <a:r>
            <a:rPr kumimoji="1" lang="ja-JP" altLang="en-US" sz="1300">
              <a:latin typeface="ＭＳ Ｐゴシック" panose="020B0600070205080204" pitchFamily="50" charset="-128"/>
              <a:ea typeface="ＭＳ Ｐゴシック" panose="020B0600070205080204" pitchFamily="50" charset="-128"/>
            </a:rPr>
            <a:t>千円増加しそれを上回った。</a:t>
          </a:r>
        </a:p>
        <a:p>
          <a:r>
            <a:rPr kumimoji="1" lang="ja-JP" altLang="en-US" sz="1300">
              <a:latin typeface="ＭＳ Ｐゴシック" panose="020B0600070205080204" pitchFamily="50" charset="-128"/>
              <a:ea typeface="ＭＳ Ｐゴシック" panose="020B0600070205080204" pitchFamily="50" charset="-128"/>
            </a:rPr>
            <a:t>今後も新たな建設事業による地方債発行の増加に伴う比率の上昇が見込まれることから、より一層事業実施の適正化を図り、財政の健全化に努めていく。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88235</xdr:rowOff>
    </xdr:from>
    <xdr:to>
      <xdr:col>81</xdr:col>
      <xdr:colOff>44450</xdr:colOff>
      <xdr:row>16</xdr:row>
      <xdr:rowOff>98576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179800" y="2831435"/>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24570</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53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56062</xdr:rowOff>
    </xdr:from>
    <xdr:to>
      <xdr:col>77</xdr:col>
      <xdr:colOff>44450</xdr:colOff>
      <xdr:row>16</xdr:row>
      <xdr:rowOff>88235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799262"/>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56062</xdr:rowOff>
    </xdr:from>
    <xdr:to>
      <xdr:col>72</xdr:col>
      <xdr:colOff>203200</xdr:colOff>
      <xdr:row>17</xdr:row>
      <xdr:rowOff>154638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799262"/>
          <a:ext cx="889000" cy="27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157178</xdr:rowOff>
    </xdr:from>
    <xdr:to>
      <xdr:col>68</xdr:col>
      <xdr:colOff>152400</xdr:colOff>
      <xdr:row>17</xdr:row>
      <xdr:rowOff>154638</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512800" y="290037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47776</xdr:rowOff>
    </xdr:from>
    <xdr:to>
      <xdr:col>81</xdr:col>
      <xdr:colOff>95250</xdr:colOff>
      <xdr:row>16</xdr:row>
      <xdr:rowOff>149376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19853</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6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37435</xdr:rowOff>
    </xdr:from>
    <xdr:to>
      <xdr:col>77</xdr:col>
      <xdr:colOff>95250</xdr:colOff>
      <xdr:row>16</xdr:row>
      <xdr:rowOff>139035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123812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67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5262</xdr:rowOff>
    </xdr:from>
    <xdr:to>
      <xdr:col>73</xdr:col>
      <xdr:colOff>44450</xdr:colOff>
      <xdr:row>16</xdr:row>
      <xdr:rowOff>106862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91639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8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103838</xdr:rowOff>
    </xdr:from>
    <xdr:to>
      <xdr:col>68</xdr:col>
      <xdr:colOff>203200</xdr:colOff>
      <xdr:row>18</xdr:row>
      <xdr:rowOff>33988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0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18765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10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106378</xdr:rowOff>
    </xdr:from>
    <xdr:to>
      <xdr:col>64</xdr:col>
      <xdr:colOff>152400</xdr:colOff>
      <xdr:row>17</xdr:row>
      <xdr:rowOff>36528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84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21305</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3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92,056
91,161
437.55
49,725,516
47,767,873
1,368,100
25,269,415
43,707,978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ポイントの減となったが、類似団体平均、全国平均を下回っている。</a:t>
          </a:r>
        </a:p>
        <a:p>
          <a:r>
            <a:rPr kumimoji="1" lang="ja-JP" altLang="en-US" sz="1300">
              <a:latin typeface="ＭＳ Ｐゴシック" panose="020B0600070205080204" pitchFamily="50" charset="-128"/>
              <a:ea typeface="ＭＳ Ｐゴシック" panose="020B0600070205080204" pitchFamily="50" charset="-128"/>
            </a:rPr>
            <a:t>今後もより適正な人員配置と人件費管理に努めていく。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36</xdr:row>
      <xdr:rowOff>159004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266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40132</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123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161290</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20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108204</xdr:rowOff>
    </xdr:from>
    <xdr:to>
      <xdr:col>20</xdr:col>
      <xdr:colOff>38100</xdr:colOff>
      <xdr:row>37</xdr:row>
      <xdr:rowOff>38354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110490</xdr:rowOff>
    </xdr:from>
    <xdr:to>
      <xdr:col>6</xdr:col>
      <xdr:colOff>171450</xdr:colOff>
      <xdr:row>36</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50817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ポイント増となり、類似団体平均値を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要因としては、燃料費高騰に伴い各施設の光熱水費が増加したことが挙げられる。そのほかに包括施設管理の導入により施設維持経費の節減に努めているが、類似団体平均値を上回る状況が続いている。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153670</xdr:rowOff>
    </xdr:from>
    <xdr:to>
      <xdr:col>82</xdr:col>
      <xdr:colOff>107950</xdr:colOff>
      <xdr:row>19</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411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138430</xdr:rowOff>
    </xdr:from>
    <xdr:to>
      <xdr:col>78</xdr:col>
      <xdr:colOff>69850</xdr:colOff>
      <xdr:row>19</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395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138430</xdr:rowOff>
    </xdr:from>
    <xdr:to>
      <xdr:col>73</xdr:col>
      <xdr:colOff>180975</xdr:colOff>
      <xdr:row>19</xdr:row>
      <xdr:rowOff>161290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395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27940</xdr:rowOff>
    </xdr:from>
    <xdr:to>
      <xdr:col>69</xdr:col>
      <xdr:colOff>92075</xdr:colOff>
      <xdr:row>19</xdr:row>
      <xdr:rowOff>161290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11404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118110</xdr:rowOff>
    </xdr:from>
    <xdr:to>
      <xdr:col>82</xdr:col>
      <xdr:colOff>158750</xdr:colOff>
      <xdr:row>20</xdr:row>
      <xdr:rowOff>48260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90187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34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102870</xdr:rowOff>
    </xdr:from>
    <xdr:to>
      <xdr:col>78</xdr:col>
      <xdr:colOff>120650</xdr:colOff>
      <xdr:row>20</xdr:row>
      <xdr:rowOff>33020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17797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87630</xdr:rowOff>
    </xdr:from>
    <xdr:to>
      <xdr:col>74</xdr:col>
      <xdr:colOff>31750</xdr:colOff>
      <xdr:row>20</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110490</xdr:rowOff>
    </xdr:from>
    <xdr:to>
      <xdr:col>69</xdr:col>
      <xdr:colOff>142875</xdr:colOff>
      <xdr:row>20</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25417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5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148590</xdr:rowOff>
    </xdr:from>
    <xdr:to>
      <xdr:col>65</xdr:col>
      <xdr:colOff>53975</xdr:colOff>
      <xdr:row>18</xdr:row>
      <xdr:rowOff>78740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63517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しかしながら障がい者（児）介護給付費や生活保護扶助費等は増加傾向にある。障がい者（児）介護給付費については、サービス提供事業者の増加により、施設利用者が増えている背景がある。状況に応じて今後も適正な対応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135165</xdr:rowOff>
    </xdr:from>
    <xdr:to>
      <xdr:col>24</xdr:col>
      <xdr:colOff>25400</xdr:colOff>
      <xdr:row>55</xdr:row>
      <xdr:rowOff>167822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64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975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127000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56</xdr:row>
      <xdr:rowOff>45357</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996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100892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5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117022</xdr:rowOff>
    </xdr:from>
    <xdr:to>
      <xdr:col>20</xdr:col>
      <xdr:colOff>38100</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57349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106334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分母である経常的な一般財源（市税等）が増加していることから、ポイントは減少しているが、介護保険特別会計及び後期高齢者医療特別会計繰出金は増加している。その他、維持補修費についても今後増加していくことが見込まれるため、経費の節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159657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9187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159657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90005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59</xdr:row>
      <xdr:rowOff>64407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949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64407</xdr:rowOff>
    </xdr:from>
    <xdr:to>
      <xdr:col>69</xdr:col>
      <xdr:colOff>92075</xdr:colOff>
      <xdr:row>59</xdr:row>
      <xdr:rowOff>162378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1799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8362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5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111777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108857</xdr:rowOff>
    </xdr:from>
    <xdr:to>
      <xdr:col>78</xdr:col>
      <xdr:colOff>120650</xdr:colOff>
      <xdr:row>59</xdr:row>
      <xdr:rowOff>39007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23784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3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0</xdr:rowOff>
    </xdr:from>
    <xdr:to>
      <xdr:col>74</xdr:col>
      <xdr:colOff>31750</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13607</xdr:rowOff>
    </xdr:from>
    <xdr:to>
      <xdr:col>69</xdr:col>
      <xdr:colOff>142875</xdr:colOff>
      <xdr:row>59</xdr:row>
      <xdr:rowOff>115207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125384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9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111578</xdr:rowOff>
    </xdr:from>
    <xdr:to>
      <xdr:col>65</xdr:col>
      <xdr:colOff>53975</xdr:colOff>
      <xdr:row>60</xdr:row>
      <xdr:rowOff>41728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26505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補助費に係る経常収支比率は公共下水道事業補助金の減等により前年度比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ポイント減となったが、類似団体平均を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ポイント上回った。今後補助金の必要性について、補助金交付基準に基づき、補助金の見直しや廃止の検討を行いながら、更なる健全化に努めていく。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34949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111015</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37</xdr:row>
      <xdr:rowOff>28702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174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16527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145288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351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72136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126492</xdr:rowOff>
    </xdr:from>
    <xdr:to>
      <xdr:col>82</xdr:col>
      <xdr:colOff>158750</xdr:colOff>
      <xdr:row>37</xdr:row>
      <xdr:rowOff>56642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98569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149352</xdr:rowOff>
    </xdr:from>
    <xdr:to>
      <xdr:col>78</xdr:col>
      <xdr:colOff>120650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64279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123969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公債費に係る経常収支比率は対前年度比</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ポイント増となり、類似団体平均を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年度以降公債費は減少傾向であったが、令和４年度は平成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年度借入した地方債の償還開始等により前年度比</a:t>
          </a:r>
          <a:r>
            <a:rPr kumimoji="1" lang="en-US" altLang="ja-JP" sz="1300">
              <a:latin typeface="ＭＳ Ｐゴシック" panose="020B0600070205080204" pitchFamily="50" charset="-128"/>
              <a:ea typeface="ＭＳ Ｐゴシック" panose="020B0600070205080204" pitchFamily="50" charset="-128"/>
            </a:rPr>
            <a:t>191,950</a:t>
          </a:r>
          <a:r>
            <a:rPr kumimoji="1" lang="ja-JP" altLang="en-US" sz="1300">
              <a:latin typeface="ＭＳ Ｐゴシック" panose="020B0600070205080204" pitchFamily="50" charset="-128"/>
              <a:ea typeface="ＭＳ Ｐゴシック" panose="020B0600070205080204" pitchFamily="50" charset="-128"/>
            </a:rPr>
            <a:t>千円の増（＋</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％）となった。地方債残高については増加傾向であり、普通建設事業は計画的に実施し、新規借入の際には交付税措置の高い市債を優先的に選択するなど、中長期的に健全な財政運営となるよう努めていく。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19558</xdr:rowOff>
    </xdr:from>
    <xdr:to>
      <xdr:col>24</xdr:col>
      <xdr:colOff>25400</xdr:colOff>
      <xdr:row>77</xdr:row>
      <xdr:rowOff>42418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21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19558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198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168148</xdr:rowOff>
    </xdr:from>
    <xdr:to>
      <xdr:col>15</xdr:col>
      <xdr:colOff>98425</xdr:colOff>
      <xdr:row>77</xdr:row>
      <xdr:rowOff>24130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983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92711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2257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8145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140208</xdr:rowOff>
    </xdr:from>
    <xdr:to>
      <xdr:col>20</xdr:col>
      <xdr:colOff>38100</xdr:colOff>
      <xdr:row>77</xdr:row>
      <xdr:rowOff>70358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117348</xdr:rowOff>
    </xdr:from>
    <xdr:to>
      <xdr:col>15</xdr:col>
      <xdr:colOff>149225</xdr:colOff>
      <xdr:row>77</xdr:row>
      <xdr:rowOff>47498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144780</xdr:rowOff>
    </xdr:from>
    <xdr:to>
      <xdr:col>11</xdr:col>
      <xdr:colOff>60325</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公債費以外に係る経常収支比率は、前年度比</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物件費について類似団体平均との乖離が大きいことが主な要因である。光熱水費を含む施設の維持管理、指定管理料が物件費の大きな割合を占めており、経費縮減に努めていく。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156718</xdr:rowOff>
    </xdr:from>
    <xdr:to>
      <xdr:col>82</xdr:col>
      <xdr:colOff>107950</xdr:colOff>
      <xdr:row>78</xdr:row>
      <xdr:rowOff>140715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358368"/>
          <a:ext cx="8382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62992</xdr:rowOff>
    </xdr:from>
    <xdr:to>
      <xdr:col>78</xdr:col>
      <xdr:colOff>69850</xdr:colOff>
      <xdr:row>78</xdr:row>
      <xdr:rowOff>140715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4360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30807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53848</xdr:rowOff>
    </xdr:from>
    <xdr:to>
      <xdr:col>69</xdr:col>
      <xdr:colOff>92075</xdr:colOff>
      <xdr:row>77</xdr:row>
      <xdr:rowOff>106426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84048"/>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105918</xdr:rowOff>
    </xdr:from>
    <xdr:to>
      <xdr:col>82</xdr:col>
      <xdr:colOff>158750</xdr:colOff>
      <xdr:row>78</xdr:row>
      <xdr:rowOff>36068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77995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89915</xdr:rowOff>
    </xdr:from>
    <xdr:to>
      <xdr:col>78</xdr:col>
      <xdr:colOff>120650</xdr:colOff>
      <xdr:row>79</xdr:row>
      <xdr:rowOff>20065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4842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xdr:rowOff>
    </xdr:from>
    <xdr:to>
      <xdr:col>74</xdr:col>
      <xdr:colOff>31750</xdr:colOff>
      <xdr:row>78</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98569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167403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xdr:rowOff>
    </xdr:from>
    <xdr:to>
      <xdr:col>65</xdr:col>
      <xdr:colOff>53975</xdr:colOff>
      <xdr:row>76</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114825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22854</xdr:rowOff>
    </xdr:from>
    <xdr:to>
      <xdr:col>29</xdr:col>
      <xdr:colOff>127000</xdr:colOff>
      <xdr:row>17</xdr:row>
      <xdr:rowOff>37198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5129"/>
          <a:ext cx="647700" cy="14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37198</xdr:rowOff>
    </xdr:from>
    <xdr:to>
      <xdr:col>26</xdr:col>
      <xdr:colOff>50800</xdr:colOff>
      <xdr:row>17</xdr:row>
      <xdr:rowOff>62154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99473"/>
          <a:ext cx="698500" cy="24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62154</xdr:rowOff>
    </xdr:from>
    <xdr:to>
      <xdr:col>22</xdr:col>
      <xdr:colOff>114300</xdr:colOff>
      <xdr:row>17</xdr:row>
      <xdr:rowOff>95244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24429"/>
          <a:ext cx="698500" cy="33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95244</xdr:rowOff>
    </xdr:from>
    <xdr:to>
      <xdr:col>18</xdr:col>
      <xdr:colOff>177800</xdr:colOff>
      <xdr:row>17</xdr:row>
      <xdr:rowOff>111284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57519"/>
          <a:ext cx="698500" cy="160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166508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143504</xdr:rowOff>
    </xdr:from>
    <xdr:to>
      <xdr:col>29</xdr:col>
      <xdr:colOff>177800</xdr:colOff>
      <xdr:row>17</xdr:row>
      <xdr:rowOff>73654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43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115581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157848</xdr:rowOff>
    </xdr:from>
    <xdr:to>
      <xdr:col>26</xdr:col>
      <xdr:colOff>101600</xdr:colOff>
      <xdr:row>17</xdr:row>
      <xdr:rowOff>87998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8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72775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5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11354</xdr:rowOff>
    </xdr:from>
    <xdr:to>
      <xdr:col>22</xdr:col>
      <xdr:colOff>165100</xdr:colOff>
      <xdr:row>17</xdr:row>
      <xdr:rowOff>112954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97731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44444</xdr:rowOff>
    </xdr:from>
    <xdr:to>
      <xdr:col>19</xdr:col>
      <xdr:colOff>38100</xdr:colOff>
      <xdr:row>17</xdr:row>
      <xdr:rowOff>146044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06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130821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9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60484</xdr:rowOff>
    </xdr:from>
    <xdr:to>
      <xdr:col>15</xdr:col>
      <xdr:colOff>101600</xdr:colOff>
      <xdr:row>17</xdr:row>
      <xdr:rowOff>162084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2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146861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263398</xdr:rowOff>
    </xdr:from>
    <xdr:to>
      <xdr:col>29</xdr:col>
      <xdr:colOff>127000</xdr:colOff>
      <xdr:row>36</xdr:row>
      <xdr:rowOff>55029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73748"/>
          <a:ext cx="647700" cy="134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263398</xdr:rowOff>
    </xdr:from>
    <xdr:to>
      <xdr:col>26</xdr:col>
      <xdr:colOff>50800</xdr:colOff>
      <xdr:row>36</xdr:row>
      <xdr:rowOff>77927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873748"/>
          <a:ext cx="698500" cy="157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72738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25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55676</xdr:rowOff>
    </xdr:from>
    <xdr:to>
      <xdr:col>22</xdr:col>
      <xdr:colOff>114300</xdr:colOff>
      <xdr:row>36</xdr:row>
      <xdr:rowOff>77927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08926"/>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154318</xdr:rowOff>
    </xdr:from>
    <xdr:to>
      <xdr:col>18</xdr:col>
      <xdr:colOff>177800</xdr:colOff>
      <xdr:row>36</xdr:row>
      <xdr:rowOff>55676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64668"/>
          <a:ext cx="698500" cy="244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141317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9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124172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4229</xdr:rowOff>
    </xdr:from>
    <xdr:to>
      <xdr:col>29</xdr:col>
      <xdr:colOff>177800</xdr:colOff>
      <xdr:row>36</xdr:row>
      <xdr:rowOff>105829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57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319206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2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212598</xdr:rowOff>
    </xdr:from>
    <xdr:to>
      <xdr:col>26</xdr:col>
      <xdr:colOff>101600</xdr:colOff>
      <xdr:row>35</xdr:row>
      <xdr:rowOff>314198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229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324375</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591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27127</xdr:rowOff>
    </xdr:from>
    <xdr:to>
      <xdr:col>22</xdr:col>
      <xdr:colOff>165100</xdr:colOff>
      <xdr:row>36</xdr:row>
      <xdr:rowOff>128727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0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138904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49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4876</xdr:rowOff>
    </xdr:from>
    <xdr:to>
      <xdr:col>19</xdr:col>
      <xdr:colOff>38100</xdr:colOff>
      <xdr:row>36</xdr:row>
      <xdr:rowOff>106476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58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116653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2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103518</xdr:rowOff>
    </xdr:from>
    <xdr:to>
      <xdr:col>15</xdr:col>
      <xdr:colOff>101600</xdr:colOff>
      <xdr:row>35</xdr:row>
      <xdr:rowOff>205118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1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215295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8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92,056
91,161
437.55
49,725,516
47,767,873
1,368,100
25,269,415
43,707,978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150844</xdr:rowOff>
    </xdr:from>
    <xdr:to>
      <xdr:col>24</xdr:col>
      <xdr:colOff>63500</xdr:colOff>
      <xdr:row>36</xdr:row>
      <xdr:rowOff>158045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23044"/>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158045</xdr:rowOff>
    </xdr:from>
    <xdr:to>
      <xdr:col>19</xdr:col>
      <xdr:colOff>177800</xdr:colOff>
      <xdr:row>37</xdr:row>
      <xdr:rowOff>13837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30245"/>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13837</xdr:rowOff>
    </xdr:from>
    <xdr:to>
      <xdr:col>15</xdr:col>
      <xdr:colOff>50800</xdr:colOff>
      <xdr:row>37</xdr:row>
      <xdr:rowOff>128765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57487"/>
          <a:ext cx="889000" cy="11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128765</xdr:rowOff>
    </xdr:from>
    <xdr:to>
      <xdr:col>10</xdr:col>
      <xdr:colOff>114300</xdr:colOff>
      <xdr:row>37</xdr:row>
      <xdr:rowOff>143034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2415"/>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10831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23252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100044</xdr:rowOff>
    </xdr:from>
    <xdr:to>
      <xdr:col>24</xdr:col>
      <xdr:colOff>114300</xdr:colOff>
      <xdr:row>37</xdr:row>
      <xdr:rowOff>30194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78471</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107245</xdr:rowOff>
    </xdr:from>
    <xdr:to>
      <xdr:col>20</xdr:col>
      <xdr:colOff>38100</xdr:colOff>
      <xdr:row>37</xdr:row>
      <xdr:rowOff>37395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28522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134487</xdr:rowOff>
    </xdr:from>
    <xdr:to>
      <xdr:col>15</xdr:col>
      <xdr:colOff>101600</xdr:colOff>
      <xdr:row>37</xdr:row>
      <xdr:rowOff>64637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55764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9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77965</xdr:rowOff>
    </xdr:from>
    <xdr:to>
      <xdr:col>10</xdr:col>
      <xdr:colOff>165100</xdr:colOff>
      <xdr:row>38</xdr:row>
      <xdr:rowOff>8116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1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170692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92234</xdr:rowOff>
    </xdr:from>
    <xdr:to>
      <xdr:col>6</xdr:col>
      <xdr:colOff>38100</xdr:colOff>
      <xdr:row>38</xdr:row>
      <xdr:rowOff>22384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13511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28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66951</xdr:rowOff>
    </xdr:from>
    <xdr:to>
      <xdr:col>24</xdr:col>
      <xdr:colOff>63500</xdr:colOff>
      <xdr:row>56</xdr:row>
      <xdr:rowOff>7493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96701"/>
          <a:ext cx="838200" cy="1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60981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62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167154</xdr:rowOff>
    </xdr:from>
    <xdr:to>
      <xdr:col>19</xdr:col>
      <xdr:colOff>177800</xdr:colOff>
      <xdr:row>56</xdr:row>
      <xdr:rowOff>7493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96904"/>
          <a:ext cx="8890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49224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2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167154</xdr:rowOff>
    </xdr:from>
    <xdr:to>
      <xdr:col>15</xdr:col>
      <xdr:colOff>50800</xdr:colOff>
      <xdr:row>56</xdr:row>
      <xdr:rowOff>115392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96904"/>
          <a:ext cx="889000" cy="11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93137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8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115392</xdr:rowOff>
    </xdr:from>
    <xdr:to>
      <xdr:col>10</xdr:col>
      <xdr:colOff>114300</xdr:colOff>
      <xdr:row>57</xdr:row>
      <xdr:rowOff>16115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16592"/>
          <a:ext cx="889000" cy="7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107898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16151</xdr:rowOff>
    </xdr:from>
    <xdr:to>
      <xdr:col>24</xdr:col>
      <xdr:colOff>114300</xdr:colOff>
      <xdr:row>55</xdr:row>
      <xdr:rowOff>117751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4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39028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9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128143</xdr:rowOff>
    </xdr:from>
    <xdr:to>
      <xdr:col>20</xdr:col>
      <xdr:colOff>38100</xdr:colOff>
      <xdr:row>56</xdr:row>
      <xdr:rowOff>58293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5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74820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3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116354</xdr:rowOff>
    </xdr:from>
    <xdr:to>
      <xdr:col>15</xdr:col>
      <xdr:colOff>101600</xdr:colOff>
      <xdr:row>56</xdr:row>
      <xdr:rowOff>46504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63031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64592</xdr:rowOff>
    </xdr:from>
    <xdr:to>
      <xdr:col>10</xdr:col>
      <xdr:colOff>165100</xdr:colOff>
      <xdr:row>56</xdr:row>
      <xdr:rowOff>166192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6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44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136765</xdr:rowOff>
    </xdr:from>
    <xdr:to>
      <xdr:col>6</xdr:col>
      <xdr:colOff>38100</xdr:colOff>
      <xdr:row>57</xdr:row>
      <xdr:rowOff>66915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83442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1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53099</xdr:rowOff>
    </xdr:from>
    <xdr:to>
      <xdr:col>24</xdr:col>
      <xdr:colOff>63500</xdr:colOff>
      <xdr:row>77</xdr:row>
      <xdr:rowOff>44489</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083299"/>
          <a:ext cx="838200" cy="16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53099</xdr:rowOff>
    </xdr:from>
    <xdr:to>
      <xdr:col>19</xdr:col>
      <xdr:colOff>177800</xdr:colOff>
      <xdr:row>76</xdr:row>
      <xdr:rowOff>123089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083299"/>
          <a:ext cx="889000" cy="6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123089</xdr:rowOff>
    </xdr:from>
    <xdr:to>
      <xdr:col>15</xdr:col>
      <xdr:colOff>50800</xdr:colOff>
      <xdr:row>78</xdr:row>
      <xdr:rowOff>38582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153289"/>
          <a:ext cx="889000" cy="25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153112</xdr:rowOff>
    </xdr:from>
    <xdr:to>
      <xdr:col>10</xdr:col>
      <xdr:colOff>114300</xdr:colOff>
      <xdr:row>78</xdr:row>
      <xdr:rowOff>38582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54762"/>
          <a:ext cx="889000" cy="5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165139</xdr:rowOff>
    </xdr:from>
    <xdr:to>
      <xdr:col>24</xdr:col>
      <xdr:colOff>114300</xdr:colOff>
      <xdr:row>77</xdr:row>
      <xdr:rowOff>95289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9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16566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2299</xdr:rowOff>
    </xdr:from>
    <xdr:to>
      <xdr:col>20</xdr:col>
      <xdr:colOff>38100</xdr:colOff>
      <xdr:row>76</xdr:row>
      <xdr:rowOff>103899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0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120426</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8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72289</xdr:rowOff>
    </xdr:from>
    <xdr:to>
      <xdr:col>15</xdr:col>
      <xdr:colOff>101600</xdr:colOff>
      <xdr:row>77</xdr:row>
      <xdr:rowOff>2439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1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18966</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8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159232</xdr:rowOff>
    </xdr:from>
    <xdr:to>
      <xdr:col>10</xdr:col>
      <xdr:colOff>165100</xdr:colOff>
      <xdr:row>78</xdr:row>
      <xdr:rowOff>89382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6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105909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13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102312</xdr:rowOff>
    </xdr:from>
    <xdr:to>
      <xdr:col>6</xdr:col>
      <xdr:colOff>38100</xdr:colOff>
      <xdr:row>78</xdr:row>
      <xdr:rowOff>32462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0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48989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7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20158</xdr:rowOff>
    </xdr:from>
    <xdr:to>
      <xdr:col>24</xdr:col>
      <xdr:colOff>63500</xdr:colOff>
      <xdr:row>95</xdr:row>
      <xdr:rowOff>115942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307908"/>
          <a:ext cx="838200" cy="95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72096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20158</xdr:rowOff>
    </xdr:from>
    <xdr:to>
      <xdr:col>19</xdr:col>
      <xdr:colOff>177800</xdr:colOff>
      <xdr:row>97</xdr:row>
      <xdr:rowOff>32079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307908"/>
          <a:ext cx="889000" cy="35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32079</xdr:rowOff>
    </xdr:from>
    <xdr:to>
      <xdr:col>15</xdr:col>
      <xdr:colOff>50800</xdr:colOff>
      <xdr:row>97</xdr:row>
      <xdr:rowOff>117526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662729"/>
          <a:ext cx="889000" cy="8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117526</xdr:rowOff>
    </xdr:from>
    <xdr:to>
      <xdr:col>10</xdr:col>
      <xdr:colOff>114300</xdr:colOff>
      <xdr:row>98</xdr:row>
      <xdr:rowOff>5593</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48176"/>
          <a:ext cx="889000" cy="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65142</xdr:rowOff>
    </xdr:from>
    <xdr:to>
      <xdr:col>24</xdr:col>
      <xdr:colOff>114300</xdr:colOff>
      <xdr:row>95</xdr:row>
      <xdr:rowOff>166742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5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88019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0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140808</xdr:rowOff>
    </xdr:from>
    <xdr:to>
      <xdr:col>20</xdr:col>
      <xdr:colOff>38100</xdr:colOff>
      <xdr:row>95</xdr:row>
      <xdr:rowOff>70958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25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62085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34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152729</xdr:rowOff>
    </xdr:from>
    <xdr:to>
      <xdr:col>15</xdr:col>
      <xdr:colOff>101600</xdr:colOff>
      <xdr:row>97</xdr:row>
      <xdr:rowOff>82879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74006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0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66726</xdr:rowOff>
    </xdr:from>
    <xdr:to>
      <xdr:col>10</xdr:col>
      <xdr:colOff>165100</xdr:colOff>
      <xdr:row>97</xdr:row>
      <xdr:rowOff>168326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9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159453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9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126243</xdr:rowOff>
    </xdr:from>
    <xdr:to>
      <xdr:col>6</xdr:col>
      <xdr:colOff>38100</xdr:colOff>
      <xdr:row>98</xdr:row>
      <xdr:rowOff>56393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47520</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4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59233</xdr:rowOff>
    </xdr:from>
    <xdr:to>
      <xdr:col>55</xdr:col>
      <xdr:colOff>0</xdr:colOff>
      <xdr:row>37</xdr:row>
      <xdr:rowOff>67626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402883"/>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137806</xdr:rowOff>
    </xdr:from>
    <xdr:to>
      <xdr:col>50</xdr:col>
      <xdr:colOff>114300</xdr:colOff>
      <xdr:row>37</xdr:row>
      <xdr:rowOff>59233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281306"/>
          <a:ext cx="889000" cy="112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136212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137806</xdr:rowOff>
    </xdr:from>
    <xdr:to>
      <xdr:col>45</xdr:col>
      <xdr:colOff>177800</xdr:colOff>
      <xdr:row>38</xdr:row>
      <xdr:rowOff>78229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281306"/>
          <a:ext cx="889000" cy="131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70952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59309</xdr:rowOff>
    </xdr:from>
    <xdr:to>
      <xdr:col>41</xdr:col>
      <xdr:colOff>50800</xdr:colOff>
      <xdr:row>38</xdr:row>
      <xdr:rowOff>78229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574409"/>
          <a:ext cx="889000" cy="1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16826</xdr:rowOff>
    </xdr:from>
    <xdr:to>
      <xdr:col>55</xdr:col>
      <xdr:colOff>50800</xdr:colOff>
      <xdr:row>37</xdr:row>
      <xdr:rowOff>118426</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3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166703</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33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8433</xdr:rowOff>
    </xdr:from>
    <xdr:to>
      <xdr:col>50</xdr:col>
      <xdr:colOff>165100</xdr:colOff>
      <xdr:row>37</xdr:row>
      <xdr:rowOff>110033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3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126560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2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87006</xdr:rowOff>
    </xdr:from>
    <xdr:to>
      <xdr:col>46</xdr:col>
      <xdr:colOff>38100</xdr:colOff>
      <xdr:row>31</xdr:row>
      <xdr:rowOff>17156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23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33683</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00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27429</xdr:rowOff>
    </xdr:from>
    <xdr:to>
      <xdr:col>41</xdr:col>
      <xdr:colOff>101600</xdr:colOff>
      <xdr:row>38</xdr:row>
      <xdr:rowOff>129029</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4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120156</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3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xdr:rowOff>
    </xdr:from>
    <xdr:to>
      <xdr:col>36</xdr:col>
      <xdr:colOff>165100</xdr:colOff>
      <xdr:row>38</xdr:row>
      <xdr:rowOff>110109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2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126636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9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42110</xdr:rowOff>
    </xdr:from>
    <xdr:to>
      <xdr:col>55</xdr:col>
      <xdr:colOff>0</xdr:colOff>
      <xdr:row>54</xdr:row>
      <xdr:rowOff>137054</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9639300" y="9300410"/>
          <a:ext cx="838200" cy="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66504</xdr:rowOff>
    </xdr:from>
    <xdr:to>
      <xdr:col>50</xdr:col>
      <xdr:colOff>114300</xdr:colOff>
      <xdr:row>54</xdr:row>
      <xdr:rowOff>42110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153354"/>
          <a:ext cx="889000" cy="14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66504</xdr:rowOff>
    </xdr:from>
    <xdr:to>
      <xdr:col>45</xdr:col>
      <xdr:colOff>177800</xdr:colOff>
      <xdr:row>53</xdr:row>
      <xdr:rowOff>138644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7861300" y="9153354"/>
          <a:ext cx="889000" cy="7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131966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138644</xdr:rowOff>
    </xdr:from>
    <xdr:to>
      <xdr:col>41</xdr:col>
      <xdr:colOff>50800</xdr:colOff>
      <xdr:row>56</xdr:row>
      <xdr:rowOff>1636</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flipV="1">
          <a:off x="6972300" y="9225494"/>
          <a:ext cx="889000" cy="37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86254</xdr:rowOff>
    </xdr:from>
    <xdr:to>
      <xdr:col>55</xdr:col>
      <xdr:colOff>50800</xdr:colOff>
      <xdr:row>55</xdr:row>
      <xdr:rowOff>16404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3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109131</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19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162760</xdr:rowOff>
    </xdr:from>
    <xdr:to>
      <xdr:col>50</xdr:col>
      <xdr:colOff>165100</xdr:colOff>
      <xdr:row>54</xdr:row>
      <xdr:rowOff>92910</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2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109437</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02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15704</xdr:rowOff>
    </xdr:from>
    <xdr:to>
      <xdr:col>46</xdr:col>
      <xdr:colOff>38100</xdr:colOff>
      <xdr:row>53</xdr:row>
      <xdr:rowOff>117304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1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133831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887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87844</xdr:rowOff>
    </xdr:from>
    <xdr:to>
      <xdr:col>41</xdr:col>
      <xdr:colOff>101600</xdr:colOff>
      <xdr:row>54</xdr:row>
      <xdr:rowOff>17994</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1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34521</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9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122286</xdr:rowOff>
    </xdr:from>
    <xdr:to>
      <xdr:col>36</xdr:col>
      <xdr:colOff>165100</xdr:colOff>
      <xdr:row>56</xdr:row>
      <xdr:rowOff>52436</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55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68963</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3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a:extLst>
            <a:ext uri="{FF2B5EF4-FFF2-40B4-BE49-F238E27FC236}">
              <a16:creationId xmlns:a16="http://schemas.microsoft.com/office/drawing/2014/main" id="{00000000-0008-0000-06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a:extLst>
            <a:ext uri="{FF2B5EF4-FFF2-40B4-BE49-F238E27FC236}">
              <a16:creationId xmlns:a16="http://schemas.microsoft.com/office/drawing/2014/main" id="{00000000-0008-0000-0600-000098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a:extLst>
            <a:ext uri="{FF2B5EF4-FFF2-40B4-BE49-F238E27FC236}">
              <a16:creationId xmlns:a16="http://schemas.microsoft.com/office/drawing/2014/main" id="{00000000-0008-0000-0600-00009A010000}"/>
            </a:ext>
          </a:extLst>
        </xdr:cNvPr>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93523</xdr:rowOff>
    </xdr:from>
    <xdr:to>
      <xdr:col>55</xdr:col>
      <xdr:colOff>0</xdr:colOff>
      <xdr:row>78</xdr:row>
      <xdr:rowOff>87762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9639300" y="12780823"/>
          <a:ext cx="838200" cy="68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26029</xdr:rowOff>
    </xdr:from>
    <xdr:ext cx="534377" cy="259045"/>
    <xdr:sp macro="" textlink="">
      <xdr:nvSpPr>
        <xdr:cNvPr id="413" name="普通建設事業費 （ うち新規整備　）平均値テキスト">
          <a:extLst>
            <a:ext uri="{FF2B5EF4-FFF2-40B4-BE49-F238E27FC236}">
              <a16:creationId xmlns:a16="http://schemas.microsoft.com/office/drawing/2014/main" id="{00000000-0008-0000-0600-00009D010000}"/>
            </a:ext>
          </a:extLst>
        </xdr:cNvPr>
        <xdr:cNvSpPr txBox="1"/>
      </xdr:nvSpPr>
      <xdr:spPr>
        <a:xfrm>
          <a:off x="10528300" y="13056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93523</xdr:rowOff>
    </xdr:from>
    <xdr:to>
      <xdr:col>50</xdr:col>
      <xdr:colOff>114300</xdr:colOff>
      <xdr:row>77</xdr:row>
      <xdr:rowOff>164663</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8750300" y="12780823"/>
          <a:ext cx="889000" cy="58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86458</xdr:rowOff>
    </xdr:from>
    <xdr:to>
      <xdr:col>45</xdr:col>
      <xdr:colOff>177800</xdr:colOff>
      <xdr:row>77</xdr:row>
      <xdr:rowOff>164663</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7861300" y="13288108"/>
          <a:ext cx="889000" cy="7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125989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281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136477</xdr:rowOff>
    </xdr:from>
    <xdr:to>
      <xdr:col>41</xdr:col>
      <xdr:colOff>50800</xdr:colOff>
      <xdr:row>77</xdr:row>
      <xdr:rowOff>86458</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6972300" y="12995227"/>
          <a:ext cx="889000" cy="29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152140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3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29449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23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36962</xdr:rowOff>
    </xdr:from>
    <xdr:to>
      <xdr:col>55</xdr:col>
      <xdr:colOff>50800</xdr:colOff>
      <xdr:row>78</xdr:row>
      <xdr:rowOff>138562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10426700" y="1341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123339</xdr:rowOff>
    </xdr:from>
    <xdr:ext cx="469744" cy="259045"/>
    <xdr:sp macro="" textlink="">
      <xdr:nvSpPr>
        <xdr:cNvPr id="432" name="普通建設事業費 （ うち新規整備　）該当値テキスト">
          <a:extLst>
            <a:ext uri="{FF2B5EF4-FFF2-40B4-BE49-F238E27FC236}">
              <a16:creationId xmlns:a16="http://schemas.microsoft.com/office/drawing/2014/main" id="{00000000-0008-0000-0600-0000B0010000}"/>
            </a:ext>
          </a:extLst>
        </xdr:cNvPr>
        <xdr:cNvSpPr txBox="1"/>
      </xdr:nvSpPr>
      <xdr:spPr>
        <a:xfrm>
          <a:off x="10528300" y="1332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42723</xdr:rowOff>
    </xdr:from>
    <xdr:to>
      <xdr:col>50</xdr:col>
      <xdr:colOff>165100</xdr:colOff>
      <xdr:row>74</xdr:row>
      <xdr:rowOff>144323</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9588500" y="1273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160850</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9372111" y="1250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113863</xdr:rowOff>
    </xdr:from>
    <xdr:to>
      <xdr:col>46</xdr:col>
      <xdr:colOff>38100</xdr:colOff>
      <xdr:row>78</xdr:row>
      <xdr:rowOff>44013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8699500" y="1331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35140</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8515428" y="13408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35658</xdr:rowOff>
    </xdr:from>
    <xdr:to>
      <xdr:col>41</xdr:col>
      <xdr:colOff>101600</xdr:colOff>
      <xdr:row>77</xdr:row>
      <xdr:rowOff>137258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7810500" y="1323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128385</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7626428" y="1333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85677</xdr:rowOff>
    </xdr:from>
    <xdr:to>
      <xdr:col>36</xdr:col>
      <xdr:colOff>165100</xdr:colOff>
      <xdr:row>76</xdr:row>
      <xdr:rowOff>15827</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6921500" y="1294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32354</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705111" y="1271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50203</xdr:rowOff>
    </xdr:from>
    <xdr:to>
      <xdr:col>55</xdr:col>
      <xdr:colOff>0</xdr:colOff>
      <xdr:row>95</xdr:row>
      <xdr:rowOff>83072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5995053"/>
          <a:ext cx="838200" cy="37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165401</xdr:rowOff>
    </xdr:from>
    <xdr:to>
      <xdr:col>50</xdr:col>
      <xdr:colOff>114300</xdr:colOff>
      <xdr:row>95</xdr:row>
      <xdr:rowOff>83072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8750300" y="15938801"/>
          <a:ext cx="889000" cy="43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165401</xdr:rowOff>
    </xdr:from>
    <xdr:to>
      <xdr:col>45</xdr:col>
      <xdr:colOff>177800</xdr:colOff>
      <xdr:row>94</xdr:row>
      <xdr:rowOff>34006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7861300" y="15938801"/>
          <a:ext cx="889000" cy="21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57301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5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34006</xdr:rowOff>
    </xdr:from>
    <xdr:to>
      <xdr:col>41</xdr:col>
      <xdr:colOff>50800</xdr:colOff>
      <xdr:row>97</xdr:row>
      <xdr:rowOff>14557</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flipV="1">
          <a:off x="6972300" y="16150306"/>
          <a:ext cx="889000" cy="4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170853</xdr:rowOff>
    </xdr:from>
    <xdr:to>
      <xdr:col>55</xdr:col>
      <xdr:colOff>50800</xdr:colOff>
      <xdr:row>93</xdr:row>
      <xdr:rowOff>101003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594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22280</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579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32272</xdr:rowOff>
    </xdr:from>
    <xdr:to>
      <xdr:col>50</xdr:col>
      <xdr:colOff>165100</xdr:colOff>
      <xdr:row>95</xdr:row>
      <xdr:rowOff>133872</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32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150399</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09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114601</xdr:rowOff>
    </xdr:from>
    <xdr:to>
      <xdr:col>46</xdr:col>
      <xdr:colOff>38100</xdr:colOff>
      <xdr:row>93</xdr:row>
      <xdr:rowOff>44751</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588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61278</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5663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154656</xdr:rowOff>
    </xdr:from>
    <xdr:to>
      <xdr:col>41</xdr:col>
      <xdr:colOff>101600</xdr:colOff>
      <xdr:row>94</xdr:row>
      <xdr:rowOff>84806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09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101333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58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135207</xdr:rowOff>
    </xdr:from>
    <xdr:to>
      <xdr:col>36</xdr:col>
      <xdr:colOff>165100</xdr:colOff>
      <xdr:row>97</xdr:row>
      <xdr:rowOff>65357</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9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56484</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68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134602</xdr:rowOff>
    </xdr:from>
    <xdr:to>
      <xdr:col>85</xdr:col>
      <xdr:colOff>127000</xdr:colOff>
      <xdr:row>38</xdr:row>
      <xdr:rowOff>136957</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649702"/>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130602</xdr:rowOff>
    </xdr:from>
    <xdr:to>
      <xdr:col>81</xdr:col>
      <xdr:colOff>50800</xdr:colOff>
      <xdr:row>38</xdr:row>
      <xdr:rowOff>134602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5702"/>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130602</xdr:rowOff>
    </xdr:from>
    <xdr:to>
      <xdr:col>76</xdr:col>
      <xdr:colOff>114300</xdr:colOff>
      <xdr:row>38</xdr:row>
      <xdr:rowOff>133802</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3703300" y="664570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133802</xdr:rowOff>
    </xdr:from>
    <xdr:to>
      <xdr:col>71</xdr:col>
      <xdr:colOff>177800</xdr:colOff>
      <xdr:row>38</xdr:row>
      <xdr:rowOff>137414</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2814300" y="6648902"/>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86157</xdr:rowOff>
    </xdr:from>
    <xdr:to>
      <xdr:col>85</xdr:col>
      <xdr:colOff>177800</xdr:colOff>
      <xdr:row>39</xdr:row>
      <xdr:rowOff>16307</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83802</xdr:rowOff>
    </xdr:from>
    <xdr:to>
      <xdr:col>81</xdr:col>
      <xdr:colOff>101600</xdr:colOff>
      <xdr:row>39</xdr:row>
      <xdr:rowOff>13952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59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5079</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292017" y="6691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79802</xdr:rowOff>
    </xdr:from>
    <xdr:to>
      <xdr:col>76</xdr:col>
      <xdr:colOff>165100</xdr:colOff>
      <xdr:row>39</xdr:row>
      <xdr:rowOff>9952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9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1079</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7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83002</xdr:rowOff>
    </xdr:from>
    <xdr:to>
      <xdr:col>72</xdr:col>
      <xdr:colOff>38100</xdr:colOff>
      <xdr:row>39</xdr:row>
      <xdr:rowOff>13152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9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4279</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14017" y="669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86614</xdr:rowOff>
    </xdr:from>
    <xdr:to>
      <xdr:col>67</xdr:col>
      <xdr:colOff>101600</xdr:colOff>
      <xdr:row>39</xdr:row>
      <xdr:rowOff>16764</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7891</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25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159457</xdr:rowOff>
    </xdr:from>
    <xdr:to>
      <xdr:col>85</xdr:col>
      <xdr:colOff>127000</xdr:colOff>
      <xdr:row>76</xdr:row>
      <xdr:rowOff>24338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3018207"/>
          <a:ext cx="8382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24338</xdr:rowOff>
    </xdr:from>
    <xdr:to>
      <xdr:col>81</xdr:col>
      <xdr:colOff>50800</xdr:colOff>
      <xdr:row>76</xdr:row>
      <xdr:rowOff>46627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3054538"/>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46627</xdr:rowOff>
    </xdr:from>
    <xdr:to>
      <xdr:col>76</xdr:col>
      <xdr:colOff>114300</xdr:colOff>
      <xdr:row>76</xdr:row>
      <xdr:rowOff>56767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3076827"/>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152028</xdr:rowOff>
    </xdr:from>
    <xdr:to>
      <xdr:col>71</xdr:col>
      <xdr:colOff>177800</xdr:colOff>
      <xdr:row>76</xdr:row>
      <xdr:rowOff>56767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3010778"/>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108658</xdr:rowOff>
    </xdr:from>
    <xdr:to>
      <xdr:col>85</xdr:col>
      <xdr:colOff>177800</xdr:colOff>
      <xdr:row>76</xdr:row>
      <xdr:rowOff>38807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674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87085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94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144989</xdr:rowOff>
    </xdr:from>
    <xdr:to>
      <xdr:col>81</xdr:col>
      <xdr:colOff>101600</xdr:colOff>
      <xdr:row>76</xdr:row>
      <xdr:rowOff>75140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3003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66265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9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167277</xdr:rowOff>
    </xdr:from>
    <xdr:to>
      <xdr:col>76</xdr:col>
      <xdr:colOff>165100</xdr:colOff>
      <xdr:row>76</xdr:row>
      <xdr:rowOff>97427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30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88554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1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5967</xdr:rowOff>
    </xdr:from>
    <xdr:to>
      <xdr:col>72</xdr:col>
      <xdr:colOff>38100</xdr:colOff>
      <xdr:row>76</xdr:row>
      <xdr:rowOff>107567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30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98694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312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101228</xdr:rowOff>
    </xdr:from>
    <xdr:to>
      <xdr:col>67</xdr:col>
      <xdr:colOff>101600</xdr:colOff>
      <xdr:row>76</xdr:row>
      <xdr:rowOff>31378</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22505</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5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a:extLst>
            <a:ext uri="{FF2B5EF4-FFF2-40B4-BE49-F238E27FC236}">
              <a16:creationId xmlns:a16="http://schemas.microsoft.com/office/drawing/2014/main" id="{00000000-0008-0000-06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a:extLst>
            <a:ext uri="{FF2B5EF4-FFF2-40B4-BE49-F238E27FC236}">
              <a16:creationId xmlns:a16="http://schemas.microsoft.com/office/drawing/2014/main" id="{00000000-0008-0000-0600-0000AF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a:extLst>
            <a:ext uri="{FF2B5EF4-FFF2-40B4-BE49-F238E27FC236}">
              <a16:creationId xmlns:a16="http://schemas.microsoft.com/office/drawing/2014/main" id="{00000000-0008-0000-0600-0000B1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70498</xdr:rowOff>
    </xdr:from>
    <xdr:to>
      <xdr:col>85</xdr:col>
      <xdr:colOff>127000</xdr:colOff>
      <xdr:row>97</xdr:row>
      <xdr:rowOff>138494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5481300" y="16701148"/>
          <a:ext cx="838200" cy="6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a:extLst>
            <a:ext uri="{FF2B5EF4-FFF2-40B4-BE49-F238E27FC236}">
              <a16:creationId xmlns:a16="http://schemas.microsoft.com/office/drawing/2014/main" id="{00000000-0008-0000-0600-0000B4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78842</xdr:rowOff>
    </xdr:from>
    <xdr:to>
      <xdr:col>81</xdr:col>
      <xdr:colOff>50800</xdr:colOff>
      <xdr:row>97</xdr:row>
      <xdr:rowOff>138494</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4592300" y="16709492"/>
          <a:ext cx="889000" cy="5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78842</xdr:rowOff>
    </xdr:from>
    <xdr:to>
      <xdr:col>76</xdr:col>
      <xdr:colOff>114300</xdr:colOff>
      <xdr:row>97</xdr:row>
      <xdr:rowOff>146341</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3703300" y="16709492"/>
          <a:ext cx="889000" cy="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44683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4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80200</xdr:rowOff>
    </xdr:from>
    <xdr:to>
      <xdr:col>71</xdr:col>
      <xdr:colOff>177800</xdr:colOff>
      <xdr:row>97</xdr:row>
      <xdr:rowOff>146341</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2814300" y="16710850"/>
          <a:ext cx="889000" cy="6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19698</xdr:rowOff>
    </xdr:from>
    <xdr:to>
      <xdr:col>85</xdr:col>
      <xdr:colOff>177800</xdr:colOff>
      <xdr:row>97</xdr:row>
      <xdr:rowOff>121298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6268700" y="166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169575</xdr:rowOff>
    </xdr:from>
    <xdr:ext cx="534377" cy="259045"/>
    <xdr:sp macro="" textlink="">
      <xdr:nvSpPr>
        <xdr:cNvPr id="711" name="積立金該当値テキスト">
          <a:extLst>
            <a:ext uri="{FF2B5EF4-FFF2-40B4-BE49-F238E27FC236}">
              <a16:creationId xmlns:a16="http://schemas.microsoft.com/office/drawing/2014/main" id="{00000000-0008-0000-0600-0000C7020000}"/>
            </a:ext>
          </a:extLst>
        </xdr:cNvPr>
        <xdr:cNvSpPr txBox="1"/>
      </xdr:nvSpPr>
      <xdr:spPr>
        <a:xfrm>
          <a:off x="16370300" y="166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87694</xdr:rowOff>
    </xdr:from>
    <xdr:to>
      <xdr:col>81</xdr:col>
      <xdr:colOff>101600</xdr:colOff>
      <xdr:row>98</xdr:row>
      <xdr:rowOff>17844</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5430500" y="167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8971</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5214111" y="1681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28042</xdr:rowOff>
    </xdr:from>
    <xdr:to>
      <xdr:col>76</xdr:col>
      <xdr:colOff>165100</xdr:colOff>
      <xdr:row>97</xdr:row>
      <xdr:rowOff>129642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4541500" y="1665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146169</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4325111" y="164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95541</xdr:rowOff>
    </xdr:from>
    <xdr:to>
      <xdr:col>72</xdr:col>
      <xdr:colOff>38100</xdr:colOff>
      <xdr:row>98</xdr:row>
      <xdr:rowOff>25691</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3652500" y="1672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42218</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3436111" y="165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29400</xdr:rowOff>
    </xdr:from>
    <xdr:to>
      <xdr:col>67</xdr:col>
      <xdr:colOff>101600</xdr:colOff>
      <xdr:row>97</xdr:row>
      <xdr:rowOff>131000</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2763500" y="166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147527</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2547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75783</xdr:rowOff>
    </xdr:from>
    <xdr:to>
      <xdr:col>116</xdr:col>
      <xdr:colOff>63500</xdr:colOff>
      <xdr:row>36</xdr:row>
      <xdr:rowOff>17033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076533"/>
          <a:ext cx="8382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112497</xdr:rowOff>
    </xdr:from>
    <xdr:to>
      <xdr:col>111</xdr:col>
      <xdr:colOff>177800</xdr:colOff>
      <xdr:row>36</xdr:row>
      <xdr:rowOff>17033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113247"/>
          <a:ext cx="889000" cy="7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112497</xdr:rowOff>
    </xdr:from>
    <xdr:to>
      <xdr:col>107</xdr:col>
      <xdr:colOff>50800</xdr:colOff>
      <xdr:row>36</xdr:row>
      <xdr:rowOff>166446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113247"/>
          <a:ext cx="889000" cy="2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166446</xdr:rowOff>
    </xdr:from>
    <xdr:to>
      <xdr:col>102</xdr:col>
      <xdr:colOff>114300</xdr:colOff>
      <xdr:row>37</xdr:row>
      <xdr:rowOff>25263</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338646"/>
          <a:ext cx="889000" cy="3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24983</xdr:rowOff>
    </xdr:from>
    <xdr:to>
      <xdr:col>116</xdr:col>
      <xdr:colOff>114300</xdr:colOff>
      <xdr:row>35</xdr:row>
      <xdr:rowOff>126583</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02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47860</xdr:rowOff>
    </xdr:from>
    <xdr:ext cx="534377"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587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137683</xdr:rowOff>
    </xdr:from>
    <xdr:to>
      <xdr:col>112</xdr:col>
      <xdr:colOff>38100</xdr:colOff>
      <xdr:row>36</xdr:row>
      <xdr:rowOff>67833</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13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84360</xdr:rowOff>
    </xdr:from>
    <xdr:ext cx="534377"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56111" y="591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61697</xdr:rowOff>
    </xdr:from>
    <xdr:to>
      <xdr:col>107</xdr:col>
      <xdr:colOff>101600</xdr:colOff>
      <xdr:row>35</xdr:row>
      <xdr:rowOff>163297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8374</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67111" y="58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115646</xdr:rowOff>
    </xdr:from>
    <xdr:to>
      <xdr:col>102</xdr:col>
      <xdr:colOff>165100</xdr:colOff>
      <xdr:row>37</xdr:row>
      <xdr:rowOff>45796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28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62323</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063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145913</xdr:rowOff>
    </xdr:from>
    <xdr:to>
      <xdr:col>98</xdr:col>
      <xdr:colOff>38100</xdr:colOff>
      <xdr:row>37</xdr:row>
      <xdr:rowOff>76063</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3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92590</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09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171361</xdr:rowOff>
    </xdr:from>
    <xdr:to>
      <xdr:col>116</xdr:col>
      <xdr:colOff>63500</xdr:colOff>
      <xdr:row>59</xdr:row>
      <xdr:rowOff>901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10115461"/>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157531</xdr:rowOff>
    </xdr:from>
    <xdr:to>
      <xdr:col>111</xdr:col>
      <xdr:colOff>177800</xdr:colOff>
      <xdr:row>58</xdr:row>
      <xdr:rowOff>171361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01631"/>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155740</xdr:rowOff>
    </xdr:from>
    <xdr:to>
      <xdr:col>107</xdr:col>
      <xdr:colOff>50800</xdr:colOff>
      <xdr:row>58</xdr:row>
      <xdr:rowOff>157531</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10099840"/>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148577</xdr:rowOff>
    </xdr:from>
    <xdr:to>
      <xdr:col>102</xdr:col>
      <xdr:colOff>114300</xdr:colOff>
      <xdr:row>58</xdr:row>
      <xdr:rowOff>155740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092677"/>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121551</xdr:rowOff>
    </xdr:from>
    <xdr:to>
      <xdr:col>116</xdr:col>
      <xdr:colOff>114300</xdr:colOff>
      <xdr:row>59</xdr:row>
      <xdr:rowOff>51701</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0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36478</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980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120561</xdr:rowOff>
    </xdr:from>
    <xdr:to>
      <xdr:col>112</xdr:col>
      <xdr:colOff>38100</xdr:colOff>
      <xdr:row>59</xdr:row>
      <xdr:rowOff>50711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064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41838</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10157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106731</xdr:rowOff>
    </xdr:from>
    <xdr:to>
      <xdr:col>107</xdr:col>
      <xdr:colOff>101600</xdr:colOff>
      <xdr:row>59</xdr:row>
      <xdr:rowOff>36881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05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28008</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10143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104940</xdr:rowOff>
    </xdr:from>
    <xdr:to>
      <xdr:col>102</xdr:col>
      <xdr:colOff>165100</xdr:colOff>
      <xdr:row>59</xdr:row>
      <xdr:rowOff>35090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0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26217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1014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97777</xdr:rowOff>
    </xdr:from>
    <xdr:to>
      <xdr:col>98</xdr:col>
      <xdr:colOff>38100</xdr:colOff>
      <xdr:row>59</xdr:row>
      <xdr:rowOff>27927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04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19054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1013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137345</xdr:rowOff>
    </xdr:from>
    <xdr:to>
      <xdr:col>116</xdr:col>
      <xdr:colOff>63500</xdr:colOff>
      <xdr:row>76</xdr:row>
      <xdr:rowOff>143518</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3167545"/>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137345</xdr:rowOff>
    </xdr:from>
    <xdr:to>
      <xdr:col>111</xdr:col>
      <xdr:colOff>177800</xdr:colOff>
      <xdr:row>77</xdr:row>
      <xdr:rowOff>54569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3167545"/>
          <a:ext cx="889000" cy="8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78915</xdr:rowOff>
    </xdr:from>
    <xdr:to>
      <xdr:col>107</xdr:col>
      <xdr:colOff>50800</xdr:colOff>
      <xdr:row>77</xdr:row>
      <xdr:rowOff>54569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3109115"/>
          <a:ext cx="889000" cy="147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52375</xdr:rowOff>
    </xdr:from>
    <xdr:to>
      <xdr:col>102</xdr:col>
      <xdr:colOff>114300</xdr:colOff>
      <xdr:row>76</xdr:row>
      <xdr:rowOff>78915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3082575"/>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92718</xdr:rowOff>
    </xdr:from>
    <xdr:to>
      <xdr:col>116</xdr:col>
      <xdr:colOff>114300</xdr:colOff>
      <xdr:row>77</xdr:row>
      <xdr:rowOff>22868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312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71145</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310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86545</xdr:rowOff>
    </xdr:from>
    <xdr:to>
      <xdr:col>112</xdr:col>
      <xdr:colOff>38100</xdr:colOff>
      <xdr:row>77</xdr:row>
      <xdr:rowOff>16695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31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7822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320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3769</xdr:rowOff>
    </xdr:from>
    <xdr:to>
      <xdr:col>107</xdr:col>
      <xdr:colOff>101600</xdr:colOff>
      <xdr:row>77</xdr:row>
      <xdr:rowOff>105369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96496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32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28115</xdr:rowOff>
    </xdr:from>
    <xdr:to>
      <xdr:col>102</xdr:col>
      <xdr:colOff>165100</xdr:colOff>
      <xdr:row>76</xdr:row>
      <xdr:rowOff>129715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305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120842</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315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1575</xdr:rowOff>
    </xdr:from>
    <xdr:to>
      <xdr:col>98</xdr:col>
      <xdr:colOff>38100</xdr:colOff>
      <xdr:row>76</xdr:row>
      <xdr:rowOff>103175</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303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94302</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312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住民一人当たり歳出決算額は</a:t>
          </a:r>
          <a:r>
            <a:rPr kumimoji="1" lang="en-US" altLang="ja-JP" sz="1300">
              <a:latin typeface="ＭＳ Ｐゴシック" panose="020B0600070205080204" pitchFamily="50" charset="-128"/>
              <a:ea typeface="ＭＳ Ｐゴシック" panose="020B0600070205080204" pitchFamily="50" charset="-128"/>
            </a:rPr>
            <a:t>518,899</a:t>
          </a:r>
          <a:r>
            <a:rPr kumimoji="1" lang="ja-JP" altLang="en-US" sz="1300">
              <a:latin typeface="ＭＳ Ｐゴシック" panose="020B0600070205080204" pitchFamily="50" charset="-128"/>
              <a:ea typeface="ＭＳ Ｐゴシック" panose="020B0600070205080204" pitchFamily="50" charset="-128"/>
            </a:rPr>
            <a:t>円となり、前年度比</a:t>
          </a:r>
          <a:r>
            <a:rPr kumimoji="1" lang="en-US" altLang="ja-JP" sz="1300">
              <a:latin typeface="ＭＳ Ｐゴシック" panose="020B0600070205080204" pitchFamily="50" charset="-128"/>
              <a:ea typeface="ＭＳ Ｐゴシック" panose="020B0600070205080204" pitchFamily="50" charset="-128"/>
            </a:rPr>
            <a:t>678</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95,933</a:t>
          </a:r>
          <a:r>
            <a:rPr kumimoji="1" lang="ja-JP" altLang="en-US" sz="1300">
              <a:latin typeface="ＭＳ Ｐゴシック" panose="020B0600070205080204" pitchFamily="50" charset="-128"/>
              <a:ea typeface="ＭＳ Ｐゴシック" panose="020B0600070205080204" pitchFamily="50" charset="-128"/>
            </a:rPr>
            <a:t>円となっているが、これはふるさと納税に係る返礼品の調達費用等がかさみ高止まりの傾向にあるためである。また、今後廃校小学校等の解体事業が予定されていることから、数値は一時的に上昇するものと見込まれる。</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75,243</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高い状況となっている。これは、小学校等の大規模建設事業を実施したことによるものであるが、今後も中学校建設事業が予定されていることから、数値は上昇するものと見込まれる。</a:t>
          </a:r>
        </a:p>
        <a:p>
          <a:r>
            <a:rPr kumimoji="1" lang="ja-JP" altLang="en-US" sz="1300">
              <a:latin typeface="ＭＳ Ｐゴシック" panose="020B0600070205080204" pitchFamily="50" charset="-128"/>
              <a:ea typeface="ＭＳ Ｐゴシック" panose="020B0600070205080204" pitchFamily="50" charset="-128"/>
            </a:rPr>
            <a:t>また維持補修費も類似団体平均値を上回っていることから、公共施設等総合管理計画に基づき、施設等の存続期間の総コストを抑えるため、計画的な維持管理、更新に努めていく。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92,056
91,161
437.55
49,725,516
47,767,873
1,368,100
25,269,415
43,707,978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158445</xdr:rowOff>
    </xdr:from>
    <xdr:to>
      <xdr:col>24</xdr:col>
      <xdr:colOff>63500</xdr:colOff>
      <xdr:row>36</xdr:row>
      <xdr:rowOff>29972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59195"/>
          <a:ext cx="838200" cy="4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23114</xdr:rowOff>
    </xdr:from>
    <xdr:to>
      <xdr:col>19</xdr:col>
      <xdr:colOff>177800</xdr:colOff>
      <xdr:row>36</xdr:row>
      <xdr:rowOff>29972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9531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23114</xdr:rowOff>
    </xdr:from>
    <xdr:to>
      <xdr:col>15</xdr:col>
      <xdr:colOff>50800</xdr:colOff>
      <xdr:row>36</xdr:row>
      <xdr:rowOff>149758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95314"/>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76149</xdr:rowOff>
    </xdr:from>
    <xdr:to>
      <xdr:col>10</xdr:col>
      <xdr:colOff>114300</xdr:colOff>
      <xdr:row>36</xdr:row>
      <xdr:rowOff>149758</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48349"/>
          <a:ext cx="889000" cy="7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107645</xdr:rowOff>
    </xdr:from>
    <xdr:to>
      <xdr:col>24</xdr:col>
      <xdr:colOff>114300</xdr:colOff>
      <xdr:row>36</xdr:row>
      <xdr:rowOff>37795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86072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150622</xdr:rowOff>
    </xdr:from>
    <xdr:to>
      <xdr:col>20</xdr:col>
      <xdr:colOff>38100</xdr:colOff>
      <xdr:row>36</xdr:row>
      <xdr:rowOff>80772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71899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143764</xdr:rowOff>
    </xdr:from>
    <xdr:to>
      <xdr:col>15</xdr:col>
      <xdr:colOff>101600</xdr:colOff>
      <xdr:row>36</xdr:row>
      <xdr:rowOff>73914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4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65041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3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98958</xdr:rowOff>
    </xdr:from>
    <xdr:to>
      <xdr:col>10</xdr:col>
      <xdr:colOff>165100</xdr:colOff>
      <xdr:row>37</xdr:row>
      <xdr:rowOff>29108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20235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25349</xdr:rowOff>
    </xdr:from>
    <xdr:to>
      <xdr:col>6</xdr:col>
      <xdr:colOff>38100</xdr:colOff>
      <xdr:row>36</xdr:row>
      <xdr:rowOff>126949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9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118076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29319</xdr:rowOff>
    </xdr:from>
    <xdr:to>
      <xdr:col>24</xdr:col>
      <xdr:colOff>63500</xdr:colOff>
      <xdr:row>57</xdr:row>
      <xdr:rowOff>112964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801969"/>
          <a:ext cx="838200" cy="83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48598</xdr:rowOff>
    </xdr:from>
    <xdr:to>
      <xdr:col>19</xdr:col>
      <xdr:colOff>177800</xdr:colOff>
      <xdr:row>57</xdr:row>
      <xdr:rowOff>112964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92548"/>
          <a:ext cx="889000" cy="109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48598</xdr:rowOff>
    </xdr:from>
    <xdr:to>
      <xdr:col>15</xdr:col>
      <xdr:colOff>50800</xdr:colOff>
      <xdr:row>57</xdr:row>
      <xdr:rowOff>152883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92548"/>
          <a:ext cx="889000" cy="1132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142955</xdr:rowOff>
    </xdr:from>
    <xdr:to>
      <xdr:col>10</xdr:col>
      <xdr:colOff>114300</xdr:colOff>
      <xdr:row>57</xdr:row>
      <xdr:rowOff>152883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915605"/>
          <a:ext cx="889000" cy="9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149969</xdr:rowOff>
    </xdr:from>
    <xdr:to>
      <xdr:col>24</xdr:col>
      <xdr:colOff>114300</xdr:colOff>
      <xdr:row>57</xdr:row>
      <xdr:rowOff>80119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5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128396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2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62164</xdr:rowOff>
    </xdr:from>
    <xdr:to>
      <xdr:col>20</xdr:col>
      <xdr:colOff>38100</xdr:colOff>
      <xdr:row>57</xdr:row>
      <xdr:rowOff>163764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154891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92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169248</xdr:rowOff>
    </xdr:from>
    <xdr:to>
      <xdr:col>15</xdr:col>
      <xdr:colOff>101600</xdr:colOff>
      <xdr:row>51</xdr:row>
      <xdr:rowOff>99398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90525</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88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102083</xdr:rowOff>
    </xdr:from>
    <xdr:to>
      <xdr:col>10</xdr:col>
      <xdr:colOff>165100</xdr:colOff>
      <xdr:row>58</xdr:row>
      <xdr:rowOff>32233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87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23360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96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92155</xdr:rowOff>
    </xdr:from>
    <xdr:to>
      <xdr:col>6</xdr:col>
      <xdr:colOff>38100</xdr:colOff>
      <xdr:row>58</xdr:row>
      <xdr:rowOff>22305</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6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13432</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5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136068</xdr:rowOff>
    </xdr:from>
    <xdr:to>
      <xdr:col>24</xdr:col>
      <xdr:colOff>63500</xdr:colOff>
      <xdr:row>75</xdr:row>
      <xdr:rowOff>150698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994818"/>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136068</xdr:rowOff>
    </xdr:from>
    <xdr:to>
      <xdr:col>19</xdr:col>
      <xdr:colOff>177800</xdr:colOff>
      <xdr:row>77</xdr:row>
      <xdr:rowOff>37261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994818"/>
          <a:ext cx="889000" cy="24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37261</xdr:rowOff>
    </xdr:from>
    <xdr:to>
      <xdr:col>15</xdr:col>
      <xdr:colOff>50800</xdr:colOff>
      <xdr:row>77</xdr:row>
      <xdr:rowOff>156781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38911"/>
          <a:ext cx="889000" cy="11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156781</xdr:rowOff>
    </xdr:from>
    <xdr:to>
      <xdr:col>10</xdr:col>
      <xdr:colOff>114300</xdr:colOff>
      <xdr:row>78</xdr:row>
      <xdr:rowOff>121475</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58431"/>
          <a:ext cx="889000" cy="13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99899</xdr:rowOff>
    </xdr:from>
    <xdr:to>
      <xdr:col>24</xdr:col>
      <xdr:colOff>114300</xdr:colOff>
      <xdr:row>76</xdr:row>
      <xdr:rowOff>30048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586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78326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93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85268</xdr:rowOff>
    </xdr:from>
    <xdr:to>
      <xdr:col>20</xdr:col>
      <xdr:colOff>38100</xdr:colOff>
      <xdr:row>76</xdr:row>
      <xdr:rowOff>15418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6545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36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157911</xdr:rowOff>
    </xdr:from>
    <xdr:to>
      <xdr:col>15</xdr:col>
      <xdr:colOff>101600</xdr:colOff>
      <xdr:row>77</xdr:row>
      <xdr:rowOff>88061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79188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8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105981</xdr:rowOff>
    </xdr:from>
    <xdr:to>
      <xdr:col>10</xdr:col>
      <xdr:colOff>165100</xdr:colOff>
      <xdr:row>78</xdr:row>
      <xdr:rowOff>36131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27258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70675</xdr:rowOff>
    </xdr:from>
    <xdr:to>
      <xdr:col>6</xdr:col>
      <xdr:colOff>38100</xdr:colOff>
      <xdr:row>79</xdr:row>
      <xdr:rowOff>825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163402</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6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103219</xdr:rowOff>
    </xdr:from>
    <xdr:to>
      <xdr:col>24</xdr:col>
      <xdr:colOff>63500</xdr:colOff>
      <xdr:row>98</xdr:row>
      <xdr:rowOff>6578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733869"/>
          <a:ext cx="838200" cy="7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92208</xdr:rowOff>
    </xdr:from>
    <xdr:to>
      <xdr:col>19</xdr:col>
      <xdr:colOff>177800</xdr:colOff>
      <xdr:row>97</xdr:row>
      <xdr:rowOff>103219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722858"/>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23209</xdr:rowOff>
    </xdr:from>
    <xdr:to>
      <xdr:col>15</xdr:col>
      <xdr:colOff>50800</xdr:colOff>
      <xdr:row>97</xdr:row>
      <xdr:rowOff>92208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653859"/>
          <a:ext cx="8890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23209</xdr:rowOff>
    </xdr:from>
    <xdr:to>
      <xdr:col>10</xdr:col>
      <xdr:colOff>114300</xdr:colOff>
      <xdr:row>98</xdr:row>
      <xdr:rowOff>160179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53859"/>
          <a:ext cx="889000" cy="30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113777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0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127228</xdr:rowOff>
    </xdr:from>
    <xdr:to>
      <xdr:col>24</xdr:col>
      <xdr:colOff>114300</xdr:colOff>
      <xdr:row>98</xdr:row>
      <xdr:rowOff>57378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5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42155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52419</xdr:rowOff>
    </xdr:from>
    <xdr:to>
      <xdr:col>20</xdr:col>
      <xdr:colOff>38100</xdr:colOff>
      <xdr:row>97</xdr:row>
      <xdr:rowOff>154019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68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145146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77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41408</xdr:rowOff>
    </xdr:from>
    <xdr:to>
      <xdr:col>15</xdr:col>
      <xdr:colOff>101600</xdr:colOff>
      <xdr:row>97</xdr:row>
      <xdr:rowOff>143008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6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134135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76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143859</xdr:rowOff>
    </xdr:from>
    <xdr:to>
      <xdr:col>10</xdr:col>
      <xdr:colOff>165100</xdr:colOff>
      <xdr:row>97</xdr:row>
      <xdr:rowOff>74009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0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90536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7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109379</xdr:rowOff>
    </xdr:from>
    <xdr:to>
      <xdr:col>6</xdr:col>
      <xdr:colOff>38100</xdr:colOff>
      <xdr:row>99</xdr:row>
      <xdr:rowOff>39529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11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30656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0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81026</xdr:rowOff>
    </xdr:from>
    <xdr:to>
      <xdr:col>55</xdr:col>
      <xdr:colOff>0</xdr:colOff>
      <xdr:row>38</xdr:row>
      <xdr:rowOff>90856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96126"/>
          <a:ext cx="8382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63957</xdr:rowOff>
    </xdr:from>
    <xdr:to>
      <xdr:col>50</xdr:col>
      <xdr:colOff>114300</xdr:colOff>
      <xdr:row>38</xdr:row>
      <xdr:rowOff>90856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579057"/>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63957</xdr:rowOff>
    </xdr:from>
    <xdr:to>
      <xdr:col>45</xdr:col>
      <xdr:colOff>177800</xdr:colOff>
      <xdr:row>38</xdr:row>
      <xdr:rowOff>72416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579057"/>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72416</xdr:rowOff>
    </xdr:from>
    <xdr:to>
      <xdr:col>41</xdr:col>
      <xdr:colOff>50800</xdr:colOff>
      <xdr:row>38</xdr:row>
      <xdr:rowOff>95123</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587516"/>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30226</xdr:rowOff>
    </xdr:from>
    <xdr:to>
      <xdr:col>55</xdr:col>
      <xdr:colOff>50800</xdr:colOff>
      <xdr:row>38</xdr:row>
      <xdr:rowOff>131826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4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53103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9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40056</xdr:rowOff>
    </xdr:from>
    <xdr:to>
      <xdr:col>50</xdr:col>
      <xdr:colOff>165100</xdr:colOff>
      <xdr:row>38</xdr:row>
      <xdr:rowOff>141656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158183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13157</xdr:rowOff>
    </xdr:from>
    <xdr:to>
      <xdr:col>46</xdr:col>
      <xdr:colOff>38100</xdr:colOff>
      <xdr:row>38</xdr:row>
      <xdr:rowOff>114757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52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131284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03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21616</xdr:rowOff>
    </xdr:from>
    <xdr:to>
      <xdr:col>41</xdr:col>
      <xdr:colOff>101600</xdr:colOff>
      <xdr:row>38</xdr:row>
      <xdr:rowOff>123216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5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139742</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63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44323</xdr:rowOff>
    </xdr:from>
    <xdr:to>
      <xdr:col>36</xdr:col>
      <xdr:colOff>165100</xdr:colOff>
      <xdr:row>38</xdr:row>
      <xdr:rowOff>145923</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162450</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3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79774</xdr:rowOff>
    </xdr:from>
    <xdr:to>
      <xdr:col>55</xdr:col>
      <xdr:colOff>0</xdr:colOff>
      <xdr:row>57</xdr:row>
      <xdr:rowOff>120155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52424"/>
          <a:ext cx="838200" cy="4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903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79774</xdr:rowOff>
    </xdr:from>
    <xdr:to>
      <xdr:col>50</xdr:col>
      <xdr:colOff>114300</xdr:colOff>
      <xdr:row>57</xdr:row>
      <xdr:rowOff>134295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52424"/>
          <a:ext cx="889000" cy="5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81108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1002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119045</xdr:rowOff>
    </xdr:from>
    <xdr:to>
      <xdr:col>45</xdr:col>
      <xdr:colOff>177800</xdr:colOff>
      <xdr:row>57</xdr:row>
      <xdr:rowOff>134295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9891695"/>
          <a:ext cx="889000" cy="1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104622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1004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99516</xdr:rowOff>
    </xdr:from>
    <xdr:to>
      <xdr:col>41</xdr:col>
      <xdr:colOff>50800</xdr:colOff>
      <xdr:row>57</xdr:row>
      <xdr:rowOff>119045</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72166"/>
          <a:ext cx="889000" cy="1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90808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100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103527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100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69355</xdr:rowOff>
    </xdr:from>
    <xdr:to>
      <xdr:col>55</xdr:col>
      <xdr:colOff>50800</xdr:colOff>
      <xdr:row>57</xdr:row>
      <xdr:rowOff>170955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84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92232</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69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28974</xdr:rowOff>
    </xdr:from>
    <xdr:to>
      <xdr:col>50</xdr:col>
      <xdr:colOff>165100</xdr:colOff>
      <xdr:row>57</xdr:row>
      <xdr:rowOff>130574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8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147101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57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83495</xdr:rowOff>
    </xdr:from>
    <xdr:to>
      <xdr:col>46</xdr:col>
      <xdr:colOff>38100</xdr:colOff>
      <xdr:row>58</xdr:row>
      <xdr:rowOff>13645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5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30172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63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68245</xdr:rowOff>
    </xdr:from>
    <xdr:to>
      <xdr:col>41</xdr:col>
      <xdr:colOff>101600</xdr:colOff>
      <xdr:row>57</xdr:row>
      <xdr:rowOff>169845</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8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14922</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61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48716</xdr:rowOff>
    </xdr:from>
    <xdr:to>
      <xdr:col>36</xdr:col>
      <xdr:colOff>165100</xdr:colOff>
      <xdr:row>57</xdr:row>
      <xdr:rowOff>150316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21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166843</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59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85160</xdr:rowOff>
    </xdr:from>
    <xdr:to>
      <xdr:col>55</xdr:col>
      <xdr:colOff>0</xdr:colOff>
      <xdr:row>75</xdr:row>
      <xdr:rowOff>103181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943910"/>
          <a:ext cx="838200" cy="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23171</xdr:rowOff>
    </xdr:from>
    <xdr:to>
      <xdr:col>50</xdr:col>
      <xdr:colOff>114300</xdr:colOff>
      <xdr:row>75</xdr:row>
      <xdr:rowOff>85160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2881921"/>
          <a:ext cx="889000" cy="6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23171</xdr:rowOff>
    </xdr:from>
    <xdr:to>
      <xdr:col>45</xdr:col>
      <xdr:colOff>177800</xdr:colOff>
      <xdr:row>76</xdr:row>
      <xdr:rowOff>76949</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881921"/>
          <a:ext cx="889000" cy="22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76949</xdr:rowOff>
    </xdr:from>
    <xdr:to>
      <xdr:col>41</xdr:col>
      <xdr:colOff>50800</xdr:colOff>
      <xdr:row>77</xdr:row>
      <xdr:rowOff>23113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107149"/>
          <a:ext cx="889000" cy="11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52381</xdr:rowOff>
    </xdr:from>
    <xdr:to>
      <xdr:col>55</xdr:col>
      <xdr:colOff>50800</xdr:colOff>
      <xdr:row>75</xdr:row>
      <xdr:rowOff>153981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9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75258</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7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34360</xdr:rowOff>
    </xdr:from>
    <xdr:to>
      <xdr:col>50</xdr:col>
      <xdr:colOff>165100</xdr:colOff>
      <xdr:row>75</xdr:row>
      <xdr:rowOff>135960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9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152487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6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143821</xdr:rowOff>
    </xdr:from>
    <xdr:to>
      <xdr:col>46</xdr:col>
      <xdr:colOff>38100</xdr:colOff>
      <xdr:row>75</xdr:row>
      <xdr:rowOff>73971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83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90498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60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26149</xdr:rowOff>
    </xdr:from>
    <xdr:to>
      <xdr:col>41</xdr:col>
      <xdr:colOff>101600</xdr:colOff>
      <xdr:row>76</xdr:row>
      <xdr:rowOff>127749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0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144277</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8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143763</xdr:rowOff>
    </xdr:from>
    <xdr:to>
      <xdr:col>36</xdr:col>
      <xdr:colOff>165100</xdr:colOff>
      <xdr:row>77</xdr:row>
      <xdr:rowOff>73913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1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90441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94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34868</xdr:rowOff>
    </xdr:from>
    <xdr:to>
      <xdr:col>55</xdr:col>
      <xdr:colOff>0</xdr:colOff>
      <xdr:row>95</xdr:row>
      <xdr:rowOff>103867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322618"/>
          <a:ext cx="838200" cy="6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143529</xdr:rowOff>
    </xdr:from>
    <xdr:to>
      <xdr:col>50</xdr:col>
      <xdr:colOff>114300</xdr:colOff>
      <xdr:row>95</xdr:row>
      <xdr:rowOff>34868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5916929"/>
          <a:ext cx="889000" cy="40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86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143529</xdr:rowOff>
    </xdr:from>
    <xdr:to>
      <xdr:col>45</xdr:col>
      <xdr:colOff>177800</xdr:colOff>
      <xdr:row>95</xdr:row>
      <xdr:rowOff>123526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5916929"/>
          <a:ext cx="889000" cy="49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128192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114973</xdr:rowOff>
    </xdr:from>
    <xdr:to>
      <xdr:col>41</xdr:col>
      <xdr:colOff>50800</xdr:colOff>
      <xdr:row>95</xdr:row>
      <xdr:rowOff>123526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231273"/>
          <a:ext cx="889000" cy="18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53067</xdr:rowOff>
    </xdr:from>
    <xdr:to>
      <xdr:col>55</xdr:col>
      <xdr:colOff>50800</xdr:colOff>
      <xdr:row>95</xdr:row>
      <xdr:rowOff>154667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75944</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1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155518</xdr:rowOff>
    </xdr:from>
    <xdr:to>
      <xdr:col>50</xdr:col>
      <xdr:colOff>165100</xdr:colOff>
      <xdr:row>95</xdr:row>
      <xdr:rowOff>85668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2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102195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0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92729</xdr:rowOff>
    </xdr:from>
    <xdr:to>
      <xdr:col>46</xdr:col>
      <xdr:colOff>38100</xdr:colOff>
      <xdr:row>93</xdr:row>
      <xdr:rowOff>22879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86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39406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64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72726</xdr:rowOff>
    </xdr:from>
    <xdr:to>
      <xdr:col>41</xdr:col>
      <xdr:colOff>101600</xdr:colOff>
      <xdr:row>96</xdr:row>
      <xdr:rowOff>2876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3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19403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13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64173</xdr:rowOff>
    </xdr:from>
    <xdr:to>
      <xdr:col>36</xdr:col>
      <xdr:colOff>165100</xdr:colOff>
      <xdr:row>94</xdr:row>
      <xdr:rowOff>165773</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8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10850</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5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91465</xdr:rowOff>
    </xdr:from>
    <xdr:to>
      <xdr:col>85</xdr:col>
      <xdr:colOff>127000</xdr:colOff>
      <xdr:row>36</xdr:row>
      <xdr:rowOff>10941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092215"/>
          <a:ext cx="838200" cy="90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xdr:rowOff>
    </xdr:from>
    <xdr:to>
      <xdr:col>81</xdr:col>
      <xdr:colOff>50800</xdr:colOff>
      <xdr:row>36</xdr:row>
      <xdr:rowOff>10941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72226"/>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126727</xdr:rowOff>
    </xdr:from>
    <xdr:to>
      <xdr:col>76</xdr:col>
      <xdr:colOff>114300</xdr:colOff>
      <xdr:row>36</xdr:row>
      <xdr:rowOff>26</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27477"/>
          <a:ext cx="8890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126727</xdr:rowOff>
    </xdr:from>
    <xdr:to>
      <xdr:col>71</xdr:col>
      <xdr:colOff>177800</xdr:colOff>
      <xdr:row>36</xdr:row>
      <xdr:rowOff>2083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27477"/>
          <a:ext cx="889000" cy="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40665</xdr:rowOff>
    </xdr:from>
    <xdr:to>
      <xdr:col>85</xdr:col>
      <xdr:colOff>177800</xdr:colOff>
      <xdr:row>35</xdr:row>
      <xdr:rowOff>142265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63542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89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131591</xdr:rowOff>
    </xdr:from>
    <xdr:to>
      <xdr:col>81</xdr:col>
      <xdr:colOff>101600</xdr:colOff>
      <xdr:row>36</xdr:row>
      <xdr:rowOff>61741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52868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2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120676</xdr:rowOff>
    </xdr:from>
    <xdr:to>
      <xdr:col>76</xdr:col>
      <xdr:colOff>165100</xdr:colOff>
      <xdr:row>36</xdr:row>
      <xdr:rowOff>50826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41953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1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75927</xdr:rowOff>
    </xdr:from>
    <xdr:to>
      <xdr:col>72</xdr:col>
      <xdr:colOff>38100</xdr:colOff>
      <xdr:row>36</xdr:row>
      <xdr:rowOff>6077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7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22604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85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122733</xdr:rowOff>
    </xdr:from>
    <xdr:to>
      <xdr:col>67</xdr:col>
      <xdr:colOff>101600</xdr:colOff>
      <xdr:row>36</xdr:row>
      <xdr:rowOff>52883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2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69410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8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167869</xdr:rowOff>
    </xdr:from>
    <xdr:to>
      <xdr:col>85</xdr:col>
      <xdr:colOff>127000</xdr:colOff>
      <xdr:row>55</xdr:row>
      <xdr:rowOff>11367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426169"/>
          <a:ext cx="8382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16171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8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11367</xdr:rowOff>
    </xdr:from>
    <xdr:to>
      <xdr:col>81</xdr:col>
      <xdr:colOff>50800</xdr:colOff>
      <xdr:row>55</xdr:row>
      <xdr:rowOff>113868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441117"/>
          <a:ext cx="889000" cy="10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157332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113868</xdr:rowOff>
    </xdr:from>
    <xdr:to>
      <xdr:col>76</xdr:col>
      <xdr:colOff>114300</xdr:colOff>
      <xdr:row>56</xdr:row>
      <xdr:rowOff>115722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543618"/>
          <a:ext cx="889000" cy="17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91876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115722</xdr:rowOff>
    </xdr:from>
    <xdr:to>
      <xdr:col>71</xdr:col>
      <xdr:colOff>177800</xdr:colOff>
      <xdr:row>57</xdr:row>
      <xdr:rowOff>123063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16922"/>
          <a:ext cx="889000" cy="1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117069</xdr:rowOff>
    </xdr:from>
    <xdr:to>
      <xdr:col>85</xdr:col>
      <xdr:colOff>177800</xdr:colOff>
      <xdr:row>55</xdr:row>
      <xdr:rowOff>47219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37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139946</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2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132017</xdr:rowOff>
    </xdr:from>
    <xdr:to>
      <xdr:col>81</xdr:col>
      <xdr:colOff>101600</xdr:colOff>
      <xdr:row>55</xdr:row>
      <xdr:rowOff>62167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3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78694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1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63068</xdr:rowOff>
    </xdr:from>
    <xdr:to>
      <xdr:col>76</xdr:col>
      <xdr:colOff>165100</xdr:colOff>
      <xdr:row>55</xdr:row>
      <xdr:rowOff>164668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4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9745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64922</xdr:rowOff>
    </xdr:from>
    <xdr:to>
      <xdr:col>72</xdr:col>
      <xdr:colOff>38100</xdr:colOff>
      <xdr:row>56</xdr:row>
      <xdr:rowOff>166522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11599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44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72263</xdr:rowOff>
    </xdr:from>
    <xdr:to>
      <xdr:col>67</xdr:col>
      <xdr:colOff>101600</xdr:colOff>
      <xdr:row>58</xdr:row>
      <xdr:rowOff>2413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4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18940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6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134603</xdr:rowOff>
    </xdr:from>
    <xdr:to>
      <xdr:col>85</xdr:col>
      <xdr:colOff>127000</xdr:colOff>
      <xdr:row>78</xdr:row>
      <xdr:rowOff>136958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07703"/>
          <a:ext cx="838200" cy="2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130601</xdr:rowOff>
    </xdr:from>
    <xdr:to>
      <xdr:col>81</xdr:col>
      <xdr:colOff>50800</xdr:colOff>
      <xdr:row>78</xdr:row>
      <xdr:rowOff>134603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3701"/>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130601</xdr:rowOff>
    </xdr:from>
    <xdr:to>
      <xdr:col>76</xdr:col>
      <xdr:colOff>114300</xdr:colOff>
      <xdr:row>78</xdr:row>
      <xdr:rowOff>133803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3701"/>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133803</xdr:rowOff>
    </xdr:from>
    <xdr:to>
      <xdr:col>71</xdr:col>
      <xdr:colOff>177800</xdr:colOff>
      <xdr:row>78</xdr:row>
      <xdr:rowOff>137413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6903"/>
          <a:ext cx="889000" cy="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86158</xdr:rowOff>
    </xdr:from>
    <xdr:to>
      <xdr:col>85</xdr:col>
      <xdr:colOff>177800</xdr:colOff>
      <xdr:row>79</xdr:row>
      <xdr:rowOff>16308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83803</xdr:rowOff>
    </xdr:from>
    <xdr:to>
      <xdr:col>81</xdr:col>
      <xdr:colOff>101600</xdr:colOff>
      <xdr:row>79</xdr:row>
      <xdr:rowOff>13953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5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5080</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549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79801</xdr:rowOff>
    </xdr:from>
    <xdr:to>
      <xdr:col>76</xdr:col>
      <xdr:colOff>165100</xdr:colOff>
      <xdr:row>79</xdr:row>
      <xdr:rowOff>9951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1078</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54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83003</xdr:rowOff>
    </xdr:from>
    <xdr:to>
      <xdr:col>72</xdr:col>
      <xdr:colOff>38100</xdr:colOff>
      <xdr:row>79</xdr:row>
      <xdr:rowOff>13153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4280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48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86613</xdr:rowOff>
    </xdr:from>
    <xdr:to>
      <xdr:col>67</xdr:col>
      <xdr:colOff>101600</xdr:colOff>
      <xdr:row>79</xdr:row>
      <xdr:rowOff>16763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7890</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159457</xdr:rowOff>
    </xdr:from>
    <xdr:to>
      <xdr:col>85</xdr:col>
      <xdr:colOff>127000</xdr:colOff>
      <xdr:row>96</xdr:row>
      <xdr:rowOff>24338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47207"/>
          <a:ext cx="8382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24338</xdr:rowOff>
    </xdr:from>
    <xdr:to>
      <xdr:col>81</xdr:col>
      <xdr:colOff>50800</xdr:colOff>
      <xdr:row>96</xdr:row>
      <xdr:rowOff>46627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83538"/>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46627</xdr:rowOff>
    </xdr:from>
    <xdr:to>
      <xdr:col>76</xdr:col>
      <xdr:colOff>114300</xdr:colOff>
      <xdr:row>96</xdr:row>
      <xdr:rowOff>56767</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05827"/>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152028</xdr:rowOff>
    </xdr:from>
    <xdr:to>
      <xdr:col>71</xdr:col>
      <xdr:colOff>177800</xdr:colOff>
      <xdr:row>96</xdr:row>
      <xdr:rowOff>56767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439778"/>
          <a:ext cx="889000" cy="7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108657</xdr:rowOff>
    </xdr:from>
    <xdr:to>
      <xdr:col>85</xdr:col>
      <xdr:colOff>177800</xdr:colOff>
      <xdr:row>96</xdr:row>
      <xdr:rowOff>38807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9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87084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37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144988</xdr:rowOff>
    </xdr:from>
    <xdr:to>
      <xdr:col>81</xdr:col>
      <xdr:colOff>101600</xdr:colOff>
      <xdr:row>96</xdr:row>
      <xdr:rowOff>75138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3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66265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2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167277</xdr:rowOff>
    </xdr:from>
    <xdr:to>
      <xdr:col>76</xdr:col>
      <xdr:colOff>165100</xdr:colOff>
      <xdr:row>96</xdr:row>
      <xdr:rowOff>97427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88554</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4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5967</xdr:rowOff>
    </xdr:from>
    <xdr:to>
      <xdr:col>72</xdr:col>
      <xdr:colOff>38100</xdr:colOff>
      <xdr:row>96</xdr:row>
      <xdr:rowOff>107567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6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98694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5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101228</xdr:rowOff>
    </xdr:from>
    <xdr:to>
      <xdr:col>67</xdr:col>
      <xdr:colOff>101600</xdr:colOff>
      <xdr:row>96</xdr:row>
      <xdr:rowOff>31378</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3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22505</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48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商工費、土木費、教育費が類似団体平均と比べて高い傾向にある。</a:t>
          </a:r>
        </a:p>
        <a:p>
          <a:r>
            <a:rPr kumimoji="1" lang="ja-JP" altLang="en-US" sz="1300">
              <a:latin typeface="ＭＳ Ｐゴシック" panose="020B0600070205080204" pitchFamily="50" charset="-128"/>
              <a:ea typeface="ＭＳ Ｐゴシック" panose="020B0600070205080204" pitchFamily="50" charset="-128"/>
            </a:rPr>
            <a:t>商工費は住民一人あたり</a:t>
          </a:r>
          <a:r>
            <a:rPr kumimoji="1" lang="en-US" altLang="ja-JP" sz="1300">
              <a:latin typeface="ＭＳ Ｐゴシック" panose="020B0600070205080204" pitchFamily="50" charset="-128"/>
              <a:ea typeface="ＭＳ Ｐゴシック" panose="020B0600070205080204" pitchFamily="50" charset="-128"/>
            </a:rPr>
            <a:t>32,917</a:t>
          </a:r>
          <a:r>
            <a:rPr kumimoji="1" lang="ja-JP" altLang="en-US" sz="1300">
              <a:latin typeface="ＭＳ Ｐゴシック" panose="020B0600070205080204" pitchFamily="50" charset="-128"/>
              <a:ea typeface="ＭＳ Ｐゴシック" panose="020B0600070205080204" pitchFamily="50" charset="-128"/>
            </a:rPr>
            <a:t>円であり、ふるさと納税に係る返礼品の調達費用や工業団地事業特別会計繰出金が大きな割合を占める。</a:t>
          </a:r>
        </a:p>
        <a:p>
          <a:r>
            <a:rPr kumimoji="1" lang="ja-JP" altLang="en-US" sz="1300">
              <a:latin typeface="ＭＳ Ｐゴシック" panose="020B0600070205080204" pitchFamily="50" charset="-128"/>
              <a:ea typeface="ＭＳ Ｐゴシック" panose="020B0600070205080204" pitchFamily="50" charset="-128"/>
            </a:rPr>
            <a:t>土木費は住民一人あたり</a:t>
          </a:r>
          <a:r>
            <a:rPr kumimoji="1" lang="en-US" altLang="ja-JP" sz="1300">
              <a:latin typeface="ＭＳ Ｐゴシック" panose="020B0600070205080204" pitchFamily="50" charset="-128"/>
              <a:ea typeface="ＭＳ Ｐゴシック" panose="020B0600070205080204" pitchFamily="50" charset="-128"/>
            </a:rPr>
            <a:t>52,881</a:t>
          </a:r>
          <a:r>
            <a:rPr kumimoji="1" lang="ja-JP" altLang="en-US" sz="1300">
              <a:latin typeface="ＭＳ Ｐゴシック" panose="020B0600070205080204" pitchFamily="50" charset="-128"/>
              <a:ea typeface="ＭＳ Ｐゴシック" panose="020B0600070205080204" pitchFamily="50" charset="-128"/>
            </a:rPr>
            <a:t>円であり、市道の新設、改良事業の他、除排雪経費が大きな割合を占めており、除排雪経費に関しては毎年降雪量や平均気温の影響を受けている。</a:t>
          </a:r>
        </a:p>
        <a:p>
          <a:r>
            <a:rPr kumimoji="1" lang="ja-JP" altLang="en-US" sz="1300">
              <a:latin typeface="ＭＳ Ｐゴシック" panose="020B0600070205080204" pitchFamily="50" charset="-128"/>
              <a:ea typeface="ＭＳ Ｐゴシック" panose="020B0600070205080204" pitchFamily="50" charset="-128"/>
            </a:rPr>
            <a:t>教育費は住民一人あたり</a:t>
          </a:r>
          <a:r>
            <a:rPr kumimoji="1" lang="en-US" altLang="ja-JP" sz="1300">
              <a:latin typeface="ＭＳ Ｐゴシック" panose="020B0600070205080204" pitchFamily="50" charset="-128"/>
              <a:ea typeface="ＭＳ Ｐゴシック" panose="020B0600070205080204" pitchFamily="50" charset="-128"/>
            </a:rPr>
            <a:t>87,782</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円となっており、類似団体平均と比較して高止まりしているのは、幼稚園や小学校などの教育施設の整備事業が重なったことが主な要因である。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令和４年度の実質収支は</a:t>
          </a:r>
          <a:r>
            <a:rPr kumimoji="1" lang="en-US" altLang="ja-JP" sz="1400">
              <a:latin typeface="ＭＳ ゴシック" pitchFamily="49" charset="-128"/>
              <a:ea typeface="ＭＳ ゴシック" pitchFamily="49" charset="-128"/>
            </a:rPr>
            <a:t>1,368</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令和３年度と比較して、設備投資に伴う市税（固定資産税）の大幅な増加等により歳入が歳出を上回ったことで、大きな黒字となった。実質単年度収支についても黒字を維持している。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令和４年度において、北上市の特別会計及び公営企業会計に赤字会計はなく、連結実質赤字比率は算出されなかった。引き続き、各会計において赤字が発生しないよう適切な財政運営を行うこととする。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実質公債費比率（分子）は、前年度と比較して</a:t>
          </a:r>
          <a:r>
            <a:rPr kumimoji="1" lang="en-US" altLang="ja-JP" sz="1400">
              <a:latin typeface="ＭＳ ゴシック" pitchFamily="49" charset="-128"/>
              <a:ea typeface="ＭＳ ゴシック" pitchFamily="49" charset="-128"/>
            </a:rPr>
            <a:t>333</a:t>
          </a:r>
          <a:r>
            <a:rPr kumimoji="1" lang="ja-JP" altLang="en-US" sz="1400">
              <a:latin typeface="ＭＳ ゴシック" pitchFamily="49" charset="-128"/>
              <a:ea typeface="ＭＳ ゴシック" pitchFamily="49" charset="-128"/>
            </a:rPr>
            <a:t>百万円の減となった。これは元利償還金等の増加よりも、事業費補正等により基準財政需要額に算入された公債費（算入交際費等）の増加が大きかったためである。</a:t>
          </a:r>
        </a:p>
        <a:p>
          <a:r>
            <a:rPr kumimoji="1" lang="ja-JP" altLang="en-US" sz="1400">
              <a:latin typeface="ＭＳ ゴシック" pitchFamily="49" charset="-128"/>
              <a:ea typeface="ＭＳ ゴシック" pitchFamily="49" charset="-128"/>
            </a:rPr>
            <a:t>　これまで、新規の市債発行を抑制してきたが、統合小学校の整備等に係る起債の発行により市債残高は増加しており今後公債費の増加が見込まれる。新規借入に当たっては、交付税算入される有利な市債発行を優先していくとともに、市債発行の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岩手県北上市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将来負担比率（分子）は前年度と比較して</a:t>
          </a:r>
          <a:r>
            <a:rPr kumimoji="1" lang="en-US" altLang="ja-JP" sz="1400">
              <a:latin typeface="ＭＳ ゴシック" pitchFamily="49" charset="-128"/>
              <a:ea typeface="ＭＳ ゴシック" pitchFamily="49" charset="-128"/>
            </a:rPr>
            <a:t>575</a:t>
          </a:r>
          <a:r>
            <a:rPr kumimoji="1" lang="ja-JP" altLang="en-US" sz="1400">
              <a:latin typeface="ＭＳ ゴシック" pitchFamily="49" charset="-128"/>
              <a:ea typeface="ＭＳ ゴシック" pitchFamily="49" charset="-128"/>
            </a:rPr>
            <a:t>百万円の増となった。</a:t>
          </a:r>
        </a:p>
        <a:p>
          <a:r>
            <a:rPr kumimoji="1" lang="ja-JP" altLang="en-US" sz="1400">
              <a:latin typeface="ＭＳ ゴシック" pitchFamily="49" charset="-128"/>
              <a:ea typeface="ＭＳ ゴシック" pitchFamily="49" charset="-128"/>
            </a:rPr>
            <a:t>　主な要因は地方債残高の増であり、小学校、幼稚園等の教育施設の他、健康管理センター等整備事業等大規模な普通建設事業が重なったことによる。</a:t>
          </a:r>
        </a:p>
        <a:p>
          <a:r>
            <a:rPr kumimoji="1" lang="ja-JP" altLang="en-US" sz="1400">
              <a:latin typeface="ＭＳ ゴシック" pitchFamily="49" charset="-128"/>
              <a:ea typeface="ＭＳ ゴシック" pitchFamily="49" charset="-128"/>
            </a:rPr>
            <a:t>　施設整備に限らず経費の節減に努め、中長期的視野で財政の健全化に努めていく。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岩手県北上市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・ふるさと納税充当事業等への取り崩し額を減債基金や地域振興基金の積み立て額が上回り、基金全体としては、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・中学校建設事業及び小学校長寿命化工事等、今後も施設整備が続く見込みのため中長期的には減少していく見込みである。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にわたり安全で快適なインフラ資産の維持管理を行うにあたり多額の財源が必要となることから、その費用を確保するため、令和５年度に公共施設維持保全基金条例を制定予定である。今後は、決算余剰金の一部を基金に積み立て、公共施設の更新・修繕費用に充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：活力と魅力ある地域づくりの財源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　　　　　　：庁舎建設事業の財源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がん対策基金　　　　　　：がんの予防及び末期医療対策並びにがん患者の在宅生活及び在宅療養への支援の財源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日本現代詩歌文学館基金　：日本現代詩歌文学館の施設整備及び運営の財源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　　　　：学校の施設整備の財源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：ふるさと納税寄附金及び土地売却収入の積み立て等の増により約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がん対策基金　　　　　　：がん基金活用事業のために取り崩したため約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日本現代詩歌文学館基金　：日本現代詩歌文学館の修繕事業に取り崩したため約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　　　　　　：ふるさと納税による寄附について一旦積み立て、充当事業を定めて取り崩して活用する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　　　　　　：毎年度の積立は平成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年度で一旦終了している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がん対策基金　　　　　　：がん対策を目的とする寄附金等の収入があれば積立を行い、目的に合致する事業に充当するため取り崩す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日本現代詩歌文学館基金　：日本現代詩歌文学館の施設整備及び運営の財源とする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　　　　：学校施設の整備のために、今後取り崩しを予定している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運用益の積立のみとなっている。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運用益の積立以外には積立及び取崩の予定はない。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・令和４年度末の減債基金残高については、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・過去の推移として、基金を取り崩しながら財政運営を行った結果、平成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年度には約８億円まで減少したが、行政改革の効果や市税の伸び等により、現在の水準まで回復してきた。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・令和４年度については事業への充当により取り崩したものの、運用益及び前年度決算剰余金の積立が上回り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中学校の建設事業等大規模な普通建設事業が予定されているが、現在の水準を維持するため中期的な見通しのもとで財政運営にあたる。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AAF425B-8CD5-4696-8CC5-3BA3E05EB1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024F17F-E5E3-425C-AC94-727049B37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964411E2-5037-4F02-B25D-2571F2B28695}"/>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3C80E00-882A-4B21-906F-50363875DC2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F0674AA-97F4-4C6D-8245-34AF5607725E}"/>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A559DCB-B1DA-40AB-992F-D5764BE04F1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D857025-47F3-4027-93BE-44C159A0BD1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4DA5168-4FE7-4B96-9862-7EF8718B608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53F0C40-DF04-4B0A-BB79-89BE5F42B582}"/>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66A50EF-A20E-4C95-8BBC-CDA1F1CAD15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AB4A00E-78DC-466B-95A2-43003955BE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6D1D330-A326-4BD3-BA70-9F764B8E6B0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92,056
91,161
437.55
49,725,516
47,767,873
1,368,100
25,269,415
43,707,978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DFD6C9E-5138-438A-96C1-C909B3CA02A3}"/>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7F524CE-B972-4DD4-B672-1E0DE02345D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4591E653-EFF4-4CF0-A085-3B73469B2C9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CD275EA-1173-4C48-95F3-60BDF896E5C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0DDD4BA-8266-4B97-B7D6-A4EB2662D5B5}"/>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A1CBF6C-E6B9-483B-A525-5EB5A01A2E62}"/>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515FD779-E2CC-4DFF-8D53-122A09CB73F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1E8830B-B308-4AC1-A138-E241C4307B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66354D1B-3EF0-4AEC-871A-79392A59E9B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422BF68-AEFE-4518-9F35-F3F1B457B40F}"/>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8079FB9C-FCD4-49C2-85B4-49FD574EB59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7C05489-44BC-4833-85C6-8C1D7775E14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BA25393-4091-4E7A-9DCC-3DFC3CFCDE4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493581D6-D269-4565-B987-916A524169D8}"/>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A71C0B8-9DB5-4BD6-9D8E-2111EE3B09A3}"/>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7C944F0-F795-4524-9799-A1263F32106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E3120FA-FE92-404C-B6D9-BC183ADEEE8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2FEBF2A0-5E14-4E3B-8C38-4C3B83C2CF2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4065238E-E87B-4BB9-A9BD-FB5198E4869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E82968C8-CE35-4EF7-8BA9-A0338ED3229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5465BEA1-C5C4-4EC1-AFE2-9CBADC47F0AD}"/>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452F2CF-ACAA-48A4-85CA-F0E67ADB5BF7}"/>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7C156A2-158D-4E87-BE1D-8EA5E50982D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47CAF3A-E40F-4A5E-A592-AB5196834AA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3753FF4-CEE4-4C09-B5B6-1E4219B021A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532CF25-2089-4965-8FDE-249E91B32A4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79DE8DE7-E9A7-4A78-8C3E-3DA318A54A9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FD08C006-97CB-453D-9BB4-3E7FCC364DD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1286E18A-BB9C-4D15-949B-CFC362D789C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7312B26-9E1E-41B6-B246-F8E1DB92BC6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56A4FFC-5CF0-4514-9485-70037300989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378D27C-8647-425F-89F5-328176CF336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4E07A96-97C1-4AE4-9806-F26A8DA969C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257CF4CC-C64D-4E2B-A278-ACE505C6619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D9C222CD-6893-4236-B35D-18EB0641270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年以降類似団体と比較して高い状態が続いていたが、令和４年度は類似団体より低い数値となった。</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年度に策定した建築物最適化計画を、各施設の個別施設計画と位置づけ、公共施設等の延べ床面積を</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年間で３割削減するという目標を掲げていることから、当該計画に基づき、施設の建替等を順次進めることで、今後は償却率は減少傾向を示していくことが見込まれる。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1360914-A3BA-4496-ABD7-B024E9D0003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BD2558C-0827-4F01-8863-07EFC4218FB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3FCF4434-56F9-4CFF-A2F4-0AF7699D0655}"/>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A03CC332-E195-4141-AE61-22D5E20026E7}"/>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B66FBE08-42C5-41F5-87FA-26A9E4266FB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B08049E1-3040-4FEF-A68B-6FFEDF4E5D7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5747568-A663-45ED-AE95-21AE4382E0DB}"/>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11066CD-9313-43EA-80BF-A0F5307D32D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CA743449-EBB1-4ADA-91DF-A74CD68E8DD4}"/>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D19B1FE7-18D7-4F3A-96DA-701975D0F378}"/>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AFA7A02A-8D16-4EB3-BA7B-5578320D2102}"/>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7BB64BBE-C2C5-4C68-9DC7-CB685249C362}"/>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FF63497B-3F5B-4295-BF6F-13400C1ECC99}"/>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4647943D-76CE-4EDD-AB99-D7152F6F00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2EA9C1A-FED0-4107-85FB-3C523AF6DD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211881D-1520-49D9-A1FA-EC87F1A2A48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a:extLst>
            <a:ext uri="{FF2B5EF4-FFF2-40B4-BE49-F238E27FC236}">
              <a16:creationId xmlns:a16="http://schemas.microsoft.com/office/drawing/2014/main" id="{F5CDDC5C-9B0D-4A5E-97B6-1755BAC2E434}"/>
            </a:ext>
          </a:extLst>
        </xdr:cNvPr>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a:extLst>
            <a:ext uri="{FF2B5EF4-FFF2-40B4-BE49-F238E27FC236}">
              <a16:creationId xmlns:a16="http://schemas.microsoft.com/office/drawing/2014/main" id="{B4895E20-5A1A-49A2-BBBA-58941549386F}"/>
            </a:ext>
          </a:extLst>
        </xdr:cNvPr>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a:extLst>
            <a:ext uri="{FF2B5EF4-FFF2-40B4-BE49-F238E27FC236}">
              <a16:creationId xmlns:a16="http://schemas.microsoft.com/office/drawing/2014/main" id="{7EDDA6E0-A1AB-4843-8185-40CA77CB5520}"/>
            </a:ext>
          </a:extLst>
        </xdr:cNvPr>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a:extLst>
            <a:ext uri="{FF2B5EF4-FFF2-40B4-BE49-F238E27FC236}">
              <a16:creationId xmlns:a16="http://schemas.microsoft.com/office/drawing/2014/main" id="{5D62A73A-701B-49D6-91A1-51F410B5A3C8}"/>
            </a:ext>
          </a:extLst>
        </xdr:cNvPr>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a:extLst>
            <a:ext uri="{FF2B5EF4-FFF2-40B4-BE49-F238E27FC236}">
              <a16:creationId xmlns:a16="http://schemas.microsoft.com/office/drawing/2014/main" id="{6EFB81AD-1A63-4671-9B92-48B5D7AABBA3}"/>
            </a:ext>
          </a:extLst>
        </xdr:cNvPr>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70" name="有形固定資産減価償却率平均値テキスト">
          <a:extLst>
            <a:ext uri="{FF2B5EF4-FFF2-40B4-BE49-F238E27FC236}">
              <a16:creationId xmlns:a16="http://schemas.microsoft.com/office/drawing/2014/main" id="{949EE00A-B5AA-4DB2-8600-4D451F1737CE}"/>
            </a:ext>
          </a:extLst>
        </xdr:cNvPr>
        <xdr:cNvSpPr txBox="1"/>
      </xdr:nvSpPr>
      <xdr:spPr>
        <a:xfrm>
          <a:off x="4813300" y="6071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a:extLst>
            <a:ext uri="{FF2B5EF4-FFF2-40B4-BE49-F238E27FC236}">
              <a16:creationId xmlns:a16="http://schemas.microsoft.com/office/drawing/2014/main" id="{005F3952-1D99-4619-AC7E-67C30D4AAE08}"/>
            </a:ext>
          </a:extLst>
        </xdr:cNvPr>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D24A410D-CD16-4180-8A3F-73634CFA9A9C}"/>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FD025898-3B05-4073-94D5-054409EE767F}"/>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a:extLst>
            <a:ext uri="{FF2B5EF4-FFF2-40B4-BE49-F238E27FC236}">
              <a16:creationId xmlns:a16="http://schemas.microsoft.com/office/drawing/2014/main" id="{21BA7D92-B4D6-4646-9E88-6A5FB968B3C5}"/>
            </a:ext>
          </a:extLst>
        </xdr:cNvPr>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E74AF3C4-911D-4CCB-ABAA-B456235A7077}"/>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C4D4133C-4C71-485A-A4CA-106AB8CA681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A61A33D2-2764-4CC4-A19B-39B712CA312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2071E234-0CF2-4C24-B394-AF60C7478C2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02047FE-7276-445C-A4B6-62136D0B224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5016D02-DD70-4B55-A0B5-613756258E9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81" name="楕円 80">
          <a:extLst>
            <a:ext uri="{FF2B5EF4-FFF2-40B4-BE49-F238E27FC236}">
              <a16:creationId xmlns:a16="http://schemas.microsoft.com/office/drawing/2014/main" id="{A65FFEC9-F44C-490F-BA61-E3B789126130}"/>
            </a:ext>
          </a:extLst>
        </xdr:cNvPr>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168715</xdr:rowOff>
    </xdr:from>
    <xdr:ext cx="405111" cy="259045"/>
    <xdr:sp macro="" textlink="">
      <xdr:nvSpPr>
        <xdr:cNvPr id="82" name="有形固定資産減価償却率該当値テキスト">
          <a:extLst>
            <a:ext uri="{FF2B5EF4-FFF2-40B4-BE49-F238E27FC236}">
              <a16:creationId xmlns:a16="http://schemas.microsoft.com/office/drawing/2014/main" id="{3516931F-428E-457B-93D8-C815FACC921A}"/>
            </a:ext>
          </a:extLst>
        </xdr:cNvPr>
        <xdr:cNvSpPr txBox="1"/>
      </xdr:nvSpPr>
      <xdr:spPr>
        <a:xfrm>
          <a:off x="4813300" y="591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3" name="楕円 82">
          <a:extLst>
            <a:ext uri="{FF2B5EF4-FFF2-40B4-BE49-F238E27FC236}">
              <a16:creationId xmlns:a16="http://schemas.microsoft.com/office/drawing/2014/main" id="{070ED2A8-04CC-4A66-BF3D-E3E9E0082246}"/>
            </a:ext>
          </a:extLst>
        </xdr:cNvPr>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25188</xdr:rowOff>
    </xdr:to>
    <xdr:cxnSp macro="">
      <xdr:nvCxnSpPr>
        <xdr:cNvPr id="84" name="直線コネクタ 83">
          <a:extLst>
            <a:ext uri="{FF2B5EF4-FFF2-40B4-BE49-F238E27FC236}">
              <a16:creationId xmlns:a16="http://schemas.microsoft.com/office/drawing/2014/main" id="{3402EBBA-D669-4FC7-9392-BB158B3A90BA}"/>
            </a:ext>
          </a:extLst>
        </xdr:cNvPr>
        <xdr:cNvCxnSpPr/>
      </xdr:nvCxnSpPr>
      <xdr:spPr>
        <a:xfrm>
          <a:off x="4051300" y="611166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5" name="楕円 84">
          <a:extLst>
            <a:ext uri="{FF2B5EF4-FFF2-40B4-BE49-F238E27FC236}">
              <a16:creationId xmlns:a16="http://schemas.microsoft.com/office/drawing/2014/main" id="{6002E727-DC0B-4F16-8D74-4859470861D7}"/>
            </a:ext>
          </a:extLst>
        </xdr:cNvPr>
        <xdr:cNvSpPr/>
      </xdr:nvSpPr>
      <xdr:spPr>
        <a:xfrm>
          <a:off x="32385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21590</xdr:rowOff>
    </xdr:from>
    <xdr:to>
      <xdr:col>19</xdr:col>
      <xdr:colOff>136525</xdr:colOff>
      <xdr:row>31</xdr:row>
      <xdr:rowOff>25188</xdr:rowOff>
    </xdr:to>
    <xdr:cxnSp macro="">
      <xdr:nvCxnSpPr>
        <xdr:cNvPr id="86" name="直線コネクタ 85">
          <a:extLst>
            <a:ext uri="{FF2B5EF4-FFF2-40B4-BE49-F238E27FC236}">
              <a16:creationId xmlns:a16="http://schemas.microsoft.com/office/drawing/2014/main" id="{546D5036-AA1D-4D32-B775-F30C27ECE66A}"/>
            </a:ext>
          </a:extLst>
        </xdr:cNvPr>
        <xdr:cNvCxnSpPr/>
      </xdr:nvCxnSpPr>
      <xdr:spPr>
        <a:xfrm>
          <a:off x="3289300" y="610806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46355</xdr:rowOff>
    </xdr:from>
    <xdr:to>
      <xdr:col>11</xdr:col>
      <xdr:colOff>187325</xdr:colOff>
      <xdr:row>31</xdr:row>
      <xdr:rowOff>147955</xdr:rowOff>
    </xdr:to>
    <xdr:sp macro="" textlink="">
      <xdr:nvSpPr>
        <xdr:cNvPr id="87" name="楕円 86">
          <a:extLst>
            <a:ext uri="{FF2B5EF4-FFF2-40B4-BE49-F238E27FC236}">
              <a16:creationId xmlns:a16="http://schemas.microsoft.com/office/drawing/2014/main" id="{E376AA23-4434-482F-AC3B-A103BD474C91}"/>
            </a:ext>
          </a:extLst>
        </xdr:cNvPr>
        <xdr:cNvSpPr/>
      </xdr:nvSpPr>
      <xdr:spPr>
        <a:xfrm>
          <a:off x="2476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21590</xdr:rowOff>
    </xdr:from>
    <xdr:to>
      <xdr:col>15</xdr:col>
      <xdr:colOff>136525</xdr:colOff>
      <xdr:row>31</xdr:row>
      <xdr:rowOff>97155</xdr:rowOff>
    </xdr:to>
    <xdr:cxnSp macro="">
      <xdr:nvCxnSpPr>
        <xdr:cNvPr id="88" name="直線コネクタ 87">
          <a:extLst>
            <a:ext uri="{FF2B5EF4-FFF2-40B4-BE49-F238E27FC236}">
              <a16:creationId xmlns:a16="http://schemas.microsoft.com/office/drawing/2014/main" id="{62CC3FD0-0D5F-40B9-BF79-B0512CB6DB52}"/>
            </a:ext>
          </a:extLst>
        </xdr:cNvPr>
        <xdr:cNvCxnSpPr/>
      </xdr:nvCxnSpPr>
      <xdr:spPr>
        <a:xfrm flipV="1">
          <a:off x="2527300" y="610806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89" name="楕円 88">
          <a:extLst>
            <a:ext uri="{FF2B5EF4-FFF2-40B4-BE49-F238E27FC236}">
              <a16:creationId xmlns:a16="http://schemas.microsoft.com/office/drawing/2014/main" id="{DADAFB89-6812-4D81-830C-58390A6279B9}"/>
            </a:ext>
          </a:extLst>
        </xdr:cNvPr>
        <xdr:cNvSpPr/>
      </xdr:nvSpPr>
      <xdr:spPr>
        <a:xfrm>
          <a:off x="1714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64770</xdr:rowOff>
    </xdr:from>
    <xdr:to>
      <xdr:col>11</xdr:col>
      <xdr:colOff>136525</xdr:colOff>
      <xdr:row>31</xdr:row>
      <xdr:rowOff>97155</xdr:rowOff>
    </xdr:to>
    <xdr:cxnSp macro="">
      <xdr:nvCxnSpPr>
        <xdr:cNvPr id="90" name="直線コネクタ 89">
          <a:extLst>
            <a:ext uri="{FF2B5EF4-FFF2-40B4-BE49-F238E27FC236}">
              <a16:creationId xmlns:a16="http://schemas.microsoft.com/office/drawing/2014/main" id="{8159795C-829D-4A5E-9D3B-62543CBF0844}"/>
            </a:ext>
          </a:extLst>
        </xdr:cNvPr>
        <xdr:cNvCxnSpPr/>
      </xdr:nvCxnSpPr>
      <xdr:spPr>
        <a:xfrm>
          <a:off x="1765300" y="615124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a:extLst>
            <a:ext uri="{FF2B5EF4-FFF2-40B4-BE49-F238E27FC236}">
              <a16:creationId xmlns:a16="http://schemas.microsoft.com/office/drawing/2014/main" id="{2B5696BB-0EDD-4509-ABC6-5CCD345B68DF}"/>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a:extLst>
            <a:ext uri="{FF2B5EF4-FFF2-40B4-BE49-F238E27FC236}">
              <a16:creationId xmlns:a16="http://schemas.microsoft.com/office/drawing/2014/main" id="{88939102-A950-48A6-ADEE-89F4A2BEB72E}"/>
            </a:ext>
          </a:extLst>
        </xdr:cNvPr>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3" name="n_3aveValue有形固定資産減価償却率">
          <a:extLst>
            <a:ext uri="{FF2B5EF4-FFF2-40B4-BE49-F238E27FC236}">
              <a16:creationId xmlns:a16="http://schemas.microsoft.com/office/drawing/2014/main" id="{E6D491CC-7E27-4C15-9A4B-27A33B358217}"/>
            </a:ext>
          </a:extLst>
        </xdr:cNvPr>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4" name="n_4aveValue有形固定資産減価償却率">
          <a:extLst>
            <a:ext uri="{FF2B5EF4-FFF2-40B4-BE49-F238E27FC236}">
              <a16:creationId xmlns:a16="http://schemas.microsoft.com/office/drawing/2014/main" id="{6F3430E3-C236-4533-8CD1-B1393744BCC6}"/>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95" name="n_1mainValue有形固定資産減価償却率">
          <a:extLst>
            <a:ext uri="{FF2B5EF4-FFF2-40B4-BE49-F238E27FC236}">
              <a16:creationId xmlns:a16="http://schemas.microsoft.com/office/drawing/2014/main" id="{1C7749D9-762A-408D-AE91-C83B5CA3FEB0}"/>
            </a:ext>
          </a:extLst>
        </xdr:cNvPr>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6" name="n_2mainValue有形固定資産減価償却率">
          <a:extLst>
            <a:ext uri="{FF2B5EF4-FFF2-40B4-BE49-F238E27FC236}">
              <a16:creationId xmlns:a16="http://schemas.microsoft.com/office/drawing/2014/main" id="{27BC1DC6-39BD-4F0D-8A10-B0C54EC6EC6F}"/>
            </a:ext>
          </a:extLst>
        </xdr:cNvPr>
        <xdr:cNvSpPr txBox="1"/>
      </xdr:nvSpPr>
      <xdr:spPr>
        <a:xfrm>
          <a:off x="30867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139082</xdr:rowOff>
    </xdr:from>
    <xdr:ext cx="405111" cy="259045"/>
    <xdr:sp macro="" textlink="">
      <xdr:nvSpPr>
        <xdr:cNvPr id="97" name="n_3mainValue有形固定資産減価償却率">
          <a:extLst>
            <a:ext uri="{FF2B5EF4-FFF2-40B4-BE49-F238E27FC236}">
              <a16:creationId xmlns:a16="http://schemas.microsoft.com/office/drawing/2014/main" id="{63FB2FF8-39ED-4627-8CEB-B017E6906D28}"/>
            </a:ext>
          </a:extLst>
        </xdr:cNvPr>
        <xdr:cNvSpPr txBox="1"/>
      </xdr:nvSpPr>
      <xdr:spPr>
        <a:xfrm>
          <a:off x="23247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98" name="n_4mainValue有形固定資産減価償却率">
          <a:extLst>
            <a:ext uri="{FF2B5EF4-FFF2-40B4-BE49-F238E27FC236}">
              <a16:creationId xmlns:a16="http://schemas.microsoft.com/office/drawing/2014/main" id="{B3B15EA4-2CEE-4666-9842-2AF4834246E4}"/>
            </a:ext>
          </a:extLst>
        </xdr:cNvPr>
        <xdr:cNvSpPr txBox="1"/>
      </xdr:nvSpPr>
      <xdr:spPr>
        <a:xfrm>
          <a:off x="1562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2E9899FD-A2FF-45B3-9FFB-0D81BB5BB7B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E929C01-3F4F-46A0-9E3D-C48354D1F5A2}"/>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627A4EC-8771-4E85-83A0-C769F4D5841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B369E36-ACF6-4553-9DEE-FC07C235B1D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6BA97573-233D-48D9-A213-03E9DBCE63A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8DE17A3-3FB6-400F-B15A-A9BD08B98F7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DE575AA-3DD4-4558-BF5C-6E7AFAD4C9D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AF299736-1A89-4215-BD64-929FAF39B03B}"/>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CF7BF017-68C8-4754-9B90-83DA89CB6F0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E428A115-0355-47A9-92E3-BC3BBCB4445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2EBA5FE1-9495-44E1-A43F-F7CA98C79DF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38F79B22-FF42-4CB8-BB7F-4008994E5C5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3B7CA823-1E69-459C-B9B5-D5D7C2364F27}"/>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より数値は改善されたが、類似団体平均を大きく上回っている。要因としては、企業誘致に伴うインフラ整備、東部地区統合小学校等の大規模な普通建設事業が続いていることが挙げられる。将来負担額が増加していることから、地方債を計画的に発行することで、比率の改善に努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88533BE-3865-4CB0-B9B0-61BDF109B192}"/>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7CD29CD2-96DF-4AEB-93C8-FFF831619FD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EFE47230-B452-48AB-8E91-AF6CD09CBD96}"/>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20755AB-2E5D-4DEC-AAD3-483A18F16575}"/>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66B0B4F1-226E-41C1-98EF-EB5699204673}"/>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A7E6A72-1296-4F2F-A112-87C6D3A12655}"/>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EBAE2EAE-2ABA-48F5-9A47-FA8FEBF487E9}"/>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8477DC1B-280D-4450-85EC-3355D242145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3D80374F-BF4A-4288-A627-7ACB943C12E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36056EE0-7AC4-4BA1-8248-C931E5DB3C1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352E6357-CF40-432C-85A8-C00FA36BB481}"/>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5B35675A-24A7-4B10-A40D-AD8DFAED503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10368C96-7BCC-490B-9118-2246B29C175B}"/>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8D76937-E1E1-463E-9468-6220D16EA94D}"/>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B1BB7F51-870E-4557-A5AA-6DAD5918F88F}"/>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a:extLst>
            <a:ext uri="{FF2B5EF4-FFF2-40B4-BE49-F238E27FC236}">
              <a16:creationId xmlns:a16="http://schemas.microsoft.com/office/drawing/2014/main" id="{25903E07-4410-45A0-8A52-0F47DAF2E0C6}"/>
            </a:ext>
          </a:extLst>
        </xdr:cNvPr>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a:extLst>
            <a:ext uri="{FF2B5EF4-FFF2-40B4-BE49-F238E27FC236}">
              <a16:creationId xmlns:a16="http://schemas.microsoft.com/office/drawing/2014/main" id="{3677141A-D51D-48A1-8A69-44B40762B9AE}"/>
            </a:ext>
          </a:extLst>
        </xdr:cNvPr>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a:extLst>
            <a:ext uri="{FF2B5EF4-FFF2-40B4-BE49-F238E27FC236}">
              <a16:creationId xmlns:a16="http://schemas.microsoft.com/office/drawing/2014/main" id="{39A9B172-D930-4266-808F-168C0D0AF355}"/>
            </a:ext>
          </a:extLst>
        </xdr:cNvPr>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8C88D168-E036-4ECE-BA77-F63FC0B4B721}"/>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20DB4F5-7FAD-46DA-B1C2-450E7B3E573C}"/>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7030</xdr:rowOff>
    </xdr:from>
    <xdr:ext cx="469744" cy="259045"/>
    <xdr:sp macro="" textlink="">
      <xdr:nvSpPr>
        <xdr:cNvPr id="132" name="債務償還比率平均値テキスト">
          <a:extLst>
            <a:ext uri="{FF2B5EF4-FFF2-40B4-BE49-F238E27FC236}">
              <a16:creationId xmlns:a16="http://schemas.microsoft.com/office/drawing/2014/main" id="{73FF7810-AE32-4241-98AB-A35CE983AA44}"/>
            </a:ext>
          </a:extLst>
        </xdr:cNvPr>
        <xdr:cNvSpPr txBox="1"/>
      </xdr:nvSpPr>
      <xdr:spPr>
        <a:xfrm>
          <a:off x="14846300" y="5750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a:extLst>
            <a:ext uri="{FF2B5EF4-FFF2-40B4-BE49-F238E27FC236}">
              <a16:creationId xmlns:a16="http://schemas.microsoft.com/office/drawing/2014/main" id="{D595A84F-EB2F-4243-8156-AE9AED7B6CBF}"/>
            </a:ext>
          </a:extLst>
        </xdr:cNvPr>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a:extLst>
            <a:ext uri="{FF2B5EF4-FFF2-40B4-BE49-F238E27FC236}">
              <a16:creationId xmlns:a16="http://schemas.microsoft.com/office/drawing/2014/main" id="{5D123808-E77F-4CE4-BB6E-85A0B791ECB9}"/>
            </a:ext>
          </a:extLst>
        </xdr:cNvPr>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a:extLst>
            <a:ext uri="{FF2B5EF4-FFF2-40B4-BE49-F238E27FC236}">
              <a16:creationId xmlns:a16="http://schemas.microsoft.com/office/drawing/2014/main" id="{ED354081-63FD-4C62-ADE9-EFCE69CB42F6}"/>
            </a:ext>
          </a:extLst>
        </xdr:cNvPr>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a:extLst>
            <a:ext uri="{FF2B5EF4-FFF2-40B4-BE49-F238E27FC236}">
              <a16:creationId xmlns:a16="http://schemas.microsoft.com/office/drawing/2014/main" id="{BAE7032A-033C-48DB-A31F-4AE885B4A3F1}"/>
            </a:ext>
          </a:extLst>
        </xdr:cNvPr>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a:extLst>
            <a:ext uri="{FF2B5EF4-FFF2-40B4-BE49-F238E27FC236}">
              <a16:creationId xmlns:a16="http://schemas.microsoft.com/office/drawing/2014/main" id="{63444350-401E-4241-A516-44352F2F101B}"/>
            </a:ext>
          </a:extLst>
        </xdr:cNvPr>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8AC6B68D-9521-42C7-A2AA-35FFED548F2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ED3517A2-3CBD-4B2A-AA82-D7833F7FB02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7700483-F13C-4BAE-AEE0-32B252975B2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4DA9609-9335-4B4D-8D52-E2A802D6DF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1BBFC861-F81F-4895-846A-63C936FEC80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49833</xdr:rowOff>
    </xdr:from>
    <xdr:to>
      <xdr:col>76</xdr:col>
      <xdr:colOff>73025</xdr:colOff>
      <xdr:row>31</xdr:row>
      <xdr:rowOff>151433</xdr:rowOff>
    </xdr:to>
    <xdr:sp macro="" textlink="">
      <xdr:nvSpPr>
        <xdr:cNvPr id="143" name="楕円 142">
          <a:extLst>
            <a:ext uri="{FF2B5EF4-FFF2-40B4-BE49-F238E27FC236}">
              <a16:creationId xmlns:a16="http://schemas.microsoft.com/office/drawing/2014/main" id="{CE41D278-40CB-4E4F-B395-F6D348A90EE3}"/>
            </a:ext>
          </a:extLst>
        </xdr:cNvPr>
        <xdr:cNvSpPr/>
      </xdr:nvSpPr>
      <xdr:spPr>
        <a:xfrm>
          <a:off x="14744700" y="613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28260</xdr:rowOff>
    </xdr:from>
    <xdr:ext cx="469744" cy="259045"/>
    <xdr:sp macro="" textlink="">
      <xdr:nvSpPr>
        <xdr:cNvPr id="144" name="債務償還比率該当値テキスト">
          <a:extLst>
            <a:ext uri="{FF2B5EF4-FFF2-40B4-BE49-F238E27FC236}">
              <a16:creationId xmlns:a16="http://schemas.microsoft.com/office/drawing/2014/main" id="{003C6937-A69F-41C9-9218-6D35BDB99BCF}"/>
            </a:ext>
          </a:extLst>
        </xdr:cNvPr>
        <xdr:cNvSpPr txBox="1"/>
      </xdr:nvSpPr>
      <xdr:spPr>
        <a:xfrm>
          <a:off x="14846300" y="611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128517</xdr:rowOff>
    </xdr:from>
    <xdr:to>
      <xdr:col>72</xdr:col>
      <xdr:colOff>123825</xdr:colOff>
      <xdr:row>32</xdr:row>
      <xdr:rowOff>58667</xdr:rowOff>
    </xdr:to>
    <xdr:sp macro="" textlink="">
      <xdr:nvSpPr>
        <xdr:cNvPr id="145" name="楕円 144">
          <a:extLst>
            <a:ext uri="{FF2B5EF4-FFF2-40B4-BE49-F238E27FC236}">
              <a16:creationId xmlns:a16="http://schemas.microsoft.com/office/drawing/2014/main" id="{5E5B86BE-FB82-4764-9277-4420EC902927}"/>
            </a:ext>
          </a:extLst>
        </xdr:cNvPr>
        <xdr:cNvSpPr/>
      </xdr:nvSpPr>
      <xdr:spPr>
        <a:xfrm>
          <a:off x="14033500" y="621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100633</xdr:rowOff>
    </xdr:from>
    <xdr:to>
      <xdr:col>76</xdr:col>
      <xdr:colOff>22225</xdr:colOff>
      <xdr:row>32</xdr:row>
      <xdr:rowOff>7867</xdr:rowOff>
    </xdr:to>
    <xdr:cxnSp macro="">
      <xdr:nvCxnSpPr>
        <xdr:cNvPr id="146" name="直線コネクタ 145">
          <a:extLst>
            <a:ext uri="{FF2B5EF4-FFF2-40B4-BE49-F238E27FC236}">
              <a16:creationId xmlns:a16="http://schemas.microsoft.com/office/drawing/2014/main" id="{DE398285-EE29-4941-B3A5-6E9CF97E85C0}"/>
            </a:ext>
          </a:extLst>
        </xdr:cNvPr>
        <xdr:cNvCxnSpPr/>
      </xdr:nvCxnSpPr>
      <xdr:spPr>
        <a:xfrm flipV="1">
          <a:off x="14084300" y="6187108"/>
          <a:ext cx="711200" cy="7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164261</xdr:rowOff>
    </xdr:from>
    <xdr:to>
      <xdr:col>68</xdr:col>
      <xdr:colOff>123825</xdr:colOff>
      <xdr:row>32</xdr:row>
      <xdr:rowOff>94411</xdr:rowOff>
    </xdr:to>
    <xdr:sp macro="" textlink="">
      <xdr:nvSpPr>
        <xdr:cNvPr id="147" name="楕円 146">
          <a:extLst>
            <a:ext uri="{FF2B5EF4-FFF2-40B4-BE49-F238E27FC236}">
              <a16:creationId xmlns:a16="http://schemas.microsoft.com/office/drawing/2014/main" id="{16AF2652-26CC-4AEE-A3B7-F0446E9AD74D}"/>
            </a:ext>
          </a:extLst>
        </xdr:cNvPr>
        <xdr:cNvSpPr/>
      </xdr:nvSpPr>
      <xdr:spPr>
        <a:xfrm>
          <a:off x="13271500" y="62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7867</xdr:rowOff>
    </xdr:from>
    <xdr:to>
      <xdr:col>72</xdr:col>
      <xdr:colOff>73025</xdr:colOff>
      <xdr:row>32</xdr:row>
      <xdr:rowOff>43611</xdr:rowOff>
    </xdr:to>
    <xdr:cxnSp macro="">
      <xdr:nvCxnSpPr>
        <xdr:cNvPr id="148" name="直線コネクタ 147">
          <a:extLst>
            <a:ext uri="{FF2B5EF4-FFF2-40B4-BE49-F238E27FC236}">
              <a16:creationId xmlns:a16="http://schemas.microsoft.com/office/drawing/2014/main" id="{B326CC4D-5B74-4A47-A798-B365F957E0AC}"/>
            </a:ext>
          </a:extLst>
        </xdr:cNvPr>
        <xdr:cNvCxnSpPr/>
      </xdr:nvCxnSpPr>
      <xdr:spPr>
        <a:xfrm flipV="1">
          <a:off x="13322300" y="6265792"/>
          <a:ext cx="762000" cy="3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77541</xdr:rowOff>
    </xdr:from>
    <xdr:to>
      <xdr:col>64</xdr:col>
      <xdr:colOff>123825</xdr:colOff>
      <xdr:row>32</xdr:row>
      <xdr:rowOff>7691</xdr:rowOff>
    </xdr:to>
    <xdr:sp macro="" textlink="">
      <xdr:nvSpPr>
        <xdr:cNvPr id="149" name="楕円 148">
          <a:extLst>
            <a:ext uri="{FF2B5EF4-FFF2-40B4-BE49-F238E27FC236}">
              <a16:creationId xmlns:a16="http://schemas.microsoft.com/office/drawing/2014/main" id="{A996A7AD-8FF4-43DD-B611-D124AC8A6EB5}"/>
            </a:ext>
          </a:extLst>
        </xdr:cNvPr>
        <xdr:cNvSpPr/>
      </xdr:nvSpPr>
      <xdr:spPr>
        <a:xfrm>
          <a:off x="12509500" y="616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128341</xdr:rowOff>
    </xdr:from>
    <xdr:to>
      <xdr:col>68</xdr:col>
      <xdr:colOff>73025</xdr:colOff>
      <xdr:row>32</xdr:row>
      <xdr:rowOff>43611</xdr:rowOff>
    </xdr:to>
    <xdr:cxnSp macro="">
      <xdr:nvCxnSpPr>
        <xdr:cNvPr id="150" name="直線コネクタ 149">
          <a:extLst>
            <a:ext uri="{FF2B5EF4-FFF2-40B4-BE49-F238E27FC236}">
              <a16:creationId xmlns:a16="http://schemas.microsoft.com/office/drawing/2014/main" id="{058D64D8-5912-4F4B-8788-481F99CB620F}"/>
            </a:ext>
          </a:extLst>
        </xdr:cNvPr>
        <xdr:cNvCxnSpPr/>
      </xdr:nvCxnSpPr>
      <xdr:spPr>
        <a:xfrm>
          <a:off x="12560300" y="6214816"/>
          <a:ext cx="762000" cy="8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36809</xdr:rowOff>
    </xdr:from>
    <xdr:to>
      <xdr:col>60</xdr:col>
      <xdr:colOff>123825</xdr:colOff>
      <xdr:row>30</xdr:row>
      <xdr:rowOff>138409</xdr:rowOff>
    </xdr:to>
    <xdr:sp macro="" textlink="">
      <xdr:nvSpPr>
        <xdr:cNvPr id="151" name="楕円 150">
          <a:extLst>
            <a:ext uri="{FF2B5EF4-FFF2-40B4-BE49-F238E27FC236}">
              <a16:creationId xmlns:a16="http://schemas.microsoft.com/office/drawing/2014/main" id="{7E4D8D0A-5B52-4946-989B-126EDE262404}"/>
            </a:ext>
          </a:extLst>
        </xdr:cNvPr>
        <xdr:cNvSpPr/>
      </xdr:nvSpPr>
      <xdr:spPr>
        <a:xfrm>
          <a:off x="11747500" y="59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87609</xdr:rowOff>
    </xdr:from>
    <xdr:to>
      <xdr:col>64</xdr:col>
      <xdr:colOff>73025</xdr:colOff>
      <xdr:row>31</xdr:row>
      <xdr:rowOff>128341</xdr:rowOff>
    </xdr:to>
    <xdr:cxnSp macro="">
      <xdr:nvCxnSpPr>
        <xdr:cNvPr id="152" name="直線コネクタ 151">
          <a:extLst>
            <a:ext uri="{FF2B5EF4-FFF2-40B4-BE49-F238E27FC236}">
              <a16:creationId xmlns:a16="http://schemas.microsoft.com/office/drawing/2014/main" id="{655DF4AE-F02B-42ED-A941-8164118765A4}"/>
            </a:ext>
          </a:extLst>
        </xdr:cNvPr>
        <xdr:cNvCxnSpPr/>
      </xdr:nvCxnSpPr>
      <xdr:spPr>
        <a:xfrm>
          <a:off x="11798300" y="6002634"/>
          <a:ext cx="762000" cy="21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56342</xdr:rowOff>
    </xdr:from>
    <xdr:ext cx="469744" cy="259045"/>
    <xdr:sp macro="" textlink="">
      <xdr:nvSpPr>
        <xdr:cNvPr id="153" name="n_1aveValue債務償還比率">
          <a:extLst>
            <a:ext uri="{FF2B5EF4-FFF2-40B4-BE49-F238E27FC236}">
              <a16:creationId xmlns:a16="http://schemas.microsoft.com/office/drawing/2014/main" id="{877C0611-0C04-4929-B594-C67924ABC7A0}"/>
            </a:ext>
          </a:extLst>
        </xdr:cNvPr>
        <xdr:cNvSpPr txBox="1"/>
      </xdr:nvSpPr>
      <xdr:spPr>
        <a:xfrm>
          <a:off x="13836727" y="562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52934</xdr:rowOff>
    </xdr:from>
    <xdr:ext cx="469744" cy="259045"/>
    <xdr:sp macro="" textlink="">
      <xdr:nvSpPr>
        <xdr:cNvPr id="154" name="n_2aveValue債務償還比率">
          <a:extLst>
            <a:ext uri="{FF2B5EF4-FFF2-40B4-BE49-F238E27FC236}">
              <a16:creationId xmlns:a16="http://schemas.microsoft.com/office/drawing/2014/main" id="{A1781889-3D15-4EE5-A869-4268B2BF6D40}"/>
            </a:ext>
          </a:extLst>
        </xdr:cNvPr>
        <xdr:cNvSpPr txBox="1"/>
      </xdr:nvSpPr>
      <xdr:spPr>
        <a:xfrm>
          <a:off x="13087427" y="579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57372</xdr:rowOff>
    </xdr:from>
    <xdr:ext cx="469744" cy="259045"/>
    <xdr:sp macro="" textlink="">
      <xdr:nvSpPr>
        <xdr:cNvPr id="155" name="n_3aveValue債務償還比率">
          <a:extLst>
            <a:ext uri="{FF2B5EF4-FFF2-40B4-BE49-F238E27FC236}">
              <a16:creationId xmlns:a16="http://schemas.microsoft.com/office/drawing/2014/main" id="{4E61CDA0-4137-4048-8725-9FDFD44EE503}"/>
            </a:ext>
          </a:extLst>
        </xdr:cNvPr>
        <xdr:cNvSpPr txBox="1"/>
      </xdr:nvSpPr>
      <xdr:spPr>
        <a:xfrm>
          <a:off x="12325427" y="58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56" name="n_4aveValue債務償還比率">
          <a:extLst>
            <a:ext uri="{FF2B5EF4-FFF2-40B4-BE49-F238E27FC236}">
              <a16:creationId xmlns:a16="http://schemas.microsoft.com/office/drawing/2014/main" id="{265DB89B-9991-4D21-8B79-8DAAB782A3EE}"/>
            </a:ext>
          </a:extLst>
        </xdr:cNvPr>
        <xdr:cNvSpPr txBox="1"/>
      </xdr:nvSpPr>
      <xdr:spPr>
        <a:xfrm>
          <a:off x="11563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49794</xdr:rowOff>
    </xdr:from>
    <xdr:ext cx="469744" cy="259045"/>
    <xdr:sp macro="" textlink="">
      <xdr:nvSpPr>
        <xdr:cNvPr id="157" name="n_1mainValue債務償還比率">
          <a:extLst>
            <a:ext uri="{FF2B5EF4-FFF2-40B4-BE49-F238E27FC236}">
              <a16:creationId xmlns:a16="http://schemas.microsoft.com/office/drawing/2014/main" id="{7CB337B8-A27F-4DC3-A95F-97EFA02363B9}"/>
            </a:ext>
          </a:extLst>
        </xdr:cNvPr>
        <xdr:cNvSpPr txBox="1"/>
      </xdr:nvSpPr>
      <xdr:spPr>
        <a:xfrm>
          <a:off x="13836727" y="63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85538</xdr:rowOff>
    </xdr:from>
    <xdr:ext cx="469744" cy="259045"/>
    <xdr:sp macro="" textlink="">
      <xdr:nvSpPr>
        <xdr:cNvPr id="158" name="n_2mainValue債務償還比率">
          <a:extLst>
            <a:ext uri="{FF2B5EF4-FFF2-40B4-BE49-F238E27FC236}">
              <a16:creationId xmlns:a16="http://schemas.microsoft.com/office/drawing/2014/main" id="{73C23377-097D-4232-B2D0-80DA53170314}"/>
            </a:ext>
          </a:extLst>
        </xdr:cNvPr>
        <xdr:cNvSpPr txBox="1"/>
      </xdr:nvSpPr>
      <xdr:spPr>
        <a:xfrm>
          <a:off x="13087427" y="634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170268</xdr:rowOff>
    </xdr:from>
    <xdr:ext cx="469744" cy="259045"/>
    <xdr:sp macro="" textlink="">
      <xdr:nvSpPr>
        <xdr:cNvPr id="159" name="n_3mainValue債務償還比率">
          <a:extLst>
            <a:ext uri="{FF2B5EF4-FFF2-40B4-BE49-F238E27FC236}">
              <a16:creationId xmlns:a16="http://schemas.microsoft.com/office/drawing/2014/main" id="{2C79ED50-E60C-46A5-A37C-2386BF050E47}"/>
            </a:ext>
          </a:extLst>
        </xdr:cNvPr>
        <xdr:cNvSpPr txBox="1"/>
      </xdr:nvSpPr>
      <xdr:spPr>
        <a:xfrm>
          <a:off x="12325427" y="625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154936</xdr:rowOff>
    </xdr:from>
    <xdr:ext cx="469744" cy="259045"/>
    <xdr:sp macro="" textlink="">
      <xdr:nvSpPr>
        <xdr:cNvPr id="160" name="n_4mainValue債務償還比率">
          <a:extLst>
            <a:ext uri="{FF2B5EF4-FFF2-40B4-BE49-F238E27FC236}">
              <a16:creationId xmlns:a16="http://schemas.microsoft.com/office/drawing/2014/main" id="{01001A28-864A-45D4-A12B-3229A735C1D9}"/>
            </a:ext>
          </a:extLst>
        </xdr:cNvPr>
        <xdr:cNvSpPr txBox="1"/>
      </xdr:nvSpPr>
      <xdr:spPr>
        <a:xfrm>
          <a:off x="11563427" y="572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DE77079B-B9A7-4441-9D94-68845B1A62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5975FD1-1C39-43D0-82F7-EBE177F583C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A551C5C0-BD06-4FD6-A9DD-4E26EBC5FB7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DADCA77-9BA5-4234-98E4-5C9995D8099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79720D06-288A-48EE-9E9C-F4D8E9FEEC1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386D336-BE12-4634-A1DD-13279F80942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E4FA513-2C65-4A9D-BF60-6EA2D81972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BEFC373-D8C3-4493-9D89-4F1E2F75C69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D1B25C4-F1C0-49EC-90E4-3B1A2A40E2F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C9F8C3-DBAC-449B-B152-24A6EE9E2A4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A1693EA-7BF9-4A6E-B34D-DB61B75DFC5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55C1F73-6382-4205-92F5-A025BE28FA7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0BFF29E-6B4E-4FBC-A496-1D659ADBE31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E602958-5EE4-4D31-B274-76378D803DD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DB1C14-AE53-4E6D-A4E0-E026C6B3B02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470D13-3E7D-4DEE-88AD-8870297FE84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92,056
91,161
437.55
49,725,516
47,767,873
1,368,100
25,269,415
43,707,978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4C4A569-30E7-4018-AF4B-6335A6B6A35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AC095BF-6141-495E-8AAB-68266F2A9D0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27BE206-963F-4B6F-8473-90962EE199F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28D6223-2003-4E46-923C-F65448994C0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F5F6581-8538-4AFF-91CA-5C21572431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1BE1780-C09D-4B06-B36E-BDBEB656BC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CAF302C-652C-41F4-817B-B382535DE7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1742AD7-C1B0-4345-9A10-1C200F5E446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2A39196-4A43-4203-AE16-D02390F259EE}"/>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E927836-3C5E-4B9A-9D02-3A45FDF65EA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D806AD6-65D7-4F82-8FCF-EFD4E64AB8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26358F-04D9-4816-A110-480F41398AF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D1BCEF2-7EA2-4A85-A09B-10775EC188C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AF28638-3214-4CBC-BA9F-1F1B8121E51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12A64C0-6E31-45D3-AF7A-22BDEF2EEA3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112B9DC-95BD-4EE5-92DD-D10D60DF0C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3797695-EBC2-465B-AD8F-B50D6C1C3ED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4900AE5-D95A-4FAE-BB7D-820177F05D8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95A217-CC4A-44D1-8752-E1869178378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52A8D1E-2CD2-466D-AB24-A68487E6F6B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B8FE4C-81AE-4292-8004-E4ED981C545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13B8950-B9F7-41C0-8C09-B13ACCA650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DDB758D-824A-4618-810B-46058354C9D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3205E90-A5DA-42DB-9866-51EA25113A4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1C1B27C-CB22-46FD-A5DA-C47940A7EF4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57AF33-1177-436F-89EA-E35870A7BB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924D2DE-CB00-48FB-882A-274BFA49075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21280F-DC4D-402C-ABEC-5A571BD3E5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B5F1C84-D159-4A08-B046-6F5D499A01F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E8652A3-3AE3-4917-BAB9-046A86B9642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D146CAF-F4F5-4F08-A86A-19B9D6397DE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7F421A2-0C2E-474B-9330-E0CB714D5BC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64DB037-0FEC-4BBB-91AD-1E5E11E690B7}"/>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2B6C66C9-5760-45AA-B847-0AA8D723BC72}"/>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F2149B03-2FE8-4157-81DB-3E1AB4C44C9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AB46639-A8FD-4F70-A99E-1EAE757749C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50D4EE2-28EF-4DA3-9A10-30B8DFB2F3B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3F894F72-5740-407E-AAAC-964FDEF314D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E2516644-3C0C-445A-B8A3-F6E5C47A0D6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926F838-2211-41C5-BF94-B6F06CF5AA9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EF90AA9-D408-4213-A2B4-BD615561CC1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B6732FBB-D5E5-4F76-98A1-18B1174409D8}"/>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74EEC6E-F86D-40BF-ABCE-798F271F08C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C93AF87D-317D-4918-BDD8-520D8DE612EF}"/>
            </a:ext>
          </a:extLst>
        </xdr:cNvPr>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A92568C1-5882-4A65-905F-C22DBCF42E64}"/>
            </a:ext>
          </a:extLst>
        </xdr:cNvPr>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4FADC373-14F4-4D49-BD35-C2E1A15B6AD5}"/>
            </a:ext>
          </a:extLst>
        </xdr:cNvPr>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ADC604D7-170D-4DB0-A91F-510E22FB21C2}"/>
            </a:ext>
          </a:extLst>
        </xdr:cNvPr>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0B5BBCD0-37BE-4913-A41B-F3C130B745C1}"/>
            </a:ext>
          </a:extLst>
        </xdr:cNvPr>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a:extLst>
            <a:ext uri="{FF2B5EF4-FFF2-40B4-BE49-F238E27FC236}">
              <a16:creationId xmlns:a16="http://schemas.microsoft.com/office/drawing/2014/main" id="{C83F6B2F-9B49-40D9-8E52-264CE7E7BDBA}"/>
            </a:ext>
          </a:extLst>
        </xdr:cNvPr>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785A5B29-6AA8-4B72-BCC5-EA915BCDC569}"/>
            </a:ext>
          </a:extLst>
        </xdr:cNvPr>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556C1B57-A17F-4DD9-9FDA-EFB2F1719D45}"/>
            </a:ext>
          </a:extLst>
        </xdr:cNvPr>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98BB574F-3793-4BD3-BF74-3E73C419475F}"/>
            </a:ext>
          </a:extLst>
        </xdr:cNvPr>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9DF26C8D-F5E8-4D44-811D-B3BAC54CAB9F}"/>
            </a:ext>
          </a:extLst>
        </xdr:cNvPr>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6B5D1CF5-245D-44DA-BFBD-DDAEADE11682}"/>
            </a:ext>
          </a:extLst>
        </xdr:cNvPr>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3091130B-114D-4547-B0D2-BB1E4C48CE0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87C9756-47B1-4E3E-8671-29A695DB9ED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6781AA6-2B4D-4F7F-B19A-89C2FA82C93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D9A19FF-8EC8-46D3-B7DD-BD3CAB178F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FF7E085-4AF0-4FA7-818E-D5C525AF2435}"/>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50546</xdr:rowOff>
    </xdr:from>
    <xdr:to>
      <xdr:col>24</xdr:col>
      <xdr:colOff>114300</xdr:colOff>
      <xdr:row>37</xdr:row>
      <xdr:rowOff>152146</xdr:rowOff>
    </xdr:to>
    <xdr:sp macro="" textlink="">
      <xdr:nvSpPr>
        <xdr:cNvPr id="71" name="楕円 70">
          <a:extLst>
            <a:ext uri="{FF2B5EF4-FFF2-40B4-BE49-F238E27FC236}">
              <a16:creationId xmlns:a16="http://schemas.microsoft.com/office/drawing/2014/main" id="{F87DB54D-2E66-499F-BF4D-32ED9157C8E3}"/>
            </a:ext>
          </a:extLst>
        </xdr:cNvPr>
        <xdr:cNvSpPr/>
      </xdr:nvSpPr>
      <xdr:spPr>
        <a:xfrm>
          <a:off x="4584700" y="639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28973</xdr:rowOff>
    </xdr:from>
    <xdr:ext cx="405111" cy="259045"/>
    <xdr:sp macro="" textlink="">
      <xdr:nvSpPr>
        <xdr:cNvPr id="72" name="【道路】&#10;有形固定資産減価償却率該当値テキスト">
          <a:extLst>
            <a:ext uri="{FF2B5EF4-FFF2-40B4-BE49-F238E27FC236}">
              <a16:creationId xmlns:a16="http://schemas.microsoft.com/office/drawing/2014/main" id="{C6A74AAE-E7E1-49DF-8948-4BEB9F7C05F1}"/>
            </a:ext>
          </a:extLst>
        </xdr:cNvPr>
        <xdr:cNvSpPr txBox="1"/>
      </xdr:nvSpPr>
      <xdr:spPr>
        <a:xfrm>
          <a:off x="4673600" y="637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141986</xdr:rowOff>
    </xdr:from>
    <xdr:to>
      <xdr:col>20</xdr:col>
      <xdr:colOff>38100</xdr:colOff>
      <xdr:row>37</xdr:row>
      <xdr:rowOff>72136</xdr:rowOff>
    </xdr:to>
    <xdr:sp macro="" textlink="">
      <xdr:nvSpPr>
        <xdr:cNvPr id="73" name="楕円 72">
          <a:extLst>
            <a:ext uri="{FF2B5EF4-FFF2-40B4-BE49-F238E27FC236}">
              <a16:creationId xmlns:a16="http://schemas.microsoft.com/office/drawing/2014/main" id="{B2510BD2-1AC6-4119-A762-D1D853DB8447}"/>
            </a:ext>
          </a:extLst>
        </xdr:cNvPr>
        <xdr:cNvSpPr/>
      </xdr:nvSpPr>
      <xdr:spPr>
        <a:xfrm>
          <a:off x="3746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21336</xdr:rowOff>
    </xdr:from>
    <xdr:to>
      <xdr:col>24</xdr:col>
      <xdr:colOff>63500</xdr:colOff>
      <xdr:row>37</xdr:row>
      <xdr:rowOff>101346</xdr:rowOff>
    </xdr:to>
    <xdr:cxnSp macro="">
      <xdr:nvCxnSpPr>
        <xdr:cNvPr id="74" name="直線コネクタ 73">
          <a:extLst>
            <a:ext uri="{FF2B5EF4-FFF2-40B4-BE49-F238E27FC236}">
              <a16:creationId xmlns:a16="http://schemas.microsoft.com/office/drawing/2014/main" id="{18A183AC-C9B3-46D6-933B-DD75637D827A}"/>
            </a:ext>
          </a:extLst>
        </xdr:cNvPr>
        <xdr:cNvCxnSpPr/>
      </xdr:nvCxnSpPr>
      <xdr:spPr>
        <a:xfrm>
          <a:off x="3797300" y="636498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45974</xdr:rowOff>
    </xdr:from>
    <xdr:to>
      <xdr:col>15</xdr:col>
      <xdr:colOff>101600</xdr:colOff>
      <xdr:row>37</xdr:row>
      <xdr:rowOff>147574</xdr:rowOff>
    </xdr:to>
    <xdr:sp macro="" textlink="">
      <xdr:nvSpPr>
        <xdr:cNvPr id="75" name="楕円 74">
          <a:extLst>
            <a:ext uri="{FF2B5EF4-FFF2-40B4-BE49-F238E27FC236}">
              <a16:creationId xmlns:a16="http://schemas.microsoft.com/office/drawing/2014/main" id="{3AAD667D-7360-4542-84B2-EB8D1CAF3CFA}"/>
            </a:ext>
          </a:extLst>
        </xdr:cNvPr>
        <xdr:cNvSpPr/>
      </xdr:nvSpPr>
      <xdr:spPr>
        <a:xfrm>
          <a:off x="2857500" y="638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21336</xdr:rowOff>
    </xdr:from>
    <xdr:to>
      <xdr:col>19</xdr:col>
      <xdr:colOff>177800</xdr:colOff>
      <xdr:row>37</xdr:row>
      <xdr:rowOff>96774</xdr:rowOff>
    </xdr:to>
    <xdr:cxnSp macro="">
      <xdr:nvCxnSpPr>
        <xdr:cNvPr id="76" name="直線コネクタ 75">
          <a:extLst>
            <a:ext uri="{FF2B5EF4-FFF2-40B4-BE49-F238E27FC236}">
              <a16:creationId xmlns:a16="http://schemas.microsoft.com/office/drawing/2014/main" id="{3C0DA347-EC58-4CAF-BE66-C7B28DC89E34}"/>
            </a:ext>
          </a:extLst>
        </xdr:cNvPr>
        <xdr:cNvCxnSpPr/>
      </xdr:nvCxnSpPr>
      <xdr:spPr>
        <a:xfrm flipV="1">
          <a:off x="2908300" y="6364986"/>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116840</xdr:rowOff>
    </xdr:from>
    <xdr:to>
      <xdr:col>10</xdr:col>
      <xdr:colOff>165100</xdr:colOff>
      <xdr:row>37</xdr:row>
      <xdr:rowOff>46990</xdr:rowOff>
    </xdr:to>
    <xdr:sp macro="" textlink="">
      <xdr:nvSpPr>
        <xdr:cNvPr id="77" name="楕円 76">
          <a:extLst>
            <a:ext uri="{FF2B5EF4-FFF2-40B4-BE49-F238E27FC236}">
              <a16:creationId xmlns:a16="http://schemas.microsoft.com/office/drawing/2014/main" id="{82A18384-011F-4A64-9D6B-86B74405E096}"/>
            </a:ext>
          </a:extLst>
        </xdr:cNvPr>
        <xdr:cNvSpPr/>
      </xdr:nvSpPr>
      <xdr:spPr>
        <a:xfrm>
          <a:off x="1968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167640</xdr:rowOff>
    </xdr:from>
    <xdr:to>
      <xdr:col>15</xdr:col>
      <xdr:colOff>50800</xdr:colOff>
      <xdr:row>37</xdr:row>
      <xdr:rowOff>96774</xdr:rowOff>
    </xdr:to>
    <xdr:cxnSp macro="">
      <xdr:nvCxnSpPr>
        <xdr:cNvPr id="78" name="直線コネクタ 77">
          <a:extLst>
            <a:ext uri="{FF2B5EF4-FFF2-40B4-BE49-F238E27FC236}">
              <a16:creationId xmlns:a16="http://schemas.microsoft.com/office/drawing/2014/main" id="{7D665FDC-EF29-4748-8912-F6F3EA7EABF5}"/>
            </a:ext>
          </a:extLst>
        </xdr:cNvPr>
        <xdr:cNvCxnSpPr/>
      </xdr:nvCxnSpPr>
      <xdr:spPr>
        <a:xfrm>
          <a:off x="2019300" y="63398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50546</xdr:rowOff>
    </xdr:from>
    <xdr:to>
      <xdr:col>6</xdr:col>
      <xdr:colOff>38100</xdr:colOff>
      <xdr:row>36</xdr:row>
      <xdr:rowOff>152146</xdr:rowOff>
    </xdr:to>
    <xdr:sp macro="" textlink="">
      <xdr:nvSpPr>
        <xdr:cNvPr id="79" name="楕円 78">
          <a:extLst>
            <a:ext uri="{FF2B5EF4-FFF2-40B4-BE49-F238E27FC236}">
              <a16:creationId xmlns:a16="http://schemas.microsoft.com/office/drawing/2014/main" id="{30266533-AD4A-403E-9BC4-B67D969E8642}"/>
            </a:ext>
          </a:extLst>
        </xdr:cNvPr>
        <xdr:cNvSpPr/>
      </xdr:nvSpPr>
      <xdr:spPr>
        <a:xfrm>
          <a:off x="1079500" y="62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101346</xdr:rowOff>
    </xdr:from>
    <xdr:to>
      <xdr:col>10</xdr:col>
      <xdr:colOff>114300</xdr:colOff>
      <xdr:row>36</xdr:row>
      <xdr:rowOff>167640</xdr:rowOff>
    </xdr:to>
    <xdr:cxnSp macro="">
      <xdr:nvCxnSpPr>
        <xdr:cNvPr id="80" name="直線コネクタ 79">
          <a:extLst>
            <a:ext uri="{FF2B5EF4-FFF2-40B4-BE49-F238E27FC236}">
              <a16:creationId xmlns:a16="http://schemas.microsoft.com/office/drawing/2014/main" id="{0B21F820-6991-4394-BA32-337C39462EC9}"/>
            </a:ext>
          </a:extLst>
        </xdr:cNvPr>
        <xdr:cNvCxnSpPr/>
      </xdr:nvCxnSpPr>
      <xdr:spPr>
        <a:xfrm>
          <a:off x="1130300" y="6273546"/>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a:extLst>
            <a:ext uri="{FF2B5EF4-FFF2-40B4-BE49-F238E27FC236}">
              <a16:creationId xmlns:a16="http://schemas.microsoft.com/office/drawing/2014/main" id="{553F2112-633B-4DD8-B02C-A8C2854FFEF8}"/>
            </a:ext>
          </a:extLst>
        </xdr:cNvPr>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a:extLst>
            <a:ext uri="{FF2B5EF4-FFF2-40B4-BE49-F238E27FC236}">
              <a16:creationId xmlns:a16="http://schemas.microsoft.com/office/drawing/2014/main" id="{9AFC0EBB-F2D7-4752-87F7-C9B2B189DB2B}"/>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a:extLst>
            <a:ext uri="{FF2B5EF4-FFF2-40B4-BE49-F238E27FC236}">
              <a16:creationId xmlns:a16="http://schemas.microsoft.com/office/drawing/2014/main" id="{260627C1-D455-48E2-8D57-190373C532D7}"/>
            </a:ext>
          </a:extLst>
        </xdr:cNvPr>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0F217F97-90D5-4D80-B0BC-DC76CD97501F}"/>
            </a:ext>
          </a:extLst>
        </xdr:cNvPr>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63263</xdr:rowOff>
    </xdr:from>
    <xdr:ext cx="405111" cy="259045"/>
    <xdr:sp macro="" textlink="">
      <xdr:nvSpPr>
        <xdr:cNvPr id="85" name="n_1mainValue【道路】&#10;有形固定資産減価償却率">
          <a:extLst>
            <a:ext uri="{FF2B5EF4-FFF2-40B4-BE49-F238E27FC236}">
              <a16:creationId xmlns:a16="http://schemas.microsoft.com/office/drawing/2014/main" id="{E2DE153D-CB99-4A75-AB3E-630017194822}"/>
            </a:ext>
          </a:extLst>
        </xdr:cNvPr>
        <xdr:cNvSpPr txBox="1"/>
      </xdr:nvSpPr>
      <xdr:spPr>
        <a:xfrm>
          <a:off x="3582044" y="640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138701</xdr:rowOff>
    </xdr:from>
    <xdr:ext cx="405111" cy="259045"/>
    <xdr:sp macro="" textlink="">
      <xdr:nvSpPr>
        <xdr:cNvPr id="86" name="n_2mainValue【道路】&#10;有形固定資産減価償却率">
          <a:extLst>
            <a:ext uri="{FF2B5EF4-FFF2-40B4-BE49-F238E27FC236}">
              <a16:creationId xmlns:a16="http://schemas.microsoft.com/office/drawing/2014/main" id="{398D46B2-81AD-4853-8ED6-7996FFC49078}"/>
            </a:ext>
          </a:extLst>
        </xdr:cNvPr>
        <xdr:cNvSpPr txBox="1"/>
      </xdr:nvSpPr>
      <xdr:spPr>
        <a:xfrm>
          <a:off x="2705744" y="648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7" name="n_3mainValue【道路】&#10;有形固定資産減価償却率">
          <a:extLst>
            <a:ext uri="{FF2B5EF4-FFF2-40B4-BE49-F238E27FC236}">
              <a16:creationId xmlns:a16="http://schemas.microsoft.com/office/drawing/2014/main" id="{AF6BB742-7214-4A66-B10B-11C99D21BC0B}"/>
            </a:ext>
          </a:extLst>
        </xdr:cNvPr>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143273</xdr:rowOff>
    </xdr:from>
    <xdr:ext cx="405111" cy="259045"/>
    <xdr:sp macro="" textlink="">
      <xdr:nvSpPr>
        <xdr:cNvPr id="88" name="n_4mainValue【道路】&#10;有形固定資産減価償却率">
          <a:extLst>
            <a:ext uri="{FF2B5EF4-FFF2-40B4-BE49-F238E27FC236}">
              <a16:creationId xmlns:a16="http://schemas.microsoft.com/office/drawing/2014/main" id="{1D9511D2-5119-4549-928A-C457DF23FB3F}"/>
            </a:ext>
          </a:extLst>
        </xdr:cNvPr>
        <xdr:cNvSpPr txBox="1"/>
      </xdr:nvSpPr>
      <xdr:spPr>
        <a:xfrm>
          <a:off x="927744" y="6315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56279A6-6848-498C-8B83-1590A3AF98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CC435ECB-3C78-4EC7-B229-D47E0102D36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420E820-0EDD-4D9C-B774-77D1C011EB0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EBD40C0-A870-4FD4-83E6-EE0F7AEDA8A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4304445-F05C-4951-8E91-F67B3236FD4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2FB5E807-DB51-4803-9676-3AA03F7AFA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9BBBB2A6-C389-4EAF-8E32-9108810CC54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AEB2A793-F176-4D62-A94F-D2E76B2C789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EA93C1EF-C096-4865-8195-C121FE52576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EB487F2E-BE6E-449D-A8B2-266E05F8874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7CD20BEE-D6BD-400E-ACEC-72EE606C7EA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0C62D1F-6963-44C6-9CFE-81F610A8F9BD}"/>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245612AC-16B5-4088-8F75-85EB7E3F3C0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0BD43D04-CF64-482F-9A0E-2F3AEFC9B6E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19320A57-E8CD-4CEC-A45D-5E46B34C5C5B}"/>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F9B95BD7-29FC-4390-BCC6-C29A8730A4F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AF930F2D-AAE6-4925-A5DB-54BDF8281277}"/>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AFF83EE0-E8C0-4792-9CA4-64C092D1C99C}"/>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4C422DDE-3CC5-478F-A0AE-9B78B9018B77}"/>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F501FF69-EDEF-4EF6-B25F-200ED2D11C13}"/>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E8A837A9-8BC6-481B-B551-CC3E36C5719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760927E7-F0A0-4D41-9D35-BF569992A426}"/>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EF3BAD9-41C4-4F28-B534-0A739A614BE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7F65659F-B724-416A-8919-08CC5E16B0DE}"/>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CB0A1E2-9225-49C5-8624-BB4A605FA09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5AB7DB6C-98FA-4C4B-8DBA-5F43731FC3A5}"/>
            </a:ext>
          </a:extLst>
        </xdr:cNvPr>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72210E00-5F95-4690-93FE-4B419F12943A}"/>
            </a:ext>
          </a:extLst>
        </xdr:cNvPr>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D83311AC-ECA8-42A5-AACE-8438F8024FEF}"/>
            </a:ext>
          </a:extLst>
        </xdr:cNvPr>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BC4490A9-4BF6-4513-8C1D-423E472EEB60}"/>
            </a:ext>
          </a:extLst>
        </xdr:cNvPr>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C5A3F394-146E-4E48-A280-27AF7564F464}"/>
            </a:ext>
          </a:extLst>
        </xdr:cNvPr>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126340</xdr:rowOff>
    </xdr:from>
    <xdr:ext cx="534377" cy="259045"/>
    <xdr:sp macro="" textlink="">
      <xdr:nvSpPr>
        <xdr:cNvPr id="119" name="【道路】&#10;一人当たり延長平均値テキスト">
          <a:extLst>
            <a:ext uri="{FF2B5EF4-FFF2-40B4-BE49-F238E27FC236}">
              <a16:creationId xmlns:a16="http://schemas.microsoft.com/office/drawing/2014/main" id="{AC6479AD-C715-4BE3-B3EA-B488AD3DD3C8}"/>
            </a:ext>
          </a:extLst>
        </xdr:cNvPr>
        <xdr:cNvSpPr txBox="1"/>
      </xdr:nvSpPr>
      <xdr:spPr>
        <a:xfrm>
          <a:off x="10515600" y="6984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A0DDA455-7BE4-4C5F-93C4-620CD611335A}"/>
            </a:ext>
          </a:extLst>
        </xdr:cNvPr>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C968A4CD-B378-4689-ABD3-A545F8BDF1F3}"/>
            </a:ext>
          </a:extLst>
        </xdr:cNvPr>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9F28BF1B-13CC-4230-8902-ED3839A355EF}"/>
            </a:ext>
          </a:extLst>
        </xdr:cNvPr>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30A98004-3222-47C1-BA5A-4FC4C810C9C3}"/>
            </a:ext>
          </a:extLst>
        </xdr:cNvPr>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F35BEA8B-544E-4A66-AD47-D4B2B8255D0F}"/>
            </a:ext>
          </a:extLst>
        </xdr:cNvPr>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335F856-8FD0-4915-B8B7-C44E15DAA4F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68D044F6-1D17-4BC2-B730-4D7C4F5E0EC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1B49C60-07A6-46F8-A8EE-A3754DB644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C9D68F-4C8E-4841-8CC7-82E2D98EABD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AB81FFB-DBCF-4C0A-997E-17A70980B28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44374</xdr:rowOff>
    </xdr:from>
    <xdr:to>
      <xdr:col>55</xdr:col>
      <xdr:colOff>50800</xdr:colOff>
      <xdr:row>40</xdr:row>
      <xdr:rowOff>145974</xdr:rowOff>
    </xdr:to>
    <xdr:sp macro="" textlink="">
      <xdr:nvSpPr>
        <xdr:cNvPr id="130" name="楕円 129">
          <a:extLst>
            <a:ext uri="{FF2B5EF4-FFF2-40B4-BE49-F238E27FC236}">
              <a16:creationId xmlns:a16="http://schemas.microsoft.com/office/drawing/2014/main" id="{C7A862BD-D4CF-4596-84B4-0C5E3D9531FA}"/>
            </a:ext>
          </a:extLst>
        </xdr:cNvPr>
        <xdr:cNvSpPr/>
      </xdr:nvSpPr>
      <xdr:spPr>
        <a:xfrm>
          <a:off x="10426700" y="690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67251</xdr:rowOff>
    </xdr:from>
    <xdr:ext cx="534377" cy="259045"/>
    <xdr:sp macro="" textlink="">
      <xdr:nvSpPr>
        <xdr:cNvPr id="131" name="【道路】&#10;一人当たり延長該当値テキスト">
          <a:extLst>
            <a:ext uri="{FF2B5EF4-FFF2-40B4-BE49-F238E27FC236}">
              <a16:creationId xmlns:a16="http://schemas.microsoft.com/office/drawing/2014/main" id="{82621A11-6F30-48DC-AB71-67F7A15C06CB}"/>
            </a:ext>
          </a:extLst>
        </xdr:cNvPr>
        <xdr:cNvSpPr txBox="1"/>
      </xdr:nvSpPr>
      <xdr:spPr>
        <a:xfrm>
          <a:off x="10515600" y="675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46006</xdr:rowOff>
    </xdr:from>
    <xdr:to>
      <xdr:col>50</xdr:col>
      <xdr:colOff>165100</xdr:colOff>
      <xdr:row>40</xdr:row>
      <xdr:rowOff>147606</xdr:rowOff>
    </xdr:to>
    <xdr:sp macro="" textlink="">
      <xdr:nvSpPr>
        <xdr:cNvPr id="132" name="楕円 131">
          <a:extLst>
            <a:ext uri="{FF2B5EF4-FFF2-40B4-BE49-F238E27FC236}">
              <a16:creationId xmlns:a16="http://schemas.microsoft.com/office/drawing/2014/main" id="{D39166C9-0EC3-4DEA-A2A0-50AF16CF9220}"/>
            </a:ext>
          </a:extLst>
        </xdr:cNvPr>
        <xdr:cNvSpPr/>
      </xdr:nvSpPr>
      <xdr:spPr>
        <a:xfrm>
          <a:off x="9588500" y="69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95174</xdr:rowOff>
    </xdr:from>
    <xdr:to>
      <xdr:col>55</xdr:col>
      <xdr:colOff>0</xdr:colOff>
      <xdr:row>40</xdr:row>
      <xdr:rowOff>96806</xdr:rowOff>
    </xdr:to>
    <xdr:cxnSp macro="">
      <xdr:nvCxnSpPr>
        <xdr:cNvPr id="133" name="直線コネクタ 132">
          <a:extLst>
            <a:ext uri="{FF2B5EF4-FFF2-40B4-BE49-F238E27FC236}">
              <a16:creationId xmlns:a16="http://schemas.microsoft.com/office/drawing/2014/main" id="{981818DA-30DD-4A02-9695-5BBFD1CD2408}"/>
            </a:ext>
          </a:extLst>
        </xdr:cNvPr>
        <xdr:cNvCxnSpPr/>
      </xdr:nvCxnSpPr>
      <xdr:spPr>
        <a:xfrm flipV="1">
          <a:off x="9639300" y="6953174"/>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7079</xdr:rowOff>
    </xdr:from>
    <xdr:to>
      <xdr:col>46</xdr:col>
      <xdr:colOff>38100</xdr:colOff>
      <xdr:row>40</xdr:row>
      <xdr:rowOff>108679</xdr:rowOff>
    </xdr:to>
    <xdr:sp macro="" textlink="">
      <xdr:nvSpPr>
        <xdr:cNvPr id="134" name="楕円 133">
          <a:extLst>
            <a:ext uri="{FF2B5EF4-FFF2-40B4-BE49-F238E27FC236}">
              <a16:creationId xmlns:a16="http://schemas.microsoft.com/office/drawing/2014/main" id="{DEBD6929-8AD9-46B7-A0C8-394E870671AA}"/>
            </a:ext>
          </a:extLst>
        </xdr:cNvPr>
        <xdr:cNvSpPr/>
      </xdr:nvSpPr>
      <xdr:spPr>
        <a:xfrm>
          <a:off x="8699500" y="68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57879</xdr:rowOff>
    </xdr:from>
    <xdr:to>
      <xdr:col>50</xdr:col>
      <xdr:colOff>114300</xdr:colOff>
      <xdr:row>40</xdr:row>
      <xdr:rowOff>96806</xdr:rowOff>
    </xdr:to>
    <xdr:cxnSp macro="">
      <xdr:nvCxnSpPr>
        <xdr:cNvPr id="135" name="直線コネクタ 134">
          <a:extLst>
            <a:ext uri="{FF2B5EF4-FFF2-40B4-BE49-F238E27FC236}">
              <a16:creationId xmlns:a16="http://schemas.microsoft.com/office/drawing/2014/main" id="{B3727EDD-FF3D-4E07-BBD3-F47DCA25F3D5}"/>
            </a:ext>
          </a:extLst>
        </xdr:cNvPr>
        <xdr:cNvCxnSpPr/>
      </xdr:nvCxnSpPr>
      <xdr:spPr>
        <a:xfrm>
          <a:off x="8750300" y="6915879"/>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8027</xdr:rowOff>
    </xdr:from>
    <xdr:to>
      <xdr:col>41</xdr:col>
      <xdr:colOff>101600</xdr:colOff>
      <xdr:row>40</xdr:row>
      <xdr:rowOff>109627</xdr:rowOff>
    </xdr:to>
    <xdr:sp macro="" textlink="">
      <xdr:nvSpPr>
        <xdr:cNvPr id="136" name="楕円 135">
          <a:extLst>
            <a:ext uri="{FF2B5EF4-FFF2-40B4-BE49-F238E27FC236}">
              <a16:creationId xmlns:a16="http://schemas.microsoft.com/office/drawing/2014/main" id="{28C1323C-2B13-4DC0-956C-C2784EE3258D}"/>
            </a:ext>
          </a:extLst>
        </xdr:cNvPr>
        <xdr:cNvSpPr/>
      </xdr:nvSpPr>
      <xdr:spPr>
        <a:xfrm>
          <a:off x="7810500" y="68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57879</xdr:rowOff>
    </xdr:from>
    <xdr:to>
      <xdr:col>45</xdr:col>
      <xdr:colOff>177800</xdr:colOff>
      <xdr:row>40</xdr:row>
      <xdr:rowOff>58827</xdr:rowOff>
    </xdr:to>
    <xdr:cxnSp macro="">
      <xdr:nvCxnSpPr>
        <xdr:cNvPr id="137" name="直線コネクタ 136">
          <a:extLst>
            <a:ext uri="{FF2B5EF4-FFF2-40B4-BE49-F238E27FC236}">
              <a16:creationId xmlns:a16="http://schemas.microsoft.com/office/drawing/2014/main" id="{105C72A3-E505-4DC9-8D5D-85186BCDF3DE}"/>
            </a:ext>
          </a:extLst>
        </xdr:cNvPr>
        <xdr:cNvCxnSpPr/>
      </xdr:nvCxnSpPr>
      <xdr:spPr>
        <a:xfrm flipV="1">
          <a:off x="7861300" y="6915879"/>
          <a:ext cx="889000" cy="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5120</xdr:rowOff>
    </xdr:from>
    <xdr:to>
      <xdr:col>36</xdr:col>
      <xdr:colOff>165100</xdr:colOff>
      <xdr:row>40</xdr:row>
      <xdr:rowOff>106720</xdr:rowOff>
    </xdr:to>
    <xdr:sp macro="" textlink="">
      <xdr:nvSpPr>
        <xdr:cNvPr id="138" name="楕円 137">
          <a:extLst>
            <a:ext uri="{FF2B5EF4-FFF2-40B4-BE49-F238E27FC236}">
              <a16:creationId xmlns:a16="http://schemas.microsoft.com/office/drawing/2014/main" id="{673C9B68-6026-4A42-AB8D-F5D0DAF61830}"/>
            </a:ext>
          </a:extLst>
        </xdr:cNvPr>
        <xdr:cNvSpPr/>
      </xdr:nvSpPr>
      <xdr:spPr>
        <a:xfrm>
          <a:off x="6921500" y="686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55920</xdr:rowOff>
    </xdr:from>
    <xdr:to>
      <xdr:col>41</xdr:col>
      <xdr:colOff>50800</xdr:colOff>
      <xdr:row>40</xdr:row>
      <xdr:rowOff>58827</xdr:rowOff>
    </xdr:to>
    <xdr:cxnSp macro="">
      <xdr:nvCxnSpPr>
        <xdr:cNvPr id="139" name="直線コネクタ 138">
          <a:extLst>
            <a:ext uri="{FF2B5EF4-FFF2-40B4-BE49-F238E27FC236}">
              <a16:creationId xmlns:a16="http://schemas.microsoft.com/office/drawing/2014/main" id="{8963EB3B-93F6-4508-9BFF-3549B3D0F617}"/>
            </a:ext>
          </a:extLst>
        </xdr:cNvPr>
        <xdr:cNvCxnSpPr/>
      </xdr:nvCxnSpPr>
      <xdr:spPr>
        <a:xfrm>
          <a:off x="6972300" y="6913920"/>
          <a:ext cx="889000" cy="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67901</xdr:rowOff>
    </xdr:from>
    <xdr:ext cx="534377" cy="259045"/>
    <xdr:sp macro="" textlink="">
      <xdr:nvSpPr>
        <xdr:cNvPr id="140" name="n_1aveValue【道路】&#10;一人当たり延長">
          <a:extLst>
            <a:ext uri="{FF2B5EF4-FFF2-40B4-BE49-F238E27FC236}">
              <a16:creationId xmlns:a16="http://schemas.microsoft.com/office/drawing/2014/main" id="{4D5FBB3B-BBCD-4570-8F1C-DDA01796586D}"/>
            </a:ext>
          </a:extLst>
        </xdr:cNvPr>
        <xdr:cNvSpPr txBox="1"/>
      </xdr:nvSpPr>
      <xdr:spPr>
        <a:xfrm>
          <a:off x="9359411" y="70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89961</xdr:rowOff>
    </xdr:from>
    <xdr:ext cx="534377" cy="259045"/>
    <xdr:sp macro="" textlink="">
      <xdr:nvSpPr>
        <xdr:cNvPr id="141" name="n_2aveValue【道路】&#10;一人当たり延長">
          <a:extLst>
            <a:ext uri="{FF2B5EF4-FFF2-40B4-BE49-F238E27FC236}">
              <a16:creationId xmlns:a16="http://schemas.microsoft.com/office/drawing/2014/main" id="{E047D45E-B77F-4914-9E9F-9D3A8F547329}"/>
            </a:ext>
          </a:extLst>
        </xdr:cNvPr>
        <xdr:cNvSpPr txBox="1"/>
      </xdr:nvSpPr>
      <xdr:spPr>
        <a:xfrm>
          <a:off x="8483111" y="711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83869</xdr:rowOff>
    </xdr:from>
    <xdr:ext cx="534377" cy="259045"/>
    <xdr:sp macro="" textlink="">
      <xdr:nvSpPr>
        <xdr:cNvPr id="142" name="n_3aveValue【道路】&#10;一人当たり延長">
          <a:extLst>
            <a:ext uri="{FF2B5EF4-FFF2-40B4-BE49-F238E27FC236}">
              <a16:creationId xmlns:a16="http://schemas.microsoft.com/office/drawing/2014/main" id="{719EA96B-29BF-40A1-ADDB-680700638312}"/>
            </a:ext>
          </a:extLst>
        </xdr:cNvPr>
        <xdr:cNvSpPr txBox="1"/>
      </xdr:nvSpPr>
      <xdr:spPr>
        <a:xfrm>
          <a:off x="7594111" y="71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86499</xdr:rowOff>
    </xdr:from>
    <xdr:ext cx="534377" cy="259045"/>
    <xdr:sp macro="" textlink="">
      <xdr:nvSpPr>
        <xdr:cNvPr id="143" name="n_4aveValue【道路】&#10;一人当たり延長">
          <a:extLst>
            <a:ext uri="{FF2B5EF4-FFF2-40B4-BE49-F238E27FC236}">
              <a16:creationId xmlns:a16="http://schemas.microsoft.com/office/drawing/2014/main" id="{50FA2286-AF09-483B-8C29-36059398E970}"/>
            </a:ext>
          </a:extLst>
        </xdr:cNvPr>
        <xdr:cNvSpPr txBox="1"/>
      </xdr:nvSpPr>
      <xdr:spPr>
        <a:xfrm>
          <a:off x="6705111" y="71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164133</xdr:rowOff>
    </xdr:from>
    <xdr:ext cx="534377" cy="259045"/>
    <xdr:sp macro="" textlink="">
      <xdr:nvSpPr>
        <xdr:cNvPr id="144" name="n_1mainValue【道路】&#10;一人当たり延長">
          <a:extLst>
            <a:ext uri="{FF2B5EF4-FFF2-40B4-BE49-F238E27FC236}">
              <a16:creationId xmlns:a16="http://schemas.microsoft.com/office/drawing/2014/main" id="{5968AF9E-7F80-4C39-B896-3F280D9F191A}"/>
            </a:ext>
          </a:extLst>
        </xdr:cNvPr>
        <xdr:cNvSpPr txBox="1"/>
      </xdr:nvSpPr>
      <xdr:spPr>
        <a:xfrm>
          <a:off x="9359411" y="667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125206</xdr:rowOff>
    </xdr:from>
    <xdr:ext cx="534377" cy="259045"/>
    <xdr:sp macro="" textlink="">
      <xdr:nvSpPr>
        <xdr:cNvPr id="145" name="n_2mainValue【道路】&#10;一人当たり延長">
          <a:extLst>
            <a:ext uri="{FF2B5EF4-FFF2-40B4-BE49-F238E27FC236}">
              <a16:creationId xmlns:a16="http://schemas.microsoft.com/office/drawing/2014/main" id="{F1E936D8-26AA-4783-B47D-1F5DB01604BD}"/>
            </a:ext>
          </a:extLst>
        </xdr:cNvPr>
        <xdr:cNvSpPr txBox="1"/>
      </xdr:nvSpPr>
      <xdr:spPr>
        <a:xfrm>
          <a:off x="8483111" y="664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126154</xdr:rowOff>
    </xdr:from>
    <xdr:ext cx="534377" cy="259045"/>
    <xdr:sp macro="" textlink="">
      <xdr:nvSpPr>
        <xdr:cNvPr id="146" name="n_3mainValue【道路】&#10;一人当たり延長">
          <a:extLst>
            <a:ext uri="{FF2B5EF4-FFF2-40B4-BE49-F238E27FC236}">
              <a16:creationId xmlns:a16="http://schemas.microsoft.com/office/drawing/2014/main" id="{6B3E244D-AD34-4AF1-9293-DE8DEE68A33C}"/>
            </a:ext>
          </a:extLst>
        </xdr:cNvPr>
        <xdr:cNvSpPr txBox="1"/>
      </xdr:nvSpPr>
      <xdr:spPr>
        <a:xfrm>
          <a:off x="7594111" y="664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123247</xdr:rowOff>
    </xdr:from>
    <xdr:ext cx="534377" cy="259045"/>
    <xdr:sp macro="" textlink="">
      <xdr:nvSpPr>
        <xdr:cNvPr id="147" name="n_4mainValue【道路】&#10;一人当たり延長">
          <a:extLst>
            <a:ext uri="{FF2B5EF4-FFF2-40B4-BE49-F238E27FC236}">
              <a16:creationId xmlns:a16="http://schemas.microsoft.com/office/drawing/2014/main" id="{8B904D0F-62ED-4A05-A832-84FDC9342A0F}"/>
            </a:ext>
          </a:extLst>
        </xdr:cNvPr>
        <xdr:cNvSpPr txBox="1"/>
      </xdr:nvSpPr>
      <xdr:spPr>
        <a:xfrm>
          <a:off x="6705111" y="663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7540810-4806-4034-97AD-E108D12227B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D7AB438-47F6-4A25-9F12-06183EE9AB5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BAF718D-9DD4-48D0-94D3-F6BB7D310E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A444EE57-B045-4557-B482-D301D5F3EE5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7E5BA437-D4D5-4D29-B8EB-86AAA55AE54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A0F713E-EFE8-4C91-B391-E37E77F34D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2A934E0F-D683-467D-B188-84D52E9BD60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539CB22-CA1B-4134-961E-1242C4A43D2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310F560-962C-4EAC-9007-9A3D5356411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C761755-62B3-4590-9AF1-BF19058B87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869B722B-5488-4D8D-9A71-D82FF165DAB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97117D7-20D4-4E7B-AC66-E420600633C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7D86ECD-A8F7-4DD1-BF5B-C224B0670C6A}"/>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01E97B4-7E5E-4E5B-9650-0672CA7B24C6}"/>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56450A6-4575-476C-BA3D-353C9BCE6B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A3BF9FE4-47AF-46C0-843F-89BB4780B35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4DAEDC7-CC00-4F5F-83BD-0A1BCB50511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3C816A2-2139-4E62-AEFD-AD8A6572C09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68788574-9AF9-4BFF-8125-3E10507E656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1EB642A1-3C47-4BEA-A08B-FBEFD706B8C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A02E656-6E56-42B2-81DC-2B2FE132007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2EBAC720-208E-4663-B947-F949621B65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422F23F-BCA7-41A0-81C4-B9F2313766E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543BE3D-AB60-4687-BA41-DF7634B935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4ECE4642-FF08-4918-A8AD-C52093E1F44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D2326687-B19B-4864-92FA-11618FDF1585}"/>
            </a:ext>
          </a:extLst>
        </xdr:cNvPr>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9B33A75-1D33-4557-8E42-D18C6B24D3B9}"/>
            </a:ext>
          </a:extLst>
        </xdr:cNvPr>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3DF620C3-2064-4FB4-BEA2-803D22F080E8}"/>
            </a:ext>
          </a:extLst>
        </xdr:cNvPr>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D7E1F75-06CA-458E-9E72-994AEF5941AF}"/>
            </a:ext>
          </a:extLst>
        </xdr:cNvPr>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A33DB0CF-97C3-435D-9E4A-4B7A28A3AFF4}"/>
            </a:ext>
          </a:extLst>
        </xdr:cNvPr>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D946215-14CB-4B0B-B3DE-239609A171E7}"/>
            </a:ext>
          </a:extLst>
        </xdr:cNvPr>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445BBA34-64EE-4B69-8B44-EBF82F834315}"/>
            </a:ext>
          </a:extLst>
        </xdr:cNvPr>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DABD16AF-F8FE-4D23-B8EA-23F8A3CD144E}"/>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E67EF391-95FC-42FF-8AC8-14C66E2D3C97}"/>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C75EAB68-7ECA-4389-9146-74A206970033}"/>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48FE603A-E502-4938-8370-32D7E260FF6C}"/>
            </a:ext>
          </a:extLst>
        </xdr:cNvPr>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B336E0-6999-4053-BCFE-0B5C653CFB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459EE2E-46C5-41B7-A1A1-0B7145B098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C185E0D-38AE-4BFF-9BCB-C5648B7FB72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95DDE62-DC82-46E0-8BC9-8430E66021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B751D18-4B85-4916-A491-658FEEEEBB6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9" name="楕円 188">
          <a:extLst>
            <a:ext uri="{FF2B5EF4-FFF2-40B4-BE49-F238E27FC236}">
              <a16:creationId xmlns:a16="http://schemas.microsoft.com/office/drawing/2014/main" id="{AFD26477-D478-454D-9531-20EBB92DD49F}"/>
            </a:ext>
          </a:extLst>
        </xdr:cNvPr>
        <xdr:cNvSpPr/>
      </xdr:nvSpPr>
      <xdr:spPr>
        <a:xfrm>
          <a:off x="4584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15801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6B4D81F-187D-48FC-9B1E-C0C60BBFC8DE}"/>
            </a:ext>
          </a:extLst>
        </xdr:cNvPr>
        <xdr:cNvSpPr txBox="1"/>
      </xdr:nvSpPr>
      <xdr:spPr>
        <a:xfrm>
          <a:off x="4673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7983</xdr:rowOff>
    </xdr:from>
    <xdr:to>
      <xdr:col>20</xdr:col>
      <xdr:colOff>38100</xdr:colOff>
      <xdr:row>61</xdr:row>
      <xdr:rowOff>109583</xdr:rowOff>
    </xdr:to>
    <xdr:sp macro="" textlink="">
      <xdr:nvSpPr>
        <xdr:cNvPr id="191" name="楕円 190">
          <a:extLst>
            <a:ext uri="{FF2B5EF4-FFF2-40B4-BE49-F238E27FC236}">
              <a16:creationId xmlns:a16="http://schemas.microsoft.com/office/drawing/2014/main" id="{3965B5AE-D20B-4875-A34B-201046DFAF48}"/>
            </a:ext>
          </a:extLst>
        </xdr:cNvPr>
        <xdr:cNvSpPr/>
      </xdr:nvSpPr>
      <xdr:spPr>
        <a:xfrm>
          <a:off x="3746500" y="1046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58783</xdr:rowOff>
    </xdr:from>
    <xdr:to>
      <xdr:col>24</xdr:col>
      <xdr:colOff>63500</xdr:colOff>
      <xdr:row>61</xdr:row>
      <xdr:rowOff>88174</xdr:rowOff>
    </xdr:to>
    <xdr:cxnSp macro="">
      <xdr:nvCxnSpPr>
        <xdr:cNvPr id="192" name="直線コネクタ 191">
          <a:extLst>
            <a:ext uri="{FF2B5EF4-FFF2-40B4-BE49-F238E27FC236}">
              <a16:creationId xmlns:a16="http://schemas.microsoft.com/office/drawing/2014/main" id="{99BDE2B7-B210-43FF-BCA2-328FBD1AD64D}"/>
            </a:ext>
          </a:extLst>
        </xdr:cNvPr>
        <xdr:cNvCxnSpPr/>
      </xdr:nvCxnSpPr>
      <xdr:spPr>
        <a:xfrm>
          <a:off x="3797300" y="10517233"/>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6350</xdr:rowOff>
    </xdr:from>
    <xdr:to>
      <xdr:col>15</xdr:col>
      <xdr:colOff>101600</xdr:colOff>
      <xdr:row>61</xdr:row>
      <xdr:rowOff>107950</xdr:rowOff>
    </xdr:to>
    <xdr:sp macro="" textlink="">
      <xdr:nvSpPr>
        <xdr:cNvPr id="193" name="楕円 192">
          <a:extLst>
            <a:ext uri="{FF2B5EF4-FFF2-40B4-BE49-F238E27FC236}">
              <a16:creationId xmlns:a16="http://schemas.microsoft.com/office/drawing/2014/main" id="{E17DEE70-5103-41A0-80A6-C28B79D60630}"/>
            </a:ext>
          </a:extLst>
        </xdr:cNvPr>
        <xdr:cNvSpPr/>
      </xdr:nvSpPr>
      <xdr:spPr>
        <a:xfrm>
          <a:off x="2857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57150</xdr:rowOff>
    </xdr:from>
    <xdr:to>
      <xdr:col>19</xdr:col>
      <xdr:colOff>177800</xdr:colOff>
      <xdr:row>61</xdr:row>
      <xdr:rowOff>58783</xdr:rowOff>
    </xdr:to>
    <xdr:cxnSp macro="">
      <xdr:nvCxnSpPr>
        <xdr:cNvPr id="194" name="直線コネクタ 193">
          <a:extLst>
            <a:ext uri="{FF2B5EF4-FFF2-40B4-BE49-F238E27FC236}">
              <a16:creationId xmlns:a16="http://schemas.microsoft.com/office/drawing/2014/main" id="{95CE384A-7941-460E-A37F-9C62AC9EFAC4}"/>
            </a:ext>
          </a:extLst>
        </xdr:cNvPr>
        <xdr:cNvCxnSpPr/>
      </xdr:nvCxnSpPr>
      <xdr:spPr>
        <a:xfrm>
          <a:off x="2908300" y="1051560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156573</xdr:rowOff>
    </xdr:from>
    <xdr:to>
      <xdr:col>10</xdr:col>
      <xdr:colOff>165100</xdr:colOff>
      <xdr:row>61</xdr:row>
      <xdr:rowOff>86723</xdr:rowOff>
    </xdr:to>
    <xdr:sp macro="" textlink="">
      <xdr:nvSpPr>
        <xdr:cNvPr id="195" name="楕円 194">
          <a:extLst>
            <a:ext uri="{FF2B5EF4-FFF2-40B4-BE49-F238E27FC236}">
              <a16:creationId xmlns:a16="http://schemas.microsoft.com/office/drawing/2014/main" id="{9C94420F-5A47-4377-8502-4C6DDE4BDE7E}"/>
            </a:ext>
          </a:extLst>
        </xdr:cNvPr>
        <xdr:cNvSpPr/>
      </xdr:nvSpPr>
      <xdr:spPr>
        <a:xfrm>
          <a:off x="1968500" y="1044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35923</xdr:rowOff>
    </xdr:from>
    <xdr:to>
      <xdr:col>15</xdr:col>
      <xdr:colOff>50800</xdr:colOff>
      <xdr:row>61</xdr:row>
      <xdr:rowOff>57150</xdr:rowOff>
    </xdr:to>
    <xdr:cxnSp macro="">
      <xdr:nvCxnSpPr>
        <xdr:cNvPr id="196" name="直線コネクタ 195">
          <a:extLst>
            <a:ext uri="{FF2B5EF4-FFF2-40B4-BE49-F238E27FC236}">
              <a16:creationId xmlns:a16="http://schemas.microsoft.com/office/drawing/2014/main" id="{048F9651-0598-42FC-A5A1-FB8C9E763AFA}"/>
            </a:ext>
          </a:extLst>
        </xdr:cNvPr>
        <xdr:cNvCxnSpPr/>
      </xdr:nvCxnSpPr>
      <xdr:spPr>
        <a:xfrm>
          <a:off x="2019300" y="1049437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138612</xdr:rowOff>
    </xdr:from>
    <xdr:to>
      <xdr:col>6</xdr:col>
      <xdr:colOff>38100</xdr:colOff>
      <xdr:row>61</xdr:row>
      <xdr:rowOff>68762</xdr:rowOff>
    </xdr:to>
    <xdr:sp macro="" textlink="">
      <xdr:nvSpPr>
        <xdr:cNvPr id="197" name="楕円 196">
          <a:extLst>
            <a:ext uri="{FF2B5EF4-FFF2-40B4-BE49-F238E27FC236}">
              <a16:creationId xmlns:a16="http://schemas.microsoft.com/office/drawing/2014/main" id="{9EED4E66-EABA-4B9D-B694-E5014F6680A3}"/>
            </a:ext>
          </a:extLst>
        </xdr:cNvPr>
        <xdr:cNvSpPr/>
      </xdr:nvSpPr>
      <xdr:spPr>
        <a:xfrm>
          <a:off x="1079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35923</xdr:rowOff>
    </xdr:to>
    <xdr:cxnSp macro="">
      <xdr:nvCxnSpPr>
        <xdr:cNvPr id="198" name="直線コネクタ 197">
          <a:extLst>
            <a:ext uri="{FF2B5EF4-FFF2-40B4-BE49-F238E27FC236}">
              <a16:creationId xmlns:a16="http://schemas.microsoft.com/office/drawing/2014/main" id="{6BAD9C63-F3F6-4F8A-A0FD-2934E8A427C3}"/>
            </a:ext>
          </a:extLst>
        </xdr:cNvPr>
        <xdr:cNvCxnSpPr/>
      </xdr:nvCxnSpPr>
      <xdr:spPr>
        <a:xfrm>
          <a:off x="1130300" y="1047641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A30D7272-AE97-43A1-BEB2-93BD93E20FBD}"/>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3B394C7-4929-4F9F-B62E-6EA453AC1958}"/>
            </a:ext>
          </a:extLst>
        </xdr:cNvPr>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23FB8B86-4A68-4C0C-957F-AAC1AA14B624}"/>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9CED37D-6761-44AC-8FC0-9CD4E48A05EF}"/>
            </a:ext>
          </a:extLst>
        </xdr:cNvPr>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100710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DBD27C9-C879-4D4E-BCAD-35665695BB4B}"/>
            </a:ext>
          </a:extLst>
        </xdr:cNvPr>
        <xdr:cNvSpPr txBox="1"/>
      </xdr:nvSpPr>
      <xdr:spPr>
        <a:xfrm>
          <a:off x="3582044" y="1055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99077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4BB73F17-6670-4134-A3A6-E5A54C485DAC}"/>
            </a:ext>
          </a:extLst>
        </xdr:cNvPr>
        <xdr:cNvSpPr txBox="1"/>
      </xdr:nvSpPr>
      <xdr:spPr>
        <a:xfrm>
          <a:off x="2705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77850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3930A0E9-838E-4CA2-8210-CF50DD1567F5}"/>
            </a:ext>
          </a:extLst>
        </xdr:cNvPr>
        <xdr:cNvSpPr txBox="1"/>
      </xdr:nvSpPr>
      <xdr:spPr>
        <a:xfrm>
          <a:off x="1816744" y="1053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59889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6184741-7499-4751-9F30-419787D00F6D}"/>
            </a:ext>
          </a:extLst>
        </xdr:cNvPr>
        <xdr:cNvSpPr txBox="1"/>
      </xdr:nvSpPr>
      <xdr:spPr>
        <a:xfrm>
          <a:off x="927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793EE63-7BF2-48BB-B87C-EBC4D39A2BB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003B066-6C26-4FBE-9E47-CDEBC709D33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BAADD35A-C22A-4597-852F-FF7F65F8D2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1E1AD2C-E937-411F-BFC2-61D4CFF3041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410A8D9-A98A-4066-826A-D3660ABF27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41E023E-8606-444A-A7F7-C3AEA1D8609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26783C3-5F28-478F-9367-CBBB0333F2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5627F1A-34A2-4669-9C83-04210C25585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6AA4599-8E8C-416F-B8D1-EE8244D08EF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2912C04-FDD9-4788-8E9F-D1DF48F6F78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FD936A7-C5C3-4961-A602-21B77365C65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0CC1692-F46A-445E-A92C-8130200F5844}"/>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D75E92E-2122-4423-B402-BD06B2226BE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14A00D7E-52D3-46BE-9F56-6B82A875046C}"/>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3EC1067-B5CA-4378-91A7-1FE89009D87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6C76449-8621-4A99-818D-D36D11267958}"/>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F40B0290-FCDA-4E46-8D0B-B989C0E99CF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7DFBC8F-7B03-4571-B62A-DA793AC7469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86339473-D1BD-4673-A222-3B4CA205994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4E5340E5-8BC1-4BE5-8760-B7E09E504A4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57CFC85-2F85-4367-BE18-35FF717D92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B8B7BFDF-E022-4D6C-B72F-06E86B908C6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B315F611-E489-4CC7-AB8B-44A35FCFE50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E8640018-E182-4A49-BAFF-3524B67C477D}"/>
            </a:ext>
          </a:extLst>
        </xdr:cNvPr>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EC12344D-AA4D-4FA9-BF83-DDDFED6501F1}"/>
            </a:ext>
          </a:extLst>
        </xdr:cNvPr>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6881D706-A0B0-43BD-8C22-107B4D499BDB}"/>
            </a:ext>
          </a:extLst>
        </xdr:cNvPr>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73A70A5-78F6-4117-A2CA-B927BE40B582}"/>
            </a:ext>
          </a:extLst>
        </xdr:cNvPr>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B086E959-6CB4-4069-AAD7-169C4AE12F36}"/>
            </a:ext>
          </a:extLst>
        </xdr:cNvPr>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AA020D9-412C-48AB-8ECB-4B2FBCF47035}"/>
            </a:ext>
          </a:extLst>
        </xdr:cNvPr>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14D39D9D-36D3-432A-9A59-5CCD53A77525}"/>
            </a:ext>
          </a:extLst>
        </xdr:cNvPr>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71E6C1D0-FF9A-465D-B243-7AA4DDD6D784}"/>
            </a:ext>
          </a:extLst>
        </xdr:cNvPr>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D631B966-8EA5-4FA8-89C5-212AAC0BD69C}"/>
            </a:ext>
          </a:extLst>
        </xdr:cNvPr>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FCF37757-DB55-4DCF-8756-291A33437405}"/>
            </a:ext>
          </a:extLst>
        </xdr:cNvPr>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A51040AB-10CF-4E47-9AEC-E5ED2595B398}"/>
            </a:ext>
          </a:extLst>
        </xdr:cNvPr>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33DAFA6A-40F3-45EB-8BE2-C32BF30ADC3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5C05BB9-93D8-4D7D-B98D-30513FFD5A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1CA51E5-FB1C-4A7F-803C-0D1352D6507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B8609B05-B0AA-480D-8045-3A026BB9B1E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1A1A430-8AF8-4E97-A28A-2B211D8ECD9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80708</xdr:rowOff>
    </xdr:from>
    <xdr:to>
      <xdr:col>55</xdr:col>
      <xdr:colOff>50800</xdr:colOff>
      <xdr:row>61</xdr:row>
      <xdr:rowOff>10858</xdr:rowOff>
    </xdr:to>
    <xdr:sp macro="" textlink="">
      <xdr:nvSpPr>
        <xdr:cNvPr id="246" name="楕円 245">
          <a:extLst>
            <a:ext uri="{FF2B5EF4-FFF2-40B4-BE49-F238E27FC236}">
              <a16:creationId xmlns:a16="http://schemas.microsoft.com/office/drawing/2014/main" id="{B39D384B-3F17-4D6C-A85C-3E88E94E44D3}"/>
            </a:ext>
          </a:extLst>
        </xdr:cNvPr>
        <xdr:cNvSpPr/>
      </xdr:nvSpPr>
      <xdr:spPr>
        <a:xfrm>
          <a:off x="10426700" y="103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103585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1E63B94-90BB-40C1-AA36-3472DCE10C56}"/>
            </a:ext>
          </a:extLst>
        </xdr:cNvPr>
        <xdr:cNvSpPr txBox="1"/>
      </xdr:nvSpPr>
      <xdr:spPr>
        <a:xfrm>
          <a:off x="10515600" y="1021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80383</xdr:rowOff>
    </xdr:from>
    <xdr:to>
      <xdr:col>50</xdr:col>
      <xdr:colOff>165100</xdr:colOff>
      <xdr:row>61</xdr:row>
      <xdr:rowOff>10533</xdr:rowOff>
    </xdr:to>
    <xdr:sp macro="" textlink="">
      <xdr:nvSpPr>
        <xdr:cNvPr id="248" name="楕円 247">
          <a:extLst>
            <a:ext uri="{FF2B5EF4-FFF2-40B4-BE49-F238E27FC236}">
              <a16:creationId xmlns:a16="http://schemas.microsoft.com/office/drawing/2014/main" id="{AEDEF447-99A5-444A-B73A-BBBDA9666F2E}"/>
            </a:ext>
          </a:extLst>
        </xdr:cNvPr>
        <xdr:cNvSpPr/>
      </xdr:nvSpPr>
      <xdr:spPr>
        <a:xfrm>
          <a:off x="9588500" y="1036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131183</xdr:rowOff>
    </xdr:from>
    <xdr:to>
      <xdr:col>55</xdr:col>
      <xdr:colOff>0</xdr:colOff>
      <xdr:row>60</xdr:row>
      <xdr:rowOff>131508</xdr:rowOff>
    </xdr:to>
    <xdr:cxnSp macro="">
      <xdr:nvCxnSpPr>
        <xdr:cNvPr id="249" name="直線コネクタ 248">
          <a:extLst>
            <a:ext uri="{FF2B5EF4-FFF2-40B4-BE49-F238E27FC236}">
              <a16:creationId xmlns:a16="http://schemas.microsoft.com/office/drawing/2014/main" id="{DD8D54C7-9614-489D-9526-0859A805FFB3}"/>
            </a:ext>
          </a:extLst>
        </xdr:cNvPr>
        <xdr:cNvCxnSpPr/>
      </xdr:nvCxnSpPr>
      <xdr:spPr>
        <a:xfrm>
          <a:off x="9639300" y="10418183"/>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95803</xdr:rowOff>
    </xdr:from>
    <xdr:to>
      <xdr:col>46</xdr:col>
      <xdr:colOff>38100</xdr:colOff>
      <xdr:row>61</xdr:row>
      <xdr:rowOff>25953</xdr:rowOff>
    </xdr:to>
    <xdr:sp macro="" textlink="">
      <xdr:nvSpPr>
        <xdr:cNvPr id="250" name="楕円 249">
          <a:extLst>
            <a:ext uri="{FF2B5EF4-FFF2-40B4-BE49-F238E27FC236}">
              <a16:creationId xmlns:a16="http://schemas.microsoft.com/office/drawing/2014/main" id="{C3472FDC-AFB5-49AC-971E-D071E5E2954E}"/>
            </a:ext>
          </a:extLst>
        </xdr:cNvPr>
        <xdr:cNvSpPr/>
      </xdr:nvSpPr>
      <xdr:spPr>
        <a:xfrm>
          <a:off x="8699500" y="10382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131183</xdr:rowOff>
    </xdr:from>
    <xdr:to>
      <xdr:col>50</xdr:col>
      <xdr:colOff>114300</xdr:colOff>
      <xdr:row>60</xdr:row>
      <xdr:rowOff>146603</xdr:rowOff>
    </xdr:to>
    <xdr:cxnSp macro="">
      <xdr:nvCxnSpPr>
        <xdr:cNvPr id="251" name="直線コネクタ 250">
          <a:extLst>
            <a:ext uri="{FF2B5EF4-FFF2-40B4-BE49-F238E27FC236}">
              <a16:creationId xmlns:a16="http://schemas.microsoft.com/office/drawing/2014/main" id="{0E42130D-C51A-48A0-AF4E-C8818F6FA698}"/>
            </a:ext>
          </a:extLst>
        </xdr:cNvPr>
        <xdr:cNvCxnSpPr/>
      </xdr:nvCxnSpPr>
      <xdr:spPr>
        <a:xfrm flipV="1">
          <a:off x="8750300" y="10418183"/>
          <a:ext cx="889000" cy="1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113767</xdr:rowOff>
    </xdr:from>
    <xdr:to>
      <xdr:col>41</xdr:col>
      <xdr:colOff>101600</xdr:colOff>
      <xdr:row>61</xdr:row>
      <xdr:rowOff>43917</xdr:rowOff>
    </xdr:to>
    <xdr:sp macro="" textlink="">
      <xdr:nvSpPr>
        <xdr:cNvPr id="252" name="楕円 251">
          <a:extLst>
            <a:ext uri="{FF2B5EF4-FFF2-40B4-BE49-F238E27FC236}">
              <a16:creationId xmlns:a16="http://schemas.microsoft.com/office/drawing/2014/main" id="{E7896729-B467-4E61-89BE-9BD611195F53}"/>
            </a:ext>
          </a:extLst>
        </xdr:cNvPr>
        <xdr:cNvSpPr/>
      </xdr:nvSpPr>
      <xdr:spPr>
        <a:xfrm>
          <a:off x="7810500" y="1040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146603</xdr:rowOff>
    </xdr:from>
    <xdr:to>
      <xdr:col>45</xdr:col>
      <xdr:colOff>177800</xdr:colOff>
      <xdr:row>60</xdr:row>
      <xdr:rowOff>164567</xdr:rowOff>
    </xdr:to>
    <xdr:cxnSp macro="">
      <xdr:nvCxnSpPr>
        <xdr:cNvPr id="253" name="直線コネクタ 252">
          <a:extLst>
            <a:ext uri="{FF2B5EF4-FFF2-40B4-BE49-F238E27FC236}">
              <a16:creationId xmlns:a16="http://schemas.microsoft.com/office/drawing/2014/main" id="{E70C7579-AFE2-477C-9E04-7BCEC08FA622}"/>
            </a:ext>
          </a:extLst>
        </xdr:cNvPr>
        <xdr:cNvCxnSpPr/>
      </xdr:nvCxnSpPr>
      <xdr:spPr>
        <a:xfrm flipV="1">
          <a:off x="7861300" y="10433603"/>
          <a:ext cx="889000" cy="1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110353</xdr:rowOff>
    </xdr:from>
    <xdr:to>
      <xdr:col>36</xdr:col>
      <xdr:colOff>165100</xdr:colOff>
      <xdr:row>61</xdr:row>
      <xdr:rowOff>40503</xdr:rowOff>
    </xdr:to>
    <xdr:sp macro="" textlink="">
      <xdr:nvSpPr>
        <xdr:cNvPr id="254" name="楕円 253">
          <a:extLst>
            <a:ext uri="{FF2B5EF4-FFF2-40B4-BE49-F238E27FC236}">
              <a16:creationId xmlns:a16="http://schemas.microsoft.com/office/drawing/2014/main" id="{0A370F35-EE4E-4EC6-B4A5-A763B75A35B6}"/>
            </a:ext>
          </a:extLst>
        </xdr:cNvPr>
        <xdr:cNvSpPr/>
      </xdr:nvSpPr>
      <xdr:spPr>
        <a:xfrm>
          <a:off x="6921500" y="10397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161153</xdr:rowOff>
    </xdr:from>
    <xdr:to>
      <xdr:col>41</xdr:col>
      <xdr:colOff>50800</xdr:colOff>
      <xdr:row>60</xdr:row>
      <xdr:rowOff>164567</xdr:rowOff>
    </xdr:to>
    <xdr:cxnSp macro="">
      <xdr:nvCxnSpPr>
        <xdr:cNvPr id="255" name="直線コネクタ 254">
          <a:extLst>
            <a:ext uri="{FF2B5EF4-FFF2-40B4-BE49-F238E27FC236}">
              <a16:creationId xmlns:a16="http://schemas.microsoft.com/office/drawing/2014/main" id="{83193D2B-285D-4858-99CC-0E0E4B837EC7}"/>
            </a:ext>
          </a:extLst>
        </xdr:cNvPr>
        <xdr:cNvCxnSpPr/>
      </xdr:nvCxnSpPr>
      <xdr:spPr>
        <a:xfrm>
          <a:off x="6972300" y="10448153"/>
          <a:ext cx="889000" cy="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D2832085-3E80-4C82-99CF-6553C4A3AD2D}"/>
            </a:ext>
          </a:extLst>
        </xdr:cNvPr>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30EB31CB-E495-4E04-8E73-41A968FA0961}"/>
            </a:ext>
          </a:extLst>
        </xdr:cNvPr>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736BA594-EE4C-439D-ABA2-A75E9A70217D}"/>
            </a:ext>
          </a:extLst>
        </xdr:cNvPr>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36F874C-BF62-4547-AD6D-F9225C6AD022}"/>
            </a:ext>
          </a:extLst>
        </xdr:cNvPr>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27060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D22B374-5439-4AA3-9249-16AFE3D585E8}"/>
            </a:ext>
          </a:extLst>
        </xdr:cNvPr>
        <xdr:cNvSpPr txBox="1"/>
      </xdr:nvSpPr>
      <xdr:spPr>
        <a:xfrm>
          <a:off x="9327095" y="1014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42480</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3469574B-1697-4C05-BBC2-7470BBB2A5E7}"/>
            </a:ext>
          </a:extLst>
        </xdr:cNvPr>
        <xdr:cNvSpPr txBox="1"/>
      </xdr:nvSpPr>
      <xdr:spPr>
        <a:xfrm>
          <a:off x="8450795" y="1015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60444</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531B848-DDB2-4D3C-8CF9-4EC5A7461F0C}"/>
            </a:ext>
          </a:extLst>
        </xdr:cNvPr>
        <xdr:cNvSpPr txBox="1"/>
      </xdr:nvSpPr>
      <xdr:spPr>
        <a:xfrm>
          <a:off x="7561795" y="101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57030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526DD954-13EA-4FD5-9662-5D8EA175BF48}"/>
            </a:ext>
          </a:extLst>
        </xdr:cNvPr>
        <xdr:cNvSpPr txBox="1"/>
      </xdr:nvSpPr>
      <xdr:spPr>
        <a:xfrm>
          <a:off x="6672795" y="1017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EDD274F-5107-439E-9198-BF124CF70F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AB266F19-A659-40A5-91FA-3BF70EA5D15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ED8EC61-DEB9-42CF-B083-A689709631E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C62F1F54-F3DA-400E-998A-D9050AFA809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5B49AAD-534F-49BF-9CFE-8B87EF2D482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D800915-966D-4FC1-BAA6-838C121FFCE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9B9AD46-241D-4B4C-902C-0CAE168AF38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DCA7FE3-BBCE-411D-A406-82261DAB091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BCFB0241-754A-4BA8-BC48-BC60089FCA5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491B881E-B1E8-4BEE-956B-F184890E5E0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C1E3FDD6-A638-4A82-86AE-F4968FBFDB5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9B188EEC-425F-4F4A-85CB-B5F0C9C61575}"/>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D4CEAA1A-FEBE-42CB-B4AE-E09DB902DD6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1CE1B585-7669-48F7-908B-C9D78E0DE619}"/>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9C776DE7-33B9-40AD-B7B0-A30F14DA59A2}"/>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17B78E9E-76A7-44DE-B194-ECB260A2521A}"/>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DB47E3EF-61BF-40DB-89B9-F90D92455CEA}"/>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A9407E4-74DD-4BA9-B237-F4EECA522F0F}"/>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554F02F2-4A25-48AF-9882-0B256DF1F833}"/>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DF555DDC-158C-46ED-A9B7-8F20AD7B4D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550FE269-2605-4D3B-BFEE-DB0A6030A0F7}"/>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72E458FB-6DBB-4D82-821C-03DC0D5CF4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089AD70B-498E-40E5-B9F6-5479A241DA02}"/>
            </a:ext>
          </a:extLst>
        </xdr:cNvPr>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7C49FDD4-2F19-4659-A5C3-7A68F812FC5F}"/>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1A55EB4B-A6A0-4B65-8B4B-D17E78B7A23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61453B90-835E-4FD0-A86C-11F078376ADA}"/>
            </a:ext>
          </a:extLst>
        </xdr:cNvPr>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914BBCE6-F4ED-4404-AB78-8EC490998CBC}"/>
            </a:ext>
          </a:extLst>
        </xdr:cNvPr>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95F2F4ED-242D-489B-9B4A-E681860BDCEB}"/>
            </a:ext>
          </a:extLst>
        </xdr:cNvPr>
        <xdr:cNvSpPr txBox="1"/>
      </xdr:nvSpPr>
      <xdr:spPr>
        <a:xfrm>
          <a:off x="4673600" y="13947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FD0A7BF7-3C5D-40FE-8BB3-2E260F4465DC}"/>
            </a:ext>
          </a:extLst>
        </xdr:cNvPr>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B8C70BB7-5366-4214-BAE9-63B8DD0DB791}"/>
            </a:ext>
          </a:extLst>
        </xdr:cNvPr>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9045D7C0-A415-4AE0-8FBE-856C7217110C}"/>
            </a:ext>
          </a:extLst>
        </xdr:cNvPr>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34A7A510-3522-4B3C-BA4F-C29C03414E37}"/>
            </a:ext>
          </a:extLst>
        </xdr:cNvPr>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1C2F8986-F925-4D9A-8581-07C3B799D5D7}"/>
            </a:ext>
          </a:extLst>
        </xdr:cNvPr>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7C3CF75F-E77E-4576-881E-9B41E63F636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17648C-340E-4F97-9BD2-DDA57F082C9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7DDFD82-F45F-4456-A09C-3E654D7A593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648BC4E-152C-49A7-B175-F5EBDCEA8F0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A0939B2-72E8-405D-B933-2032359CF9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69596</xdr:rowOff>
    </xdr:from>
    <xdr:to>
      <xdr:col>24</xdr:col>
      <xdr:colOff>114300</xdr:colOff>
      <xdr:row>82</xdr:row>
      <xdr:rowOff>171196</xdr:rowOff>
    </xdr:to>
    <xdr:sp macro="" textlink="">
      <xdr:nvSpPr>
        <xdr:cNvPr id="302" name="楕円 301">
          <a:extLst>
            <a:ext uri="{FF2B5EF4-FFF2-40B4-BE49-F238E27FC236}">
              <a16:creationId xmlns:a16="http://schemas.microsoft.com/office/drawing/2014/main" id="{6062775C-13EA-452E-9267-44EE5BB73C98}"/>
            </a:ext>
          </a:extLst>
        </xdr:cNvPr>
        <xdr:cNvSpPr/>
      </xdr:nvSpPr>
      <xdr:spPr>
        <a:xfrm>
          <a:off x="4584700" y="1412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48023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CE47BC6C-386F-4D3D-8CA0-BA71E7B69014}"/>
            </a:ext>
          </a:extLst>
        </xdr:cNvPr>
        <xdr:cNvSpPr txBox="1"/>
      </xdr:nvSpPr>
      <xdr:spPr>
        <a:xfrm>
          <a:off x="4673600"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4" name="楕円 303">
          <a:extLst>
            <a:ext uri="{FF2B5EF4-FFF2-40B4-BE49-F238E27FC236}">
              <a16:creationId xmlns:a16="http://schemas.microsoft.com/office/drawing/2014/main" id="{09CBD507-16D0-4565-B713-658AFD2EDE9E}"/>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120396</xdr:rowOff>
    </xdr:to>
    <xdr:cxnSp macro="">
      <xdr:nvCxnSpPr>
        <xdr:cNvPr id="305" name="直線コネクタ 304">
          <a:extLst>
            <a:ext uri="{FF2B5EF4-FFF2-40B4-BE49-F238E27FC236}">
              <a16:creationId xmlns:a16="http://schemas.microsoft.com/office/drawing/2014/main" id="{9E2D8537-CA92-4844-9B6E-D4ADFF19FA7E}"/>
            </a:ext>
          </a:extLst>
        </xdr:cNvPr>
        <xdr:cNvCxnSpPr/>
      </xdr:nvCxnSpPr>
      <xdr:spPr>
        <a:xfrm>
          <a:off x="3797300" y="141655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81026</xdr:rowOff>
    </xdr:from>
    <xdr:to>
      <xdr:col>15</xdr:col>
      <xdr:colOff>101600</xdr:colOff>
      <xdr:row>83</xdr:row>
      <xdr:rowOff>11176</xdr:rowOff>
    </xdr:to>
    <xdr:sp macro="" textlink="">
      <xdr:nvSpPr>
        <xdr:cNvPr id="306" name="楕円 305">
          <a:extLst>
            <a:ext uri="{FF2B5EF4-FFF2-40B4-BE49-F238E27FC236}">
              <a16:creationId xmlns:a16="http://schemas.microsoft.com/office/drawing/2014/main" id="{1BB230E7-35DF-4BC5-A864-931B455D4A13}"/>
            </a:ext>
          </a:extLst>
        </xdr:cNvPr>
        <xdr:cNvSpPr/>
      </xdr:nvSpPr>
      <xdr:spPr>
        <a:xfrm>
          <a:off x="2857500" y="1413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82</xdr:row>
      <xdr:rowOff>131826</xdr:rowOff>
    </xdr:to>
    <xdr:cxnSp macro="">
      <xdr:nvCxnSpPr>
        <xdr:cNvPr id="307" name="直線コネクタ 306">
          <a:extLst>
            <a:ext uri="{FF2B5EF4-FFF2-40B4-BE49-F238E27FC236}">
              <a16:creationId xmlns:a16="http://schemas.microsoft.com/office/drawing/2014/main" id="{A577BE89-CC27-4431-ACC7-859FB3CFA0E7}"/>
            </a:ext>
          </a:extLst>
        </xdr:cNvPr>
        <xdr:cNvCxnSpPr/>
      </xdr:nvCxnSpPr>
      <xdr:spPr>
        <a:xfrm flipV="1">
          <a:off x="2908300" y="1416558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39878</xdr:rowOff>
    </xdr:from>
    <xdr:to>
      <xdr:col>10</xdr:col>
      <xdr:colOff>165100</xdr:colOff>
      <xdr:row>82</xdr:row>
      <xdr:rowOff>141478</xdr:rowOff>
    </xdr:to>
    <xdr:sp macro="" textlink="">
      <xdr:nvSpPr>
        <xdr:cNvPr id="308" name="楕円 307">
          <a:extLst>
            <a:ext uri="{FF2B5EF4-FFF2-40B4-BE49-F238E27FC236}">
              <a16:creationId xmlns:a16="http://schemas.microsoft.com/office/drawing/2014/main" id="{D1DB8A56-8BF9-4004-A96B-E1C97F7830DB}"/>
            </a:ext>
          </a:extLst>
        </xdr:cNvPr>
        <xdr:cNvSpPr/>
      </xdr:nvSpPr>
      <xdr:spPr>
        <a:xfrm>
          <a:off x="1968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90678</xdr:rowOff>
    </xdr:from>
    <xdr:to>
      <xdr:col>15</xdr:col>
      <xdr:colOff>50800</xdr:colOff>
      <xdr:row>82</xdr:row>
      <xdr:rowOff>131826</xdr:rowOff>
    </xdr:to>
    <xdr:cxnSp macro="">
      <xdr:nvCxnSpPr>
        <xdr:cNvPr id="309" name="直線コネクタ 308">
          <a:extLst>
            <a:ext uri="{FF2B5EF4-FFF2-40B4-BE49-F238E27FC236}">
              <a16:creationId xmlns:a16="http://schemas.microsoft.com/office/drawing/2014/main" id="{D2DF8F0A-0D3A-4E40-8BD9-4EC8CDA06C0B}"/>
            </a:ext>
          </a:extLst>
        </xdr:cNvPr>
        <xdr:cNvCxnSpPr/>
      </xdr:nvCxnSpPr>
      <xdr:spPr>
        <a:xfrm>
          <a:off x="2019300" y="1414957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163322</xdr:rowOff>
    </xdr:from>
    <xdr:to>
      <xdr:col>6</xdr:col>
      <xdr:colOff>38100</xdr:colOff>
      <xdr:row>82</xdr:row>
      <xdr:rowOff>93472</xdr:rowOff>
    </xdr:to>
    <xdr:sp macro="" textlink="">
      <xdr:nvSpPr>
        <xdr:cNvPr id="310" name="楕円 309">
          <a:extLst>
            <a:ext uri="{FF2B5EF4-FFF2-40B4-BE49-F238E27FC236}">
              <a16:creationId xmlns:a16="http://schemas.microsoft.com/office/drawing/2014/main" id="{6236978A-FB01-471B-B119-B43611666581}"/>
            </a:ext>
          </a:extLst>
        </xdr:cNvPr>
        <xdr:cNvSpPr/>
      </xdr:nvSpPr>
      <xdr:spPr>
        <a:xfrm>
          <a:off x="1079500" y="1405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42672</xdr:rowOff>
    </xdr:from>
    <xdr:to>
      <xdr:col>10</xdr:col>
      <xdr:colOff>114300</xdr:colOff>
      <xdr:row>82</xdr:row>
      <xdr:rowOff>90678</xdr:rowOff>
    </xdr:to>
    <xdr:cxnSp macro="">
      <xdr:nvCxnSpPr>
        <xdr:cNvPr id="311" name="直線コネクタ 310">
          <a:extLst>
            <a:ext uri="{FF2B5EF4-FFF2-40B4-BE49-F238E27FC236}">
              <a16:creationId xmlns:a16="http://schemas.microsoft.com/office/drawing/2014/main" id="{8F2C0070-C591-4F23-86F9-ECB56B70BD54}"/>
            </a:ext>
          </a:extLst>
        </xdr:cNvPr>
        <xdr:cNvCxnSpPr/>
      </xdr:nvCxnSpPr>
      <xdr:spPr>
        <a:xfrm>
          <a:off x="1130300" y="1410157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60307EEA-4A15-43A7-A284-040ECEF4C8FC}"/>
            </a:ext>
          </a:extLst>
        </xdr:cNvPr>
        <xdr:cNvSpPr txBox="1"/>
      </xdr:nvSpPr>
      <xdr:spPr>
        <a:xfrm>
          <a:off x="35820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4F848361-D507-49B8-BC81-877BB39112D8}"/>
            </a:ext>
          </a:extLst>
        </xdr:cNvPr>
        <xdr:cNvSpPr txBox="1"/>
      </xdr:nvSpPr>
      <xdr:spPr>
        <a:xfrm>
          <a:off x="27057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9DC954F1-1A2E-445E-985F-7EC0712BBA00}"/>
            </a:ext>
          </a:extLst>
        </xdr:cNvPr>
        <xdr:cNvSpPr txBox="1"/>
      </xdr:nvSpPr>
      <xdr:spPr>
        <a:xfrm>
          <a:off x="181674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FDD0BA44-734A-41AD-BDCC-C066A6A14B60}"/>
            </a:ext>
          </a:extLst>
        </xdr:cNvPr>
        <xdr:cNvSpPr txBox="1"/>
      </xdr:nvSpPr>
      <xdr:spPr>
        <a:xfrm>
          <a:off x="92774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6" name="n_1mainValue【公営住宅】&#10;有形固定資産減価償却率">
          <a:extLst>
            <a:ext uri="{FF2B5EF4-FFF2-40B4-BE49-F238E27FC236}">
              <a16:creationId xmlns:a16="http://schemas.microsoft.com/office/drawing/2014/main" id="{F4DD0E85-F390-45E9-B015-FBA273D61C8A}"/>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2303</xdr:rowOff>
    </xdr:from>
    <xdr:ext cx="405111" cy="259045"/>
    <xdr:sp macro="" textlink="">
      <xdr:nvSpPr>
        <xdr:cNvPr id="317" name="n_2mainValue【公営住宅】&#10;有形固定資産減価償却率">
          <a:extLst>
            <a:ext uri="{FF2B5EF4-FFF2-40B4-BE49-F238E27FC236}">
              <a16:creationId xmlns:a16="http://schemas.microsoft.com/office/drawing/2014/main" id="{B9EF6F1C-890A-4228-B9C7-BE53714B96E8}"/>
            </a:ext>
          </a:extLst>
        </xdr:cNvPr>
        <xdr:cNvSpPr txBox="1"/>
      </xdr:nvSpPr>
      <xdr:spPr>
        <a:xfrm>
          <a:off x="270574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132605</xdr:rowOff>
    </xdr:from>
    <xdr:ext cx="405111" cy="259045"/>
    <xdr:sp macro="" textlink="">
      <xdr:nvSpPr>
        <xdr:cNvPr id="318" name="n_3mainValue【公営住宅】&#10;有形固定資産減価償却率">
          <a:extLst>
            <a:ext uri="{FF2B5EF4-FFF2-40B4-BE49-F238E27FC236}">
              <a16:creationId xmlns:a16="http://schemas.microsoft.com/office/drawing/2014/main" id="{3FAF39BE-6663-4354-8C6A-8A6BDE1DC44F}"/>
            </a:ext>
          </a:extLst>
        </xdr:cNvPr>
        <xdr:cNvSpPr txBox="1"/>
      </xdr:nvSpPr>
      <xdr:spPr>
        <a:xfrm>
          <a:off x="1816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84599</xdr:rowOff>
    </xdr:from>
    <xdr:ext cx="405111" cy="259045"/>
    <xdr:sp macro="" textlink="">
      <xdr:nvSpPr>
        <xdr:cNvPr id="319" name="n_4mainValue【公営住宅】&#10;有形固定資産減価償却率">
          <a:extLst>
            <a:ext uri="{FF2B5EF4-FFF2-40B4-BE49-F238E27FC236}">
              <a16:creationId xmlns:a16="http://schemas.microsoft.com/office/drawing/2014/main" id="{41993362-6011-4737-B311-419646DB9E3E}"/>
            </a:ext>
          </a:extLst>
        </xdr:cNvPr>
        <xdr:cNvSpPr txBox="1"/>
      </xdr:nvSpPr>
      <xdr:spPr>
        <a:xfrm>
          <a:off x="927744" y="141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A6EC7D2-DEAA-4C46-91D2-2F9966665F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BB577508-829C-437F-AD16-E43135217E1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5344EDF-246D-4C92-BE45-177C8A2390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101C16A2-2229-46E4-8443-E06D1172B1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447663C6-C905-4CB6-9308-1578FC4CD2E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D9C78950-7B53-4DBD-8154-2BEE5BCDE1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3EB72B9-FA46-4D12-9BF5-9DEDB307D5F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418FEB4-516E-44BC-B96A-C78FC1FB239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2100F740-8DFE-4630-A673-82AE536697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5DCF297-82E3-4FC2-BD96-BE9A4BC23A3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300B2CD6-C538-467A-83F0-70ABB7920E3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E1491C6C-3211-4E58-8565-B8AF7FF686A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5C0152DA-24B4-4676-BE2F-B0EE297C09D8}"/>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D2F6CBB2-CC9B-4522-8A92-9BE217236B0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2A606CF4-7631-4BF5-B762-1AD3FD708AB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43181405-D1A9-4EEA-AACB-69970016010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D3437913-076F-4785-8238-452D2C18553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5EEA2847-A369-4C76-98AB-CD68C08712B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DAD46590-95BB-497D-90C7-8CC24986993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BAACB219-0593-4B9A-AF05-A8D4953040A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37A707C8-5B35-4063-A75C-7A4C3C2ACAA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5DA57CA9-D373-4A51-B147-4DD650F24E0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F88ED691-BA7A-49C3-A888-13CFDB351EF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D38DCF36-1215-413A-8DF8-709B3B4F229B}"/>
            </a:ext>
          </a:extLst>
        </xdr:cNvPr>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9F5319FF-4FA5-49E9-9ECE-F5D818C9EBD5}"/>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34026C99-2C02-4182-B813-F96FA2970559}"/>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0B487C7E-A7E0-424E-A5FB-8BC1509EB85F}"/>
            </a:ext>
          </a:extLst>
        </xdr:cNvPr>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77E52284-20E9-4449-99A3-8DE47FA48F4E}"/>
            </a:ext>
          </a:extLst>
        </xdr:cNvPr>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158514</xdr:rowOff>
    </xdr:from>
    <xdr:ext cx="469744" cy="259045"/>
    <xdr:sp macro="" textlink="">
      <xdr:nvSpPr>
        <xdr:cNvPr id="348" name="【公営住宅】&#10;一人当たり面積平均値テキスト">
          <a:extLst>
            <a:ext uri="{FF2B5EF4-FFF2-40B4-BE49-F238E27FC236}">
              <a16:creationId xmlns:a16="http://schemas.microsoft.com/office/drawing/2014/main" id="{01C76E88-4388-432A-ADB2-60D53D6591AE}"/>
            </a:ext>
          </a:extLst>
        </xdr:cNvPr>
        <xdr:cNvSpPr txBox="1"/>
      </xdr:nvSpPr>
      <xdr:spPr>
        <a:xfrm>
          <a:off x="10515600" y="1438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E2AF2325-2DF0-4F52-AE73-5891FB0E7092}"/>
            </a:ext>
          </a:extLst>
        </xdr:cNvPr>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FB70ED6B-3163-4161-94D6-15B53F483A28}"/>
            </a:ext>
          </a:extLst>
        </xdr:cNvPr>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D2B1026B-B6EB-46F0-8451-910EC2276464}"/>
            </a:ext>
          </a:extLst>
        </xdr:cNvPr>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4D8101DF-6E70-42C7-9EFD-EA4F0C1C004F}"/>
            </a:ext>
          </a:extLst>
        </xdr:cNvPr>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99265D81-A3F4-42D9-87B7-172E6C1D487B}"/>
            </a:ext>
          </a:extLst>
        </xdr:cNvPr>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3BA91AC-3543-4180-9F06-D3F4E7939BFE}"/>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D5EFD395-6E30-4ECC-B5D7-C93456B13A0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D0F0C6C-09EA-467F-8BD5-36D19070449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5130653-25FC-4853-BFA9-A75A150FA7B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6057A49-9236-4939-AAD7-3533AF09184B}"/>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74168</xdr:rowOff>
    </xdr:from>
    <xdr:to>
      <xdr:col>55</xdr:col>
      <xdr:colOff>50800</xdr:colOff>
      <xdr:row>84</xdr:row>
      <xdr:rowOff>4318</xdr:rowOff>
    </xdr:to>
    <xdr:sp macro="" textlink="">
      <xdr:nvSpPr>
        <xdr:cNvPr id="359" name="楕円 358">
          <a:extLst>
            <a:ext uri="{FF2B5EF4-FFF2-40B4-BE49-F238E27FC236}">
              <a16:creationId xmlns:a16="http://schemas.microsoft.com/office/drawing/2014/main" id="{6D90FF90-7192-4648-A54E-42784CC9C643}"/>
            </a:ext>
          </a:extLst>
        </xdr:cNvPr>
        <xdr:cNvSpPr/>
      </xdr:nvSpPr>
      <xdr:spPr>
        <a:xfrm>
          <a:off x="104267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97045</xdr:rowOff>
    </xdr:from>
    <xdr:ext cx="469744" cy="259045"/>
    <xdr:sp macro="" textlink="">
      <xdr:nvSpPr>
        <xdr:cNvPr id="360" name="【公営住宅】&#10;一人当たり面積該当値テキスト">
          <a:extLst>
            <a:ext uri="{FF2B5EF4-FFF2-40B4-BE49-F238E27FC236}">
              <a16:creationId xmlns:a16="http://schemas.microsoft.com/office/drawing/2014/main" id="{0FC412EE-749E-48C9-824F-9EADDB982C91}"/>
            </a:ext>
          </a:extLst>
        </xdr:cNvPr>
        <xdr:cNvSpPr txBox="1"/>
      </xdr:nvSpPr>
      <xdr:spPr>
        <a:xfrm>
          <a:off x="10515600" y="141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74930</xdr:rowOff>
    </xdr:from>
    <xdr:to>
      <xdr:col>50</xdr:col>
      <xdr:colOff>165100</xdr:colOff>
      <xdr:row>84</xdr:row>
      <xdr:rowOff>5080</xdr:rowOff>
    </xdr:to>
    <xdr:sp macro="" textlink="">
      <xdr:nvSpPr>
        <xdr:cNvPr id="361" name="楕円 360">
          <a:extLst>
            <a:ext uri="{FF2B5EF4-FFF2-40B4-BE49-F238E27FC236}">
              <a16:creationId xmlns:a16="http://schemas.microsoft.com/office/drawing/2014/main" id="{75F72CDC-70AF-4206-BB3F-3270E7CE70AD}"/>
            </a:ext>
          </a:extLst>
        </xdr:cNvPr>
        <xdr:cNvSpPr/>
      </xdr:nvSpPr>
      <xdr:spPr>
        <a:xfrm>
          <a:off x="958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124968</xdr:rowOff>
    </xdr:from>
    <xdr:to>
      <xdr:col>55</xdr:col>
      <xdr:colOff>0</xdr:colOff>
      <xdr:row>83</xdr:row>
      <xdr:rowOff>125730</xdr:rowOff>
    </xdr:to>
    <xdr:cxnSp macro="">
      <xdr:nvCxnSpPr>
        <xdr:cNvPr id="362" name="直線コネクタ 361">
          <a:extLst>
            <a:ext uri="{FF2B5EF4-FFF2-40B4-BE49-F238E27FC236}">
              <a16:creationId xmlns:a16="http://schemas.microsoft.com/office/drawing/2014/main" id="{E4AD6BFB-C630-48D0-BAA6-ABD1EB8EF9D6}"/>
            </a:ext>
          </a:extLst>
        </xdr:cNvPr>
        <xdr:cNvCxnSpPr/>
      </xdr:nvCxnSpPr>
      <xdr:spPr>
        <a:xfrm flipV="1">
          <a:off x="9639300" y="143553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63" name="楕円 362">
          <a:extLst>
            <a:ext uri="{FF2B5EF4-FFF2-40B4-BE49-F238E27FC236}">
              <a16:creationId xmlns:a16="http://schemas.microsoft.com/office/drawing/2014/main" id="{5365EC89-28D2-4CED-B2DC-91C6E537B371}"/>
            </a:ext>
          </a:extLst>
        </xdr:cNvPr>
        <xdr:cNvSpPr/>
      </xdr:nvSpPr>
      <xdr:spPr>
        <a:xfrm>
          <a:off x="8699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106680</xdr:rowOff>
    </xdr:from>
    <xdr:to>
      <xdr:col>50</xdr:col>
      <xdr:colOff>114300</xdr:colOff>
      <xdr:row>83</xdr:row>
      <xdr:rowOff>125730</xdr:rowOff>
    </xdr:to>
    <xdr:cxnSp macro="">
      <xdr:nvCxnSpPr>
        <xdr:cNvPr id="364" name="直線コネクタ 363">
          <a:extLst>
            <a:ext uri="{FF2B5EF4-FFF2-40B4-BE49-F238E27FC236}">
              <a16:creationId xmlns:a16="http://schemas.microsoft.com/office/drawing/2014/main" id="{7A3D8577-9C03-43BC-8501-9E98B521DCE1}"/>
            </a:ext>
          </a:extLst>
        </xdr:cNvPr>
        <xdr:cNvCxnSpPr/>
      </xdr:nvCxnSpPr>
      <xdr:spPr>
        <a:xfrm>
          <a:off x="8750300" y="14337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38354</xdr:rowOff>
    </xdr:from>
    <xdr:to>
      <xdr:col>41</xdr:col>
      <xdr:colOff>101600</xdr:colOff>
      <xdr:row>83</xdr:row>
      <xdr:rowOff>139954</xdr:rowOff>
    </xdr:to>
    <xdr:sp macro="" textlink="">
      <xdr:nvSpPr>
        <xdr:cNvPr id="365" name="楕円 364">
          <a:extLst>
            <a:ext uri="{FF2B5EF4-FFF2-40B4-BE49-F238E27FC236}">
              <a16:creationId xmlns:a16="http://schemas.microsoft.com/office/drawing/2014/main" id="{E6455AAF-7E11-4A49-B9FE-FF35CEE81547}"/>
            </a:ext>
          </a:extLst>
        </xdr:cNvPr>
        <xdr:cNvSpPr/>
      </xdr:nvSpPr>
      <xdr:spPr>
        <a:xfrm>
          <a:off x="78105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89154</xdr:rowOff>
    </xdr:from>
    <xdr:to>
      <xdr:col>45</xdr:col>
      <xdr:colOff>177800</xdr:colOff>
      <xdr:row>83</xdr:row>
      <xdr:rowOff>106680</xdr:rowOff>
    </xdr:to>
    <xdr:cxnSp macro="">
      <xdr:nvCxnSpPr>
        <xdr:cNvPr id="366" name="直線コネクタ 365">
          <a:extLst>
            <a:ext uri="{FF2B5EF4-FFF2-40B4-BE49-F238E27FC236}">
              <a16:creationId xmlns:a16="http://schemas.microsoft.com/office/drawing/2014/main" id="{E1799E7E-D912-4D45-8BFC-45899F6F8368}"/>
            </a:ext>
          </a:extLst>
        </xdr:cNvPr>
        <xdr:cNvCxnSpPr/>
      </xdr:nvCxnSpPr>
      <xdr:spPr>
        <a:xfrm>
          <a:off x="7861300" y="14319504"/>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47498</xdr:rowOff>
    </xdr:from>
    <xdr:to>
      <xdr:col>36</xdr:col>
      <xdr:colOff>165100</xdr:colOff>
      <xdr:row>83</xdr:row>
      <xdr:rowOff>149098</xdr:rowOff>
    </xdr:to>
    <xdr:sp macro="" textlink="">
      <xdr:nvSpPr>
        <xdr:cNvPr id="367" name="楕円 366">
          <a:extLst>
            <a:ext uri="{FF2B5EF4-FFF2-40B4-BE49-F238E27FC236}">
              <a16:creationId xmlns:a16="http://schemas.microsoft.com/office/drawing/2014/main" id="{AD74C6DC-1931-42BA-84CA-BC4A56732D87}"/>
            </a:ext>
          </a:extLst>
        </xdr:cNvPr>
        <xdr:cNvSpPr/>
      </xdr:nvSpPr>
      <xdr:spPr>
        <a:xfrm>
          <a:off x="6921500" y="1427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89154</xdr:rowOff>
    </xdr:from>
    <xdr:to>
      <xdr:col>41</xdr:col>
      <xdr:colOff>50800</xdr:colOff>
      <xdr:row>83</xdr:row>
      <xdr:rowOff>98298</xdr:rowOff>
    </xdr:to>
    <xdr:cxnSp macro="">
      <xdr:nvCxnSpPr>
        <xdr:cNvPr id="368" name="直線コネクタ 367">
          <a:extLst>
            <a:ext uri="{FF2B5EF4-FFF2-40B4-BE49-F238E27FC236}">
              <a16:creationId xmlns:a16="http://schemas.microsoft.com/office/drawing/2014/main" id="{A8391CA0-F534-4343-9DA9-20E346EF4D01}"/>
            </a:ext>
          </a:extLst>
        </xdr:cNvPr>
        <xdr:cNvCxnSpPr/>
      </xdr:nvCxnSpPr>
      <xdr:spPr>
        <a:xfrm flipV="1">
          <a:off x="6972300" y="143195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99077</xdr:rowOff>
    </xdr:from>
    <xdr:ext cx="469744" cy="259045"/>
    <xdr:sp macro="" textlink="">
      <xdr:nvSpPr>
        <xdr:cNvPr id="369" name="n_1aveValue【公営住宅】&#10;一人当たり面積">
          <a:extLst>
            <a:ext uri="{FF2B5EF4-FFF2-40B4-BE49-F238E27FC236}">
              <a16:creationId xmlns:a16="http://schemas.microsoft.com/office/drawing/2014/main" id="{EAE2B347-6E6D-45F4-BE15-730EA091E605}"/>
            </a:ext>
          </a:extLst>
        </xdr:cNvPr>
        <xdr:cNvSpPr txBox="1"/>
      </xdr:nvSpPr>
      <xdr:spPr>
        <a:xfrm>
          <a:off x="93917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105935</xdr:rowOff>
    </xdr:from>
    <xdr:ext cx="469744" cy="259045"/>
    <xdr:sp macro="" textlink="">
      <xdr:nvSpPr>
        <xdr:cNvPr id="370" name="n_2aveValue【公営住宅】&#10;一人当たり面積">
          <a:extLst>
            <a:ext uri="{FF2B5EF4-FFF2-40B4-BE49-F238E27FC236}">
              <a16:creationId xmlns:a16="http://schemas.microsoft.com/office/drawing/2014/main" id="{5EB03CB8-6A8B-4259-A776-80CDD380872C}"/>
            </a:ext>
          </a:extLst>
        </xdr:cNvPr>
        <xdr:cNvSpPr txBox="1"/>
      </xdr:nvSpPr>
      <xdr:spPr>
        <a:xfrm>
          <a:off x="8515427" y="1450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93742</xdr:rowOff>
    </xdr:from>
    <xdr:ext cx="469744" cy="259045"/>
    <xdr:sp macro="" textlink="">
      <xdr:nvSpPr>
        <xdr:cNvPr id="371" name="n_3aveValue【公営住宅】&#10;一人当たり面積">
          <a:extLst>
            <a:ext uri="{FF2B5EF4-FFF2-40B4-BE49-F238E27FC236}">
              <a16:creationId xmlns:a16="http://schemas.microsoft.com/office/drawing/2014/main" id="{B87FB466-0C59-4E96-A886-ED0504ED1133}"/>
            </a:ext>
          </a:extLst>
        </xdr:cNvPr>
        <xdr:cNvSpPr txBox="1"/>
      </xdr:nvSpPr>
      <xdr:spPr>
        <a:xfrm>
          <a:off x="7626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97553</xdr:rowOff>
    </xdr:from>
    <xdr:ext cx="469744" cy="259045"/>
    <xdr:sp macro="" textlink="">
      <xdr:nvSpPr>
        <xdr:cNvPr id="372" name="n_4aveValue【公営住宅】&#10;一人当たり面積">
          <a:extLst>
            <a:ext uri="{FF2B5EF4-FFF2-40B4-BE49-F238E27FC236}">
              <a16:creationId xmlns:a16="http://schemas.microsoft.com/office/drawing/2014/main" id="{DB37F345-7139-40AF-B16E-A7A0F3BE830B}"/>
            </a:ext>
          </a:extLst>
        </xdr:cNvPr>
        <xdr:cNvSpPr txBox="1"/>
      </xdr:nvSpPr>
      <xdr:spPr>
        <a:xfrm>
          <a:off x="6737427" y="1449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21607</xdr:rowOff>
    </xdr:from>
    <xdr:ext cx="469744" cy="259045"/>
    <xdr:sp macro="" textlink="">
      <xdr:nvSpPr>
        <xdr:cNvPr id="373" name="n_1mainValue【公営住宅】&#10;一人当たり面積">
          <a:extLst>
            <a:ext uri="{FF2B5EF4-FFF2-40B4-BE49-F238E27FC236}">
              <a16:creationId xmlns:a16="http://schemas.microsoft.com/office/drawing/2014/main" id="{6D0D34F5-2FF2-4204-92F7-1AA3AF8DF5D8}"/>
            </a:ext>
          </a:extLst>
        </xdr:cNvPr>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74" name="n_2mainValue【公営住宅】&#10;一人当たり面積">
          <a:extLst>
            <a:ext uri="{FF2B5EF4-FFF2-40B4-BE49-F238E27FC236}">
              <a16:creationId xmlns:a16="http://schemas.microsoft.com/office/drawing/2014/main" id="{1DEBAA45-C9B3-4DCA-A678-CFD403DEC40B}"/>
            </a:ext>
          </a:extLst>
        </xdr:cNvPr>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156481</xdr:rowOff>
    </xdr:from>
    <xdr:ext cx="469744" cy="259045"/>
    <xdr:sp macro="" textlink="">
      <xdr:nvSpPr>
        <xdr:cNvPr id="375" name="n_3mainValue【公営住宅】&#10;一人当たり面積">
          <a:extLst>
            <a:ext uri="{FF2B5EF4-FFF2-40B4-BE49-F238E27FC236}">
              <a16:creationId xmlns:a16="http://schemas.microsoft.com/office/drawing/2014/main" id="{9107116B-5079-404C-A37E-1DAE1BC0F5C9}"/>
            </a:ext>
          </a:extLst>
        </xdr:cNvPr>
        <xdr:cNvSpPr txBox="1"/>
      </xdr:nvSpPr>
      <xdr:spPr>
        <a:xfrm>
          <a:off x="7626427"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165625</xdr:rowOff>
    </xdr:from>
    <xdr:ext cx="469744" cy="259045"/>
    <xdr:sp macro="" textlink="">
      <xdr:nvSpPr>
        <xdr:cNvPr id="376" name="n_4mainValue【公営住宅】&#10;一人当たり面積">
          <a:extLst>
            <a:ext uri="{FF2B5EF4-FFF2-40B4-BE49-F238E27FC236}">
              <a16:creationId xmlns:a16="http://schemas.microsoft.com/office/drawing/2014/main" id="{9FA17817-26BE-4491-B581-F6C503CF4C71}"/>
            </a:ext>
          </a:extLst>
        </xdr:cNvPr>
        <xdr:cNvSpPr txBox="1"/>
      </xdr:nvSpPr>
      <xdr:spPr>
        <a:xfrm>
          <a:off x="6737427" y="1405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E9BA15FF-E504-4BC3-A183-33F10F6BADB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92706D26-A7DA-4F45-9318-90875A08D0C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CEBED9B-2C05-46CB-8E19-2DA251D257D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081FF7AD-2A94-478B-A48F-ABDDDAC7B8C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83340D2-A252-4887-AF6C-4160CEB81E3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181EC759-E99F-4C68-BA4E-FA89576E74B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3AA3FB0-FF5E-4168-AD19-4816AA52EF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E48C51E9-0B22-40DC-B2ED-F2E009390EB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45969F5-92A7-4A9B-B5A7-D0767B6635C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9E386531-766A-49A6-82D8-19C8A38F4B7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B505696-6B20-4476-85F5-D48D1B9A72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2010294B-1FE8-4F4F-9A39-84D2CBAE39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D5371C3A-8E0E-4EA5-9F7E-2EB8CA1F84A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79E6EDD1-6A5E-4958-AD6E-B653783A37D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E8B0F790-D96F-4BA2-B879-1847BBC30F8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2FD7C854-286D-418D-BE40-0367F16B25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115D2BC-3EDC-4EAE-834D-E908C7F05BC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2225292E-525D-4C64-86CF-A9EE9B2CA5E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0723F9B9-732E-4531-9116-39336E80B4B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B13C321B-F7D2-44D7-8E78-3D4A90DFB27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04E13670-671D-42C8-AE86-99F4BEF4B7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A741F58C-F5DE-432F-A599-03AC8D7B482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D5BCAFEA-018E-46B1-B07F-FA6DF6E692E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FDD70BA1-52C7-4767-8AB9-7C919F876B6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F21F8ED7-189D-4CEE-B8A6-7A1C3CEA069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7596ED6-F4D1-4418-BAE2-D40AE9BF40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81739FCB-3C59-4EC7-9908-E75F2A7E247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6BF8652D-CC83-486B-B3B9-EAC6DF4445B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A3CFFC5D-C100-47C2-82AB-290209EEB51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9D6FFD6B-76F6-411B-A7FC-855BCB70C2E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823C2733-7AA0-41FA-AC4C-3A33C2AA9EB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8616322-772E-49E9-9D6F-975EE968881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9954A937-9364-4F99-8F67-968C96694CED}"/>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99B89A20-963F-4A29-A278-979F223AE33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2BB58347-787B-4298-BFE4-E5D05065449C}"/>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27EF317-630A-4EA4-A48E-D07B0174F5F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B1664726-0A95-482A-8783-CAD9AAEB4495}"/>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CAA59D67-2FBA-44AD-B515-7222BA55FA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8433F69F-AC6D-4E2D-BCE0-16674FD7A17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6F7DB8D4-14DC-4DBA-9DA6-55B70C9311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898C7502-8DFD-402F-86D0-9CD9D2D5D4C7}"/>
            </a:ext>
          </a:extLst>
        </xdr:cNvPr>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F7CF45A2-19E6-4CF0-B069-86A023983E3F}"/>
            </a:ext>
          </a:extLst>
        </xdr:cNvPr>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B93F2B6D-3283-4A4F-B273-B7F7390454BC}"/>
            </a:ext>
          </a:extLst>
        </xdr:cNvPr>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6F1A91E8-8174-409F-9CE4-72F18C1AF31D}"/>
            </a:ext>
          </a:extLst>
        </xdr:cNvPr>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D171956D-5A5A-48F6-93D9-89D13D7FF78E}"/>
            </a:ext>
          </a:extLst>
        </xdr:cNvPr>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91D7A7C3-B6CD-4CD0-9AFC-4EC1E71AEAAF}"/>
            </a:ext>
          </a:extLst>
        </xdr:cNvPr>
        <xdr:cNvSpPr txBox="1"/>
      </xdr:nvSpPr>
      <xdr:spPr>
        <a:xfrm>
          <a:off x="163576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77CBEB96-0232-4775-9423-07930939F49E}"/>
            </a:ext>
          </a:extLst>
        </xdr:cNvPr>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9A184CF8-CCE6-4A59-BABC-259067E7F0E4}"/>
            </a:ext>
          </a:extLst>
        </xdr:cNvPr>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1C4F014B-0CCE-41C5-8BDB-159E00B986E4}"/>
            </a:ext>
          </a:extLst>
        </xdr:cNvPr>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A0BABB71-02BB-401C-A61F-237A5B596B3B}"/>
            </a:ext>
          </a:extLst>
        </xdr:cNvPr>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D6318C67-F7A2-43AB-BD64-C0B7FA450EF5}"/>
            </a:ext>
          </a:extLst>
        </xdr:cNvPr>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B77E608F-3A8F-4913-9EC1-092EEF80D5B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116D93F-55AE-41B6-BD83-E69DC4D5094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80913F6-CD57-4FE4-8139-085A3727C20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B46015FA-A42B-4457-B3E1-913D13E8F8F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B87C733-CE48-40E2-842D-4FAFDBFF964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433" name="楕円 432">
          <a:extLst>
            <a:ext uri="{FF2B5EF4-FFF2-40B4-BE49-F238E27FC236}">
              <a16:creationId xmlns:a16="http://schemas.microsoft.com/office/drawing/2014/main" id="{BE3A3A26-FED1-420C-A501-230271248700}"/>
            </a:ext>
          </a:extLst>
        </xdr:cNvPr>
        <xdr:cNvSpPr/>
      </xdr:nvSpPr>
      <xdr:spPr>
        <a:xfrm>
          <a:off x="162687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126382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B5B8FA49-6862-419D-B828-1DCDC8126CF9}"/>
            </a:ext>
          </a:extLst>
        </xdr:cNvPr>
        <xdr:cNvSpPr txBox="1"/>
      </xdr:nvSpPr>
      <xdr:spPr>
        <a:xfrm>
          <a:off x="16357600"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99695</xdr:rowOff>
    </xdr:from>
    <xdr:to>
      <xdr:col>81</xdr:col>
      <xdr:colOff>101600</xdr:colOff>
      <xdr:row>38</xdr:row>
      <xdr:rowOff>29845</xdr:rowOff>
    </xdr:to>
    <xdr:sp macro="" textlink="">
      <xdr:nvSpPr>
        <xdr:cNvPr id="435" name="楕円 434">
          <a:extLst>
            <a:ext uri="{FF2B5EF4-FFF2-40B4-BE49-F238E27FC236}">
              <a16:creationId xmlns:a16="http://schemas.microsoft.com/office/drawing/2014/main" id="{78378930-BF57-445A-98F3-3B92CAA1753F}"/>
            </a:ext>
          </a:extLst>
        </xdr:cNvPr>
        <xdr:cNvSpPr/>
      </xdr:nvSpPr>
      <xdr:spPr>
        <a:xfrm>
          <a:off x="15430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154305</xdr:rowOff>
    </xdr:from>
    <xdr:to>
      <xdr:col>85</xdr:col>
      <xdr:colOff>127000</xdr:colOff>
      <xdr:row>37</xdr:row>
      <xdr:rowOff>150495</xdr:rowOff>
    </xdr:to>
    <xdr:cxnSp macro="">
      <xdr:nvCxnSpPr>
        <xdr:cNvPr id="436" name="直線コネクタ 435">
          <a:extLst>
            <a:ext uri="{FF2B5EF4-FFF2-40B4-BE49-F238E27FC236}">
              <a16:creationId xmlns:a16="http://schemas.microsoft.com/office/drawing/2014/main" id="{57B12A19-6B93-4927-BE05-8F88A719F206}"/>
            </a:ext>
          </a:extLst>
        </xdr:cNvPr>
        <xdr:cNvCxnSpPr/>
      </xdr:nvCxnSpPr>
      <xdr:spPr>
        <a:xfrm flipV="1">
          <a:off x="15481300" y="6326505"/>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34925</xdr:rowOff>
    </xdr:from>
    <xdr:to>
      <xdr:col>76</xdr:col>
      <xdr:colOff>165100</xdr:colOff>
      <xdr:row>40</xdr:row>
      <xdr:rowOff>136525</xdr:rowOff>
    </xdr:to>
    <xdr:sp macro="" textlink="">
      <xdr:nvSpPr>
        <xdr:cNvPr id="437" name="楕円 436">
          <a:extLst>
            <a:ext uri="{FF2B5EF4-FFF2-40B4-BE49-F238E27FC236}">
              <a16:creationId xmlns:a16="http://schemas.microsoft.com/office/drawing/2014/main" id="{9A864279-6D59-416B-96A9-0DA012266E6C}"/>
            </a:ext>
          </a:extLst>
        </xdr:cNvPr>
        <xdr:cNvSpPr/>
      </xdr:nvSpPr>
      <xdr:spPr>
        <a:xfrm>
          <a:off x="14541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150495</xdr:rowOff>
    </xdr:from>
    <xdr:to>
      <xdr:col>81</xdr:col>
      <xdr:colOff>50800</xdr:colOff>
      <xdr:row>40</xdr:row>
      <xdr:rowOff>85725</xdr:rowOff>
    </xdr:to>
    <xdr:cxnSp macro="">
      <xdr:nvCxnSpPr>
        <xdr:cNvPr id="438" name="直線コネクタ 437">
          <a:extLst>
            <a:ext uri="{FF2B5EF4-FFF2-40B4-BE49-F238E27FC236}">
              <a16:creationId xmlns:a16="http://schemas.microsoft.com/office/drawing/2014/main" id="{B3ABC004-1AC6-42B3-8F7C-0666CCC7CEB5}"/>
            </a:ext>
          </a:extLst>
        </xdr:cNvPr>
        <xdr:cNvCxnSpPr/>
      </xdr:nvCxnSpPr>
      <xdr:spPr>
        <a:xfrm flipV="1">
          <a:off x="14592300" y="6494145"/>
          <a:ext cx="88900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170180</xdr:rowOff>
    </xdr:from>
    <xdr:to>
      <xdr:col>72</xdr:col>
      <xdr:colOff>38100</xdr:colOff>
      <xdr:row>40</xdr:row>
      <xdr:rowOff>100330</xdr:rowOff>
    </xdr:to>
    <xdr:sp macro="" textlink="">
      <xdr:nvSpPr>
        <xdr:cNvPr id="439" name="楕円 438">
          <a:extLst>
            <a:ext uri="{FF2B5EF4-FFF2-40B4-BE49-F238E27FC236}">
              <a16:creationId xmlns:a16="http://schemas.microsoft.com/office/drawing/2014/main" id="{63074BC4-7940-4C99-9BA9-FFEBB1B286F4}"/>
            </a:ext>
          </a:extLst>
        </xdr:cNvPr>
        <xdr:cNvSpPr/>
      </xdr:nvSpPr>
      <xdr:spPr>
        <a:xfrm>
          <a:off x="1365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49530</xdr:rowOff>
    </xdr:from>
    <xdr:to>
      <xdr:col>76</xdr:col>
      <xdr:colOff>114300</xdr:colOff>
      <xdr:row>40</xdr:row>
      <xdr:rowOff>85725</xdr:rowOff>
    </xdr:to>
    <xdr:cxnSp macro="">
      <xdr:nvCxnSpPr>
        <xdr:cNvPr id="440" name="直線コネクタ 439">
          <a:extLst>
            <a:ext uri="{FF2B5EF4-FFF2-40B4-BE49-F238E27FC236}">
              <a16:creationId xmlns:a16="http://schemas.microsoft.com/office/drawing/2014/main" id="{C1FD5E28-413C-4398-8400-23AD428892C0}"/>
            </a:ext>
          </a:extLst>
        </xdr:cNvPr>
        <xdr:cNvCxnSpPr/>
      </xdr:nvCxnSpPr>
      <xdr:spPr>
        <a:xfrm>
          <a:off x="13703300" y="69075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xdr:rowOff>
    </xdr:from>
    <xdr:to>
      <xdr:col>67</xdr:col>
      <xdr:colOff>101600</xdr:colOff>
      <xdr:row>40</xdr:row>
      <xdr:rowOff>102235</xdr:rowOff>
    </xdr:to>
    <xdr:sp macro="" textlink="">
      <xdr:nvSpPr>
        <xdr:cNvPr id="441" name="楕円 440">
          <a:extLst>
            <a:ext uri="{FF2B5EF4-FFF2-40B4-BE49-F238E27FC236}">
              <a16:creationId xmlns:a16="http://schemas.microsoft.com/office/drawing/2014/main" id="{FC4ACA52-A570-4821-82CF-33CF6C5EFC75}"/>
            </a:ext>
          </a:extLst>
        </xdr:cNvPr>
        <xdr:cNvSpPr/>
      </xdr:nvSpPr>
      <xdr:spPr>
        <a:xfrm>
          <a:off x="12763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49530</xdr:rowOff>
    </xdr:from>
    <xdr:to>
      <xdr:col>71</xdr:col>
      <xdr:colOff>177800</xdr:colOff>
      <xdr:row>40</xdr:row>
      <xdr:rowOff>51435</xdr:rowOff>
    </xdr:to>
    <xdr:cxnSp macro="">
      <xdr:nvCxnSpPr>
        <xdr:cNvPr id="442" name="直線コネクタ 441">
          <a:extLst>
            <a:ext uri="{FF2B5EF4-FFF2-40B4-BE49-F238E27FC236}">
              <a16:creationId xmlns:a16="http://schemas.microsoft.com/office/drawing/2014/main" id="{2B669580-53FB-481C-8B56-1E9DE4A234A0}"/>
            </a:ext>
          </a:extLst>
        </xdr:cNvPr>
        <xdr:cNvCxnSpPr/>
      </xdr:nvCxnSpPr>
      <xdr:spPr>
        <a:xfrm flipV="1">
          <a:off x="12814300" y="69075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9C90F64-A420-4C11-B0A0-0D4DF48A2403}"/>
            </a:ext>
          </a:extLst>
        </xdr:cNvPr>
        <xdr:cNvSpPr txBox="1"/>
      </xdr:nvSpPr>
      <xdr:spPr>
        <a:xfrm>
          <a:off x="152660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99E05CF5-2CAC-47CE-8C43-1CC84518E7FD}"/>
            </a:ext>
          </a:extLst>
        </xdr:cNvPr>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2879E6FA-4DB6-4A44-8A16-AC7EA609791E}"/>
            </a:ext>
          </a:extLst>
        </xdr:cNvPr>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969BD82D-4F47-4539-8D9F-66D2B773A65A}"/>
            </a:ext>
          </a:extLst>
        </xdr:cNvPr>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46372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1A71CCAB-60A6-4A59-B7C6-A050AC0B78F3}"/>
            </a:ext>
          </a:extLst>
        </xdr:cNvPr>
        <xdr:cNvSpPr txBox="1"/>
      </xdr:nvSpPr>
      <xdr:spPr>
        <a:xfrm>
          <a:off x="15266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127652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493768F-3644-46FE-A49F-A207ED17008D}"/>
            </a:ext>
          </a:extLst>
        </xdr:cNvPr>
        <xdr:cNvSpPr txBox="1"/>
      </xdr:nvSpPr>
      <xdr:spPr>
        <a:xfrm>
          <a:off x="143897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91457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93DA2F2F-1E0C-4164-97CB-C47590F82E15}"/>
            </a:ext>
          </a:extLst>
        </xdr:cNvPr>
        <xdr:cNvSpPr txBox="1"/>
      </xdr:nvSpPr>
      <xdr:spPr>
        <a:xfrm>
          <a:off x="13500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93362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787774DB-0B15-4F30-BFC0-85233D4B561C}"/>
            </a:ext>
          </a:extLst>
        </xdr:cNvPr>
        <xdr:cNvSpPr txBox="1"/>
      </xdr:nvSpPr>
      <xdr:spPr>
        <a:xfrm>
          <a:off x="12611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690916A0-7847-47D6-942E-E95D76016AD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0D96A69C-0F17-41BC-A6DB-1E12865CB83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B2C34D3B-96C3-4D66-8A0B-DAE72335799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7305F531-3552-4A39-8173-530F8BE7A3F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D6B74EE5-050B-41D4-8FFA-A6A92ADA50C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C8F77F92-5536-4210-B886-F635DFD5CC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D06740FE-AD9D-4F7F-B9CC-211240444C6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891A4820-F3F0-4A97-A8A5-69EF65BBF37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F89EA9BD-3634-4D78-8517-4A1145A435E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C6C02453-0872-4F74-BCCD-4EEE8021AB6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A9A6A58D-E14C-458F-BEB2-32F2C1636D6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7F6CDB28-A46F-4528-946B-2FA76F266E7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1B50D4B8-BB23-422D-BC02-7D4FD1104C8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9DC66F98-A2F3-4F94-8179-FEA6308861F6}"/>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8AF9D7B5-9D67-4CCC-92C6-B01E9D26EFC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8230572A-CF2A-45C4-B5EA-094E3DD10A8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D2843302-838F-40C3-A048-E43F1E876F8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C0702313-EA0F-47F7-A12C-1083F8B4FD7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12533536-C927-4B3B-91D4-7C1CEBED165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6C41F3D5-78B5-4ABC-AD40-A1035F52EBC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8ED1BDCF-B9AA-437E-B2D2-C1E2CC50973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ECBB14AF-1079-40F8-8373-24184D8E88D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EA87F42D-D2C0-4B3B-94CE-DF5DED28CA6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122C9288-31C9-4CC0-91C7-A19414F42B1A}"/>
            </a:ext>
          </a:extLst>
        </xdr:cNvPr>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FFA6CA69-9D6A-4D38-B16A-66CE61360377}"/>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2F187F16-40FA-4DFF-AC0B-915BE8030389}"/>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C44799D-F4AF-4182-9E38-A61D90FA93E2}"/>
            </a:ext>
          </a:extLst>
        </xdr:cNvPr>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4535DAB9-ED6B-478B-B81C-B3910600D31E}"/>
            </a:ext>
          </a:extLst>
        </xdr:cNvPr>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128287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A45F0B24-E06F-4CA4-B755-CD123E5446A3}"/>
            </a:ext>
          </a:extLst>
        </xdr:cNvPr>
        <xdr:cNvSpPr txBox="1"/>
      </xdr:nvSpPr>
      <xdr:spPr>
        <a:xfrm>
          <a:off x="22199600" y="6471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CAFFBE9D-22C2-40D2-8287-DA376999208D}"/>
            </a:ext>
          </a:extLst>
        </xdr:cNvPr>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7E366869-7C5C-4923-B1A7-5808A93BC4C7}"/>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3A091357-B38D-4599-AA31-99018B5BFE86}"/>
            </a:ext>
          </a:extLst>
        </xdr:cNvPr>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756FFA23-24AC-4AE8-91F1-999518B3BC97}"/>
            </a:ext>
          </a:extLst>
        </xdr:cNvPr>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B38C2A6A-F994-4F19-B58B-1BA4C7972DFD}"/>
            </a:ext>
          </a:extLst>
        </xdr:cNvPr>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C75987A-CD0B-45BD-9AAB-A6B0C208CFF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2829D07-402D-4011-817E-91163B4B561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104B508B-CB34-466B-B832-A6FFDB90722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84D6F25-35AC-4C1A-B48B-44F8CDE77CE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3E82D72-E19C-4161-81FC-0FFB4D292C9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90" name="楕円 489">
          <a:extLst>
            <a:ext uri="{FF2B5EF4-FFF2-40B4-BE49-F238E27FC236}">
              <a16:creationId xmlns:a16="http://schemas.microsoft.com/office/drawing/2014/main" id="{FA6D6520-B6EC-41AC-8E75-24CE8D28B738}"/>
            </a:ext>
          </a:extLst>
        </xdr:cNvPr>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DADC1D8D-C8B6-4B9D-84E9-1260B3890405}"/>
            </a:ext>
          </a:extLst>
        </xdr:cNvPr>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492" name="楕円 491">
          <a:extLst>
            <a:ext uri="{FF2B5EF4-FFF2-40B4-BE49-F238E27FC236}">
              <a16:creationId xmlns:a16="http://schemas.microsoft.com/office/drawing/2014/main" id="{707ABAD4-6A61-4799-8780-10B6FADFD893}"/>
            </a:ext>
          </a:extLst>
        </xdr:cNvPr>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64770</xdr:rowOff>
    </xdr:to>
    <xdr:cxnSp macro="">
      <xdr:nvCxnSpPr>
        <xdr:cNvPr id="493" name="直線コネクタ 492">
          <a:extLst>
            <a:ext uri="{FF2B5EF4-FFF2-40B4-BE49-F238E27FC236}">
              <a16:creationId xmlns:a16="http://schemas.microsoft.com/office/drawing/2014/main" id="{7DEA1B92-55BC-4F8A-A935-33AEFCBEF625}"/>
            </a:ext>
          </a:extLst>
        </xdr:cNvPr>
        <xdr:cNvCxnSpPr/>
      </xdr:nvCxnSpPr>
      <xdr:spPr>
        <a:xfrm>
          <a:off x="21323300" y="6922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10160</xdr:rowOff>
    </xdr:from>
    <xdr:to>
      <xdr:col>107</xdr:col>
      <xdr:colOff>101600</xdr:colOff>
      <xdr:row>40</xdr:row>
      <xdr:rowOff>111760</xdr:rowOff>
    </xdr:to>
    <xdr:sp macro="" textlink="">
      <xdr:nvSpPr>
        <xdr:cNvPr id="494" name="楕円 493">
          <a:extLst>
            <a:ext uri="{FF2B5EF4-FFF2-40B4-BE49-F238E27FC236}">
              <a16:creationId xmlns:a16="http://schemas.microsoft.com/office/drawing/2014/main" id="{291E1C68-44B0-40BB-9439-AD41E9DC824F}"/>
            </a:ext>
          </a:extLst>
        </xdr:cNvPr>
        <xdr:cNvSpPr/>
      </xdr:nvSpPr>
      <xdr:spPr>
        <a:xfrm>
          <a:off x="20383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60960</xdr:rowOff>
    </xdr:from>
    <xdr:to>
      <xdr:col>111</xdr:col>
      <xdr:colOff>177800</xdr:colOff>
      <xdr:row>40</xdr:row>
      <xdr:rowOff>64770</xdr:rowOff>
    </xdr:to>
    <xdr:cxnSp macro="">
      <xdr:nvCxnSpPr>
        <xdr:cNvPr id="495" name="直線コネクタ 494">
          <a:extLst>
            <a:ext uri="{FF2B5EF4-FFF2-40B4-BE49-F238E27FC236}">
              <a16:creationId xmlns:a16="http://schemas.microsoft.com/office/drawing/2014/main" id="{D377BA77-DA83-4044-ADB4-7FCAC5835889}"/>
            </a:ext>
          </a:extLst>
        </xdr:cNvPr>
        <xdr:cNvCxnSpPr/>
      </xdr:nvCxnSpPr>
      <xdr:spPr>
        <a:xfrm>
          <a:off x="20434300" y="69189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496" name="楕円 495">
          <a:extLst>
            <a:ext uri="{FF2B5EF4-FFF2-40B4-BE49-F238E27FC236}">
              <a16:creationId xmlns:a16="http://schemas.microsoft.com/office/drawing/2014/main" id="{9964EA22-E5D4-4F6A-918A-1E1D45AFAC6C}"/>
            </a:ext>
          </a:extLst>
        </xdr:cNvPr>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60960</xdr:rowOff>
    </xdr:from>
    <xdr:to>
      <xdr:col>107</xdr:col>
      <xdr:colOff>50800</xdr:colOff>
      <xdr:row>40</xdr:row>
      <xdr:rowOff>60960</xdr:rowOff>
    </xdr:to>
    <xdr:cxnSp macro="">
      <xdr:nvCxnSpPr>
        <xdr:cNvPr id="497" name="直線コネクタ 496">
          <a:extLst>
            <a:ext uri="{FF2B5EF4-FFF2-40B4-BE49-F238E27FC236}">
              <a16:creationId xmlns:a16="http://schemas.microsoft.com/office/drawing/2014/main" id="{5BB14919-A295-4917-9FEB-AE621F599472}"/>
            </a:ext>
          </a:extLst>
        </xdr:cNvPr>
        <xdr:cNvCxnSpPr/>
      </xdr:nvCxnSpPr>
      <xdr:spPr>
        <a:xfrm>
          <a:off x="19545300" y="691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xdr:rowOff>
    </xdr:from>
    <xdr:to>
      <xdr:col>98</xdr:col>
      <xdr:colOff>38100</xdr:colOff>
      <xdr:row>40</xdr:row>
      <xdr:rowOff>111760</xdr:rowOff>
    </xdr:to>
    <xdr:sp macro="" textlink="">
      <xdr:nvSpPr>
        <xdr:cNvPr id="498" name="楕円 497">
          <a:extLst>
            <a:ext uri="{FF2B5EF4-FFF2-40B4-BE49-F238E27FC236}">
              <a16:creationId xmlns:a16="http://schemas.microsoft.com/office/drawing/2014/main" id="{9C5C6B87-7F69-4300-9A06-7FE14835E301}"/>
            </a:ext>
          </a:extLst>
        </xdr:cNvPr>
        <xdr:cNvSpPr/>
      </xdr:nvSpPr>
      <xdr:spPr>
        <a:xfrm>
          <a:off x="18605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60960</xdr:rowOff>
    </xdr:to>
    <xdr:cxnSp macro="">
      <xdr:nvCxnSpPr>
        <xdr:cNvPr id="499" name="直線コネクタ 498">
          <a:extLst>
            <a:ext uri="{FF2B5EF4-FFF2-40B4-BE49-F238E27FC236}">
              <a16:creationId xmlns:a16="http://schemas.microsoft.com/office/drawing/2014/main" id="{D412F7DD-0AEA-4620-A923-ED57F7AA4D6D}"/>
            </a:ext>
          </a:extLst>
        </xdr:cNvPr>
        <xdr:cNvCxnSpPr/>
      </xdr:nvCxnSpPr>
      <xdr:spPr>
        <a:xfrm>
          <a:off x="18656300" y="6918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48277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D588BF24-F591-48E3-89EB-E63880815A31}"/>
            </a:ext>
          </a:extLst>
        </xdr:cNvPr>
        <xdr:cNvSpPr txBox="1"/>
      </xdr:nvSpPr>
      <xdr:spPr>
        <a:xfrm>
          <a:off x="210757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67327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5C37DFD7-979D-48A4-9D49-8D794FB2A088}"/>
            </a:ext>
          </a:extLst>
        </xdr:cNvPr>
        <xdr:cNvSpPr txBox="1"/>
      </xdr:nvSpPr>
      <xdr:spPr>
        <a:xfrm>
          <a:off x="20199427" y="641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36847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DC0AE23-A746-4B35-B125-068C1D8A41DF}"/>
            </a:ext>
          </a:extLst>
        </xdr:cNvPr>
        <xdr:cNvSpPr txBox="1"/>
      </xdr:nvSpPr>
      <xdr:spPr>
        <a:xfrm>
          <a:off x="19310427"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44467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F3288BFF-28E4-4DD7-9978-A05973BC5D3D}"/>
            </a:ext>
          </a:extLst>
        </xdr:cNvPr>
        <xdr:cNvSpPr txBox="1"/>
      </xdr:nvSpPr>
      <xdr:spPr>
        <a:xfrm>
          <a:off x="184214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F9D9B826-5886-40DD-92C6-AA7C6E0B3479}"/>
            </a:ext>
          </a:extLst>
        </xdr:cNvPr>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102887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DC7BE677-7521-41FA-BC56-09848FB0EDE5}"/>
            </a:ext>
          </a:extLst>
        </xdr:cNvPr>
        <xdr:cNvSpPr txBox="1"/>
      </xdr:nvSpPr>
      <xdr:spPr>
        <a:xfrm>
          <a:off x="20199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8081005-DB35-421E-9E24-AA6857963CC4}"/>
            </a:ext>
          </a:extLst>
        </xdr:cNvPr>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102887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16B607E-B936-4E9F-A0AA-DDB2243C1544}"/>
            </a:ext>
          </a:extLst>
        </xdr:cNvPr>
        <xdr:cNvSpPr txBox="1"/>
      </xdr:nvSpPr>
      <xdr:spPr>
        <a:xfrm>
          <a:off x="18421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21EE40A5-1BFB-4E3F-8D63-37C25744BC5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D0ADCD0E-6B85-420B-BD50-6738EFCC8A1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9E528F3A-FF6D-4EDB-82F9-AB16CEAE9BB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B20E60C-5016-4EC9-897F-061821C3503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D297129-DA65-4403-8D37-08E34B85328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E64390B8-5EFF-4C51-938D-D3C57683D7C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4B64D116-064E-4D16-B3B2-BADF929A66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4B25DC0-59D6-4EDA-8747-53D6ED8B317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29548D0A-6F6E-4933-94B2-A54B98B1872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8517760-C1DB-4E63-A3B5-3CB589233E3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15DBC8DD-ABE1-4317-B19C-317625C58B1D}"/>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F3710272-78B5-432C-BBB6-AB70127C3535}"/>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BE9E931C-EE52-401B-A67C-CEE2BC0B5571}"/>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50C29ADE-1001-4B4C-8642-A325346BE6F1}"/>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6950C9E9-AFE1-4B42-966D-751DD8AB78EA}"/>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C9BA49BB-B5B8-441F-9F83-562853D379D7}"/>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B69DB95C-8B15-4B60-BB18-95F2A7EB7D99}"/>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8BF70EED-ECE9-40C5-9859-7A609404C4F9}"/>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B80833F7-CE5F-416F-A020-2FF229E5E858}"/>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81AEBC1-992E-4B95-8164-FE21833646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97F95885-A80A-4A12-81DE-4EAC8F19DCEA}"/>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859966A5-CAD0-4F11-A1AB-0FC1688EE3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AA799883-7731-4F06-899B-ABC5AFD5733F}"/>
            </a:ext>
          </a:extLst>
        </xdr:cNvPr>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EE1015F2-1B19-45B0-A753-E9196A60AA93}"/>
            </a:ext>
          </a:extLst>
        </xdr:cNvPr>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C2527252-DF34-47C0-94C1-99FD5ACFCB34}"/>
            </a:ext>
          </a:extLst>
        </xdr:cNvPr>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A093CED8-C5CA-4B9A-843C-95A3FD56FD2F}"/>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1FA135BA-561D-451A-941A-D1880A01FA63}"/>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230F3A3B-1FA3-43AF-8426-21256C24CCB7}"/>
            </a:ext>
          </a:extLst>
        </xdr:cNvPr>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150BB516-1D78-4A72-A59C-A3EB84E13AFE}"/>
            </a:ext>
          </a:extLst>
        </xdr:cNvPr>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FB6FF40F-7DE9-459B-96E0-35BFD3A52033}"/>
            </a:ext>
          </a:extLst>
        </xdr:cNvPr>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0A234409-A3CE-40B0-9E18-F0EF9727D032}"/>
            </a:ext>
          </a:extLst>
        </xdr:cNvPr>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22AD8193-26F9-490C-9CF3-B955E453E80C}"/>
            </a:ext>
          </a:extLst>
        </xdr:cNvPr>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6F444C9E-8E5D-4DF5-A78E-1B1E55F57955}"/>
            </a:ext>
          </a:extLst>
        </xdr:cNvPr>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85CB56D-0522-43F9-BEC2-2FC0414C31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EF5B874C-2FE2-4AC4-85E6-55297F7BFE6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2C1C211D-DF1F-4E18-A2E1-C5057AB25A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2A89E8D-CF42-4D0F-BB4E-F2B4700BEFB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F2F1FE4-9C73-4477-804A-0D56012C6A4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49784</xdr:rowOff>
    </xdr:from>
    <xdr:to>
      <xdr:col>85</xdr:col>
      <xdr:colOff>177800</xdr:colOff>
      <xdr:row>60</xdr:row>
      <xdr:rowOff>151384</xdr:rowOff>
    </xdr:to>
    <xdr:sp macro="" textlink="">
      <xdr:nvSpPr>
        <xdr:cNvPr id="546" name="楕円 545">
          <a:extLst>
            <a:ext uri="{FF2B5EF4-FFF2-40B4-BE49-F238E27FC236}">
              <a16:creationId xmlns:a16="http://schemas.microsoft.com/office/drawing/2014/main" id="{2E6B6CA4-F9B0-4E4C-9A60-2750F706A463}"/>
            </a:ext>
          </a:extLst>
        </xdr:cNvPr>
        <xdr:cNvSpPr/>
      </xdr:nvSpPr>
      <xdr:spPr>
        <a:xfrm>
          <a:off x="162687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28211</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60691B5F-80A6-413B-9A12-8D144A97D8D7}"/>
            </a:ext>
          </a:extLst>
        </xdr:cNvPr>
        <xdr:cNvSpPr txBox="1"/>
      </xdr:nvSpPr>
      <xdr:spPr>
        <a:xfrm>
          <a:off x="16357600"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104648</xdr:rowOff>
    </xdr:from>
    <xdr:to>
      <xdr:col>81</xdr:col>
      <xdr:colOff>101600</xdr:colOff>
      <xdr:row>63</xdr:row>
      <xdr:rowOff>34798</xdr:rowOff>
    </xdr:to>
    <xdr:sp macro="" textlink="">
      <xdr:nvSpPr>
        <xdr:cNvPr id="548" name="楕円 547">
          <a:extLst>
            <a:ext uri="{FF2B5EF4-FFF2-40B4-BE49-F238E27FC236}">
              <a16:creationId xmlns:a16="http://schemas.microsoft.com/office/drawing/2014/main" id="{3F1C11F2-DBFB-4746-870F-CFE4E3ABEBE6}"/>
            </a:ext>
          </a:extLst>
        </xdr:cNvPr>
        <xdr:cNvSpPr/>
      </xdr:nvSpPr>
      <xdr:spPr>
        <a:xfrm>
          <a:off x="15430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100584</xdr:rowOff>
    </xdr:from>
    <xdr:to>
      <xdr:col>85</xdr:col>
      <xdr:colOff>127000</xdr:colOff>
      <xdr:row>62</xdr:row>
      <xdr:rowOff>155448</xdr:rowOff>
    </xdr:to>
    <xdr:cxnSp macro="">
      <xdr:nvCxnSpPr>
        <xdr:cNvPr id="549" name="直線コネクタ 548">
          <a:extLst>
            <a:ext uri="{FF2B5EF4-FFF2-40B4-BE49-F238E27FC236}">
              <a16:creationId xmlns:a16="http://schemas.microsoft.com/office/drawing/2014/main" id="{6BA323FA-B355-44F2-B102-4AFADAFB926A}"/>
            </a:ext>
          </a:extLst>
        </xdr:cNvPr>
        <xdr:cNvCxnSpPr/>
      </xdr:nvCxnSpPr>
      <xdr:spPr>
        <a:xfrm flipV="1">
          <a:off x="15481300" y="10387584"/>
          <a:ext cx="838200" cy="39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97790</xdr:rowOff>
    </xdr:from>
    <xdr:to>
      <xdr:col>76</xdr:col>
      <xdr:colOff>165100</xdr:colOff>
      <xdr:row>64</xdr:row>
      <xdr:rowOff>27940</xdr:rowOff>
    </xdr:to>
    <xdr:sp macro="" textlink="">
      <xdr:nvSpPr>
        <xdr:cNvPr id="550" name="楕円 549">
          <a:extLst>
            <a:ext uri="{FF2B5EF4-FFF2-40B4-BE49-F238E27FC236}">
              <a16:creationId xmlns:a16="http://schemas.microsoft.com/office/drawing/2014/main" id="{AB5686A1-E77C-4457-B168-4828AD384715}"/>
            </a:ext>
          </a:extLst>
        </xdr:cNvPr>
        <xdr:cNvSpPr/>
      </xdr:nvSpPr>
      <xdr:spPr>
        <a:xfrm>
          <a:off x="1454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155448</xdr:rowOff>
    </xdr:from>
    <xdr:to>
      <xdr:col>81</xdr:col>
      <xdr:colOff>50800</xdr:colOff>
      <xdr:row>63</xdr:row>
      <xdr:rowOff>148590</xdr:rowOff>
    </xdr:to>
    <xdr:cxnSp macro="">
      <xdr:nvCxnSpPr>
        <xdr:cNvPr id="551" name="直線コネクタ 550">
          <a:extLst>
            <a:ext uri="{FF2B5EF4-FFF2-40B4-BE49-F238E27FC236}">
              <a16:creationId xmlns:a16="http://schemas.microsoft.com/office/drawing/2014/main" id="{1E387369-EE83-492C-81F0-E0DDC01BBC5E}"/>
            </a:ext>
          </a:extLst>
        </xdr:cNvPr>
        <xdr:cNvCxnSpPr/>
      </xdr:nvCxnSpPr>
      <xdr:spPr>
        <a:xfrm flipV="1">
          <a:off x="14592300" y="1078534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29210</xdr:rowOff>
    </xdr:from>
    <xdr:to>
      <xdr:col>72</xdr:col>
      <xdr:colOff>38100</xdr:colOff>
      <xdr:row>63</xdr:row>
      <xdr:rowOff>130810</xdr:rowOff>
    </xdr:to>
    <xdr:sp macro="" textlink="">
      <xdr:nvSpPr>
        <xdr:cNvPr id="552" name="楕円 551">
          <a:extLst>
            <a:ext uri="{FF2B5EF4-FFF2-40B4-BE49-F238E27FC236}">
              <a16:creationId xmlns:a16="http://schemas.microsoft.com/office/drawing/2014/main" id="{C7B92056-6152-4E57-A6D3-590520B32F94}"/>
            </a:ext>
          </a:extLst>
        </xdr:cNvPr>
        <xdr:cNvSpPr/>
      </xdr:nvSpPr>
      <xdr:spPr>
        <a:xfrm>
          <a:off x="1365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80010</xdr:rowOff>
    </xdr:from>
    <xdr:to>
      <xdr:col>76</xdr:col>
      <xdr:colOff>114300</xdr:colOff>
      <xdr:row>63</xdr:row>
      <xdr:rowOff>148590</xdr:rowOff>
    </xdr:to>
    <xdr:cxnSp macro="">
      <xdr:nvCxnSpPr>
        <xdr:cNvPr id="553" name="直線コネクタ 552">
          <a:extLst>
            <a:ext uri="{FF2B5EF4-FFF2-40B4-BE49-F238E27FC236}">
              <a16:creationId xmlns:a16="http://schemas.microsoft.com/office/drawing/2014/main" id="{FA12EAD1-DD2C-40E2-B039-F902A8A16F00}"/>
            </a:ext>
          </a:extLst>
        </xdr:cNvPr>
        <xdr:cNvCxnSpPr/>
      </xdr:nvCxnSpPr>
      <xdr:spPr>
        <a:xfrm>
          <a:off x="13703300" y="10881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6350</xdr:rowOff>
    </xdr:from>
    <xdr:to>
      <xdr:col>67</xdr:col>
      <xdr:colOff>101600</xdr:colOff>
      <xdr:row>63</xdr:row>
      <xdr:rowOff>107950</xdr:rowOff>
    </xdr:to>
    <xdr:sp macro="" textlink="">
      <xdr:nvSpPr>
        <xdr:cNvPr id="554" name="楕円 553">
          <a:extLst>
            <a:ext uri="{FF2B5EF4-FFF2-40B4-BE49-F238E27FC236}">
              <a16:creationId xmlns:a16="http://schemas.microsoft.com/office/drawing/2014/main" id="{A9E56BE4-C5CB-4F5C-945A-883699E3C3CC}"/>
            </a:ext>
          </a:extLst>
        </xdr:cNvPr>
        <xdr:cNvSpPr/>
      </xdr:nvSpPr>
      <xdr:spPr>
        <a:xfrm>
          <a:off x="1276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57150</xdr:rowOff>
    </xdr:from>
    <xdr:to>
      <xdr:col>71</xdr:col>
      <xdr:colOff>177800</xdr:colOff>
      <xdr:row>63</xdr:row>
      <xdr:rowOff>80010</xdr:rowOff>
    </xdr:to>
    <xdr:cxnSp macro="">
      <xdr:nvCxnSpPr>
        <xdr:cNvPr id="555" name="直線コネクタ 554">
          <a:extLst>
            <a:ext uri="{FF2B5EF4-FFF2-40B4-BE49-F238E27FC236}">
              <a16:creationId xmlns:a16="http://schemas.microsoft.com/office/drawing/2014/main" id="{4CEB9503-6737-4268-B9AD-E148FA795CBE}"/>
            </a:ext>
          </a:extLst>
        </xdr:cNvPr>
        <xdr:cNvCxnSpPr/>
      </xdr:nvCxnSpPr>
      <xdr:spPr>
        <a:xfrm>
          <a:off x="12814300" y="10858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556" name="n_1aveValue【学校施設】&#10;有形固定資産減価償却率">
          <a:extLst>
            <a:ext uri="{FF2B5EF4-FFF2-40B4-BE49-F238E27FC236}">
              <a16:creationId xmlns:a16="http://schemas.microsoft.com/office/drawing/2014/main" id="{F2A782D3-A462-4556-AFDA-B7A04624BD79}"/>
            </a:ext>
          </a:extLst>
        </xdr:cNvPr>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557" name="n_2aveValue【学校施設】&#10;有形固定資産減価償却率">
          <a:extLst>
            <a:ext uri="{FF2B5EF4-FFF2-40B4-BE49-F238E27FC236}">
              <a16:creationId xmlns:a16="http://schemas.microsoft.com/office/drawing/2014/main" id="{A7A0C82E-0A27-408E-A9B6-918F2CDD3FB2}"/>
            </a:ext>
          </a:extLst>
        </xdr:cNvPr>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558" name="n_3aveValue【学校施設】&#10;有形固定資産減価償却率">
          <a:extLst>
            <a:ext uri="{FF2B5EF4-FFF2-40B4-BE49-F238E27FC236}">
              <a16:creationId xmlns:a16="http://schemas.microsoft.com/office/drawing/2014/main" id="{CE9F7AEF-8300-41E3-A7D1-DA62E1785BFE}"/>
            </a:ext>
          </a:extLst>
        </xdr:cNvPr>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559" name="n_4aveValue【学校施設】&#10;有形固定資産減価償却率">
          <a:extLst>
            <a:ext uri="{FF2B5EF4-FFF2-40B4-BE49-F238E27FC236}">
              <a16:creationId xmlns:a16="http://schemas.microsoft.com/office/drawing/2014/main" id="{A817E873-7D43-49CD-AB3A-8FBA1010A13B}"/>
            </a:ext>
          </a:extLst>
        </xdr:cNvPr>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25925</xdr:rowOff>
    </xdr:from>
    <xdr:ext cx="405111" cy="259045"/>
    <xdr:sp macro="" textlink="">
      <xdr:nvSpPr>
        <xdr:cNvPr id="560" name="n_1mainValue【学校施設】&#10;有形固定資産減価償却率">
          <a:extLst>
            <a:ext uri="{FF2B5EF4-FFF2-40B4-BE49-F238E27FC236}">
              <a16:creationId xmlns:a16="http://schemas.microsoft.com/office/drawing/2014/main" id="{9BD1D00F-6EA1-40E9-8F31-D4914752CFB6}"/>
            </a:ext>
          </a:extLst>
        </xdr:cNvPr>
        <xdr:cNvSpPr txBox="1"/>
      </xdr:nvSpPr>
      <xdr:spPr>
        <a:xfrm>
          <a:off x="15266044" y="1082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19067</xdr:rowOff>
    </xdr:from>
    <xdr:ext cx="405111" cy="259045"/>
    <xdr:sp macro="" textlink="">
      <xdr:nvSpPr>
        <xdr:cNvPr id="561" name="n_2mainValue【学校施設】&#10;有形固定資産減価償却率">
          <a:extLst>
            <a:ext uri="{FF2B5EF4-FFF2-40B4-BE49-F238E27FC236}">
              <a16:creationId xmlns:a16="http://schemas.microsoft.com/office/drawing/2014/main" id="{B512CDFB-68DA-452F-9C92-271CFD674E8E}"/>
            </a:ext>
          </a:extLst>
        </xdr:cNvPr>
        <xdr:cNvSpPr txBox="1"/>
      </xdr:nvSpPr>
      <xdr:spPr>
        <a:xfrm>
          <a:off x="14389744" y="1099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121937</xdr:rowOff>
    </xdr:from>
    <xdr:ext cx="405111" cy="259045"/>
    <xdr:sp macro="" textlink="">
      <xdr:nvSpPr>
        <xdr:cNvPr id="562" name="n_3mainValue【学校施設】&#10;有形固定資産減価償却率">
          <a:extLst>
            <a:ext uri="{FF2B5EF4-FFF2-40B4-BE49-F238E27FC236}">
              <a16:creationId xmlns:a16="http://schemas.microsoft.com/office/drawing/2014/main" id="{0D37C057-4C86-446E-B802-E4CACDDD0DC0}"/>
            </a:ext>
          </a:extLst>
        </xdr:cNvPr>
        <xdr:cNvSpPr txBox="1"/>
      </xdr:nvSpPr>
      <xdr:spPr>
        <a:xfrm>
          <a:off x="13500744" y="1092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99077</xdr:rowOff>
    </xdr:from>
    <xdr:ext cx="405111" cy="259045"/>
    <xdr:sp macro="" textlink="">
      <xdr:nvSpPr>
        <xdr:cNvPr id="563" name="n_4mainValue【学校施設】&#10;有形固定資産減価償却率">
          <a:extLst>
            <a:ext uri="{FF2B5EF4-FFF2-40B4-BE49-F238E27FC236}">
              <a16:creationId xmlns:a16="http://schemas.microsoft.com/office/drawing/2014/main" id="{31D2C025-2E63-4FB4-8054-1FCBE0465DDA}"/>
            </a:ext>
          </a:extLst>
        </xdr:cNvPr>
        <xdr:cNvSpPr txBox="1"/>
      </xdr:nvSpPr>
      <xdr:spPr>
        <a:xfrm>
          <a:off x="12611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28173AE-C77E-4F3C-AB95-C9A0F0DE827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F2A2B3CD-A7EB-4ECC-AEAE-916402D056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20A645A7-55D3-4F4E-A386-134192F0512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3242A3F0-16F5-42CE-BCC8-789F93D92BD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F922ABBF-A071-4A42-9BBA-40EBCA094E0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6E773E4-31B5-48E0-80FA-6EB942CD378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51FA53B6-FC54-4DC5-9B7B-6BF4E5C926B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BF5605BC-25CA-4AEF-9BB2-E400AEE67E1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27F341DB-66B2-4C75-9012-B416EFE9828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60CB8AF6-9ABB-497D-BC51-4434CF1BFDC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678B4F2D-E2B3-4BF3-89C7-2C3249F0593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11AA9325-34FD-4FF3-B255-485C7BD25E7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93ECEAC5-4E34-4940-AB79-EF6FB087AAB1}"/>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57E0E5AF-39AF-482C-AD96-CC0C39217EE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D2246669-7A3C-48B6-B3F5-2D00A2E60DA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2F67F047-AB32-4AB2-A78A-E4894D206574}"/>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01AF24B9-CEA5-4B4E-AA63-4FFC6FFAE3D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EF282F55-3B9A-4A78-AB74-CC0CE50AABC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99CF50DD-396D-4BC4-A021-D0E24497D8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8569AEA-896C-4ED7-9DE9-C26FA063E51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D56CA488-DAD5-43C9-A8C3-7617A254196B}"/>
            </a:ext>
          </a:extLst>
        </xdr:cNvPr>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834A3870-29CA-4860-8204-A8C47900C5CC}"/>
            </a:ext>
          </a:extLst>
        </xdr:cNvPr>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B8D45B9E-6CDB-47E0-8BB7-7979050CA08F}"/>
            </a:ext>
          </a:extLst>
        </xdr:cNvPr>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F7D30C7A-0BBE-4009-A013-0881518B22B0}"/>
            </a:ext>
          </a:extLst>
        </xdr:cNvPr>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2805D2C0-586F-4A03-9478-F5F5BF7B8E44}"/>
            </a:ext>
          </a:extLst>
        </xdr:cNvPr>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589" name="【学校施設】&#10;一人当たり面積平均値テキスト">
          <a:extLst>
            <a:ext uri="{FF2B5EF4-FFF2-40B4-BE49-F238E27FC236}">
              <a16:creationId xmlns:a16="http://schemas.microsoft.com/office/drawing/2014/main" id="{7F91D899-C2F8-45CD-9558-0F8FBB91F5FD}"/>
            </a:ext>
          </a:extLst>
        </xdr:cNvPr>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940012AC-846E-4BC4-8FB5-1971D0C2AD60}"/>
            </a:ext>
          </a:extLst>
        </xdr:cNvPr>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55D9D3F9-5B0D-4E81-BBF1-548D65697956}"/>
            </a:ext>
          </a:extLst>
        </xdr:cNvPr>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5632AC2C-33E8-4CB6-8702-D45B890E8182}"/>
            </a:ext>
          </a:extLst>
        </xdr:cNvPr>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B6BE2BA7-72E0-4E3F-B100-028D3A1435BA}"/>
            </a:ext>
          </a:extLst>
        </xdr:cNvPr>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F9CD7B98-5425-4C47-8203-6D8A24C2AD57}"/>
            </a:ext>
          </a:extLst>
        </xdr:cNvPr>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201CAA15-61B7-4524-BD7F-37DB2A563F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6CE989D-DC46-43DB-85D1-64F926CC1E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AE485D69-CD27-4050-88CD-006D0066791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71BF3EC-0C97-4418-A496-97C912CDD82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C29E39CF-9CA0-4475-8ED4-D41ED4C52AD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42926</xdr:rowOff>
    </xdr:from>
    <xdr:to>
      <xdr:col>116</xdr:col>
      <xdr:colOff>114300</xdr:colOff>
      <xdr:row>61</xdr:row>
      <xdr:rowOff>144526</xdr:rowOff>
    </xdr:to>
    <xdr:sp macro="" textlink="">
      <xdr:nvSpPr>
        <xdr:cNvPr id="600" name="楕円 599">
          <a:extLst>
            <a:ext uri="{FF2B5EF4-FFF2-40B4-BE49-F238E27FC236}">
              <a16:creationId xmlns:a16="http://schemas.microsoft.com/office/drawing/2014/main" id="{528C46D3-2BAB-4B88-A98D-3C7492AACE78}"/>
            </a:ext>
          </a:extLst>
        </xdr:cNvPr>
        <xdr:cNvSpPr/>
      </xdr:nvSpPr>
      <xdr:spPr>
        <a:xfrm>
          <a:off x="221107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21353</xdr:rowOff>
    </xdr:from>
    <xdr:ext cx="469744" cy="259045"/>
    <xdr:sp macro="" textlink="">
      <xdr:nvSpPr>
        <xdr:cNvPr id="601" name="【学校施設】&#10;一人当たり面積該当値テキスト">
          <a:extLst>
            <a:ext uri="{FF2B5EF4-FFF2-40B4-BE49-F238E27FC236}">
              <a16:creationId xmlns:a16="http://schemas.microsoft.com/office/drawing/2014/main" id="{6D2FA045-A681-4ECF-95B2-32A0BBBA8271}"/>
            </a:ext>
          </a:extLst>
        </xdr:cNvPr>
        <xdr:cNvSpPr txBox="1"/>
      </xdr:nvSpPr>
      <xdr:spPr>
        <a:xfrm>
          <a:off x="22199600" y="1047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602" name="楕円 601">
          <a:extLst>
            <a:ext uri="{FF2B5EF4-FFF2-40B4-BE49-F238E27FC236}">
              <a16:creationId xmlns:a16="http://schemas.microsoft.com/office/drawing/2014/main" id="{4BCBC41D-0424-464A-A6BD-CA7F35A51607}"/>
            </a:ext>
          </a:extLst>
        </xdr:cNvPr>
        <xdr:cNvSpPr/>
      </xdr:nvSpPr>
      <xdr:spPr>
        <a:xfrm>
          <a:off x="2127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93726</xdr:rowOff>
    </xdr:from>
    <xdr:to>
      <xdr:col>116</xdr:col>
      <xdr:colOff>63500</xdr:colOff>
      <xdr:row>61</xdr:row>
      <xdr:rowOff>130302</xdr:rowOff>
    </xdr:to>
    <xdr:cxnSp macro="">
      <xdr:nvCxnSpPr>
        <xdr:cNvPr id="603" name="直線コネクタ 602">
          <a:extLst>
            <a:ext uri="{FF2B5EF4-FFF2-40B4-BE49-F238E27FC236}">
              <a16:creationId xmlns:a16="http://schemas.microsoft.com/office/drawing/2014/main" id="{82E65561-F0EF-4E54-A400-30F9591EB49E}"/>
            </a:ext>
          </a:extLst>
        </xdr:cNvPr>
        <xdr:cNvCxnSpPr/>
      </xdr:nvCxnSpPr>
      <xdr:spPr>
        <a:xfrm flipV="1">
          <a:off x="21323300" y="105521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74358</xdr:rowOff>
    </xdr:from>
    <xdr:to>
      <xdr:col>107</xdr:col>
      <xdr:colOff>101600</xdr:colOff>
      <xdr:row>62</xdr:row>
      <xdr:rowOff>4508</xdr:rowOff>
    </xdr:to>
    <xdr:sp macro="" textlink="">
      <xdr:nvSpPr>
        <xdr:cNvPr id="604" name="楕円 603">
          <a:extLst>
            <a:ext uri="{FF2B5EF4-FFF2-40B4-BE49-F238E27FC236}">
              <a16:creationId xmlns:a16="http://schemas.microsoft.com/office/drawing/2014/main" id="{18AB8F17-4FCF-493E-957D-6DA60864A9F6}"/>
            </a:ext>
          </a:extLst>
        </xdr:cNvPr>
        <xdr:cNvSpPr/>
      </xdr:nvSpPr>
      <xdr:spPr>
        <a:xfrm>
          <a:off x="20383500" y="1053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125158</xdr:rowOff>
    </xdr:from>
    <xdr:to>
      <xdr:col>111</xdr:col>
      <xdr:colOff>177800</xdr:colOff>
      <xdr:row>61</xdr:row>
      <xdr:rowOff>130302</xdr:rowOff>
    </xdr:to>
    <xdr:cxnSp macro="">
      <xdr:nvCxnSpPr>
        <xdr:cNvPr id="605" name="直線コネクタ 604">
          <a:extLst>
            <a:ext uri="{FF2B5EF4-FFF2-40B4-BE49-F238E27FC236}">
              <a16:creationId xmlns:a16="http://schemas.microsoft.com/office/drawing/2014/main" id="{F2A48485-7526-451D-B585-33AC00B097F4}"/>
            </a:ext>
          </a:extLst>
        </xdr:cNvPr>
        <xdr:cNvCxnSpPr/>
      </xdr:nvCxnSpPr>
      <xdr:spPr>
        <a:xfrm>
          <a:off x="20434300" y="10583608"/>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68072</xdr:rowOff>
    </xdr:from>
    <xdr:to>
      <xdr:col>102</xdr:col>
      <xdr:colOff>165100</xdr:colOff>
      <xdr:row>61</xdr:row>
      <xdr:rowOff>169672</xdr:rowOff>
    </xdr:to>
    <xdr:sp macro="" textlink="">
      <xdr:nvSpPr>
        <xdr:cNvPr id="606" name="楕円 605">
          <a:extLst>
            <a:ext uri="{FF2B5EF4-FFF2-40B4-BE49-F238E27FC236}">
              <a16:creationId xmlns:a16="http://schemas.microsoft.com/office/drawing/2014/main" id="{CB991F54-3F4F-461C-A4C0-CDC54DE0CB8E}"/>
            </a:ext>
          </a:extLst>
        </xdr:cNvPr>
        <xdr:cNvSpPr/>
      </xdr:nvSpPr>
      <xdr:spPr>
        <a:xfrm>
          <a:off x="19494500" y="1052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118872</xdr:rowOff>
    </xdr:from>
    <xdr:to>
      <xdr:col>107</xdr:col>
      <xdr:colOff>50800</xdr:colOff>
      <xdr:row>61</xdr:row>
      <xdr:rowOff>125158</xdr:rowOff>
    </xdr:to>
    <xdr:cxnSp macro="">
      <xdr:nvCxnSpPr>
        <xdr:cNvPr id="607" name="直線コネクタ 606">
          <a:extLst>
            <a:ext uri="{FF2B5EF4-FFF2-40B4-BE49-F238E27FC236}">
              <a16:creationId xmlns:a16="http://schemas.microsoft.com/office/drawing/2014/main" id="{657BE19D-E1C0-4129-A9AE-4154D967A0C1}"/>
            </a:ext>
          </a:extLst>
        </xdr:cNvPr>
        <xdr:cNvCxnSpPr/>
      </xdr:nvCxnSpPr>
      <xdr:spPr>
        <a:xfrm>
          <a:off x="19545300" y="10577322"/>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86931</xdr:rowOff>
    </xdr:from>
    <xdr:to>
      <xdr:col>98</xdr:col>
      <xdr:colOff>38100</xdr:colOff>
      <xdr:row>62</xdr:row>
      <xdr:rowOff>17081</xdr:rowOff>
    </xdr:to>
    <xdr:sp macro="" textlink="">
      <xdr:nvSpPr>
        <xdr:cNvPr id="608" name="楕円 607">
          <a:extLst>
            <a:ext uri="{FF2B5EF4-FFF2-40B4-BE49-F238E27FC236}">
              <a16:creationId xmlns:a16="http://schemas.microsoft.com/office/drawing/2014/main" id="{D06AE92C-5925-42D3-A7EE-F1629D70E2F3}"/>
            </a:ext>
          </a:extLst>
        </xdr:cNvPr>
        <xdr:cNvSpPr/>
      </xdr:nvSpPr>
      <xdr:spPr>
        <a:xfrm>
          <a:off x="18605500" y="1054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118872</xdr:rowOff>
    </xdr:from>
    <xdr:to>
      <xdr:col>102</xdr:col>
      <xdr:colOff>114300</xdr:colOff>
      <xdr:row>61</xdr:row>
      <xdr:rowOff>137731</xdr:rowOff>
    </xdr:to>
    <xdr:cxnSp macro="">
      <xdr:nvCxnSpPr>
        <xdr:cNvPr id="609" name="直線コネクタ 608">
          <a:extLst>
            <a:ext uri="{FF2B5EF4-FFF2-40B4-BE49-F238E27FC236}">
              <a16:creationId xmlns:a16="http://schemas.microsoft.com/office/drawing/2014/main" id="{13D6E7B7-05DB-4E90-8CCD-D0858C789FE1}"/>
            </a:ext>
          </a:extLst>
        </xdr:cNvPr>
        <xdr:cNvCxnSpPr/>
      </xdr:nvCxnSpPr>
      <xdr:spPr>
        <a:xfrm flipV="1">
          <a:off x="18656300" y="10577322"/>
          <a:ext cx="889000" cy="1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610" name="n_1aveValue【学校施設】&#10;一人当たり面積">
          <a:extLst>
            <a:ext uri="{FF2B5EF4-FFF2-40B4-BE49-F238E27FC236}">
              <a16:creationId xmlns:a16="http://schemas.microsoft.com/office/drawing/2014/main" id="{629D960D-D8B1-4B78-B1F4-D8E1FFB8EA64}"/>
            </a:ext>
          </a:extLst>
        </xdr:cNvPr>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611" name="n_2aveValue【学校施設】&#10;一人当たり面積">
          <a:extLst>
            <a:ext uri="{FF2B5EF4-FFF2-40B4-BE49-F238E27FC236}">
              <a16:creationId xmlns:a16="http://schemas.microsoft.com/office/drawing/2014/main" id="{8F316D66-FDA7-45EF-AEBC-9524C9FAF753}"/>
            </a:ext>
          </a:extLst>
        </xdr:cNvPr>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612" name="n_3aveValue【学校施設】&#10;一人当たり面積">
          <a:extLst>
            <a:ext uri="{FF2B5EF4-FFF2-40B4-BE49-F238E27FC236}">
              <a16:creationId xmlns:a16="http://schemas.microsoft.com/office/drawing/2014/main" id="{F168A2E8-DF0A-4A26-9B06-EA483B68528C}"/>
            </a:ext>
          </a:extLst>
        </xdr:cNvPr>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76E161FE-EBC2-4715-95F1-85EFD6D4CA1B}"/>
            </a:ext>
          </a:extLst>
        </xdr:cNvPr>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779</xdr:rowOff>
    </xdr:from>
    <xdr:ext cx="469744" cy="259045"/>
    <xdr:sp macro="" textlink="">
      <xdr:nvSpPr>
        <xdr:cNvPr id="614" name="n_1mainValue【学校施設】&#10;一人当たり面積">
          <a:extLst>
            <a:ext uri="{FF2B5EF4-FFF2-40B4-BE49-F238E27FC236}">
              <a16:creationId xmlns:a16="http://schemas.microsoft.com/office/drawing/2014/main" id="{354DA0D9-4932-4D4A-A510-4EEA4BCBEB8B}"/>
            </a:ext>
          </a:extLst>
        </xdr:cNvPr>
        <xdr:cNvSpPr txBox="1"/>
      </xdr:nvSpPr>
      <xdr:spPr>
        <a:xfrm>
          <a:off x="210757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167085</xdr:rowOff>
    </xdr:from>
    <xdr:ext cx="469744" cy="259045"/>
    <xdr:sp macro="" textlink="">
      <xdr:nvSpPr>
        <xdr:cNvPr id="615" name="n_2mainValue【学校施設】&#10;一人当たり面積">
          <a:extLst>
            <a:ext uri="{FF2B5EF4-FFF2-40B4-BE49-F238E27FC236}">
              <a16:creationId xmlns:a16="http://schemas.microsoft.com/office/drawing/2014/main" id="{C6E128F0-ABD2-49F5-8279-AA4F06694816}"/>
            </a:ext>
          </a:extLst>
        </xdr:cNvPr>
        <xdr:cNvSpPr txBox="1"/>
      </xdr:nvSpPr>
      <xdr:spPr>
        <a:xfrm>
          <a:off x="20199427" y="106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160799</xdr:rowOff>
    </xdr:from>
    <xdr:ext cx="469744" cy="259045"/>
    <xdr:sp macro="" textlink="">
      <xdr:nvSpPr>
        <xdr:cNvPr id="616" name="n_3mainValue【学校施設】&#10;一人当たり面積">
          <a:extLst>
            <a:ext uri="{FF2B5EF4-FFF2-40B4-BE49-F238E27FC236}">
              <a16:creationId xmlns:a16="http://schemas.microsoft.com/office/drawing/2014/main" id="{481589A8-4F03-497F-A39C-E167AF6F7D53}"/>
            </a:ext>
          </a:extLst>
        </xdr:cNvPr>
        <xdr:cNvSpPr txBox="1"/>
      </xdr:nvSpPr>
      <xdr:spPr>
        <a:xfrm>
          <a:off x="19310427" y="1061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8208</xdr:rowOff>
    </xdr:from>
    <xdr:ext cx="469744" cy="259045"/>
    <xdr:sp macro="" textlink="">
      <xdr:nvSpPr>
        <xdr:cNvPr id="617" name="n_4mainValue【学校施設】&#10;一人当たり面積">
          <a:extLst>
            <a:ext uri="{FF2B5EF4-FFF2-40B4-BE49-F238E27FC236}">
              <a16:creationId xmlns:a16="http://schemas.microsoft.com/office/drawing/2014/main" id="{30D5DB40-F4C2-4A95-B388-31D70896F002}"/>
            </a:ext>
          </a:extLst>
        </xdr:cNvPr>
        <xdr:cNvSpPr txBox="1"/>
      </xdr:nvSpPr>
      <xdr:spPr>
        <a:xfrm>
          <a:off x="18421427" y="1063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141F6B16-CFC6-4791-95DF-066C8A09301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82DC03BE-2BDF-4FE1-BAA4-839A65519C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049BAE59-D188-4A7D-AC28-2392844E236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B1FBB1E3-B6BF-448D-9C84-BA537710470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01522C68-1CA2-4D8A-8413-9687630A926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49C9E19A-45C4-4D92-A013-8149E431B3A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D2E5E13-32E5-435E-8B68-D8A1C1ADFEC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66D8F11F-0A10-4CBB-B16F-EF8134CEC08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a:extLst>
            <a:ext uri="{FF2B5EF4-FFF2-40B4-BE49-F238E27FC236}">
              <a16:creationId xmlns:a16="http://schemas.microsoft.com/office/drawing/2014/main" id="{711F1E9C-B9EE-4883-B6F3-693CCE74554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a:extLst>
            <a:ext uri="{FF2B5EF4-FFF2-40B4-BE49-F238E27FC236}">
              <a16:creationId xmlns:a16="http://schemas.microsoft.com/office/drawing/2014/main" id="{EB648BBC-A8AE-42F2-8C04-90D8896E20B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a:extLst>
            <a:ext uri="{FF2B5EF4-FFF2-40B4-BE49-F238E27FC236}">
              <a16:creationId xmlns:a16="http://schemas.microsoft.com/office/drawing/2014/main" id="{5747213E-96F4-43F3-BD5F-35E0E4DBA8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a:extLst>
            <a:ext uri="{FF2B5EF4-FFF2-40B4-BE49-F238E27FC236}">
              <a16:creationId xmlns:a16="http://schemas.microsoft.com/office/drawing/2014/main" id="{35E3294D-128B-4057-8281-6CA14F98644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a:extLst>
            <a:ext uri="{FF2B5EF4-FFF2-40B4-BE49-F238E27FC236}">
              <a16:creationId xmlns:a16="http://schemas.microsoft.com/office/drawing/2014/main" id="{E8ED48E6-5728-4482-8F8D-31EA10C0F0D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a:extLst>
            <a:ext uri="{FF2B5EF4-FFF2-40B4-BE49-F238E27FC236}">
              <a16:creationId xmlns:a16="http://schemas.microsoft.com/office/drawing/2014/main" id="{A9FBB37D-5AD9-4FFD-8D20-C8E7D935A2B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a:extLst>
            <a:ext uri="{FF2B5EF4-FFF2-40B4-BE49-F238E27FC236}">
              <a16:creationId xmlns:a16="http://schemas.microsoft.com/office/drawing/2014/main" id="{D18EE080-051A-47DB-93EA-4DE70A185DE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a:extLst>
            <a:ext uri="{FF2B5EF4-FFF2-40B4-BE49-F238E27FC236}">
              <a16:creationId xmlns:a16="http://schemas.microsoft.com/office/drawing/2014/main" id="{20AB0A8D-9A6A-495E-BA4D-EB6B5C2EFE0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7F79C2EB-7600-441B-8E45-D95F3B21B1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6F28713E-1016-49D0-922E-746F6180A31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4D88CCBF-779A-488A-88F0-4580F37EC5D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630687FC-18F6-4D67-B942-3B17B884A7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3D7922DA-2C26-48EA-A62D-AEC3E7C8FC5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B1A26207-62F6-48C0-9134-4846FE1BE20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89B23BB-E7FC-49EA-A586-AD61E124F94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FCEAC46A-A1B6-4C1A-956A-65C3239A4DAE}"/>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a:extLst>
            <a:ext uri="{FF2B5EF4-FFF2-40B4-BE49-F238E27FC236}">
              <a16:creationId xmlns:a16="http://schemas.microsoft.com/office/drawing/2014/main" id="{AF38E9E2-0A6A-4B93-846E-8D45164A61F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a:extLst>
            <a:ext uri="{FF2B5EF4-FFF2-40B4-BE49-F238E27FC236}">
              <a16:creationId xmlns:a16="http://schemas.microsoft.com/office/drawing/2014/main" id="{6CF0EB31-2598-4C0C-AFBD-5556AD968E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a:extLst>
            <a:ext uri="{FF2B5EF4-FFF2-40B4-BE49-F238E27FC236}">
              <a16:creationId xmlns:a16="http://schemas.microsoft.com/office/drawing/2014/main" id="{1D29F27C-95DB-47F1-A816-B005CA289C3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a:extLst>
            <a:ext uri="{FF2B5EF4-FFF2-40B4-BE49-F238E27FC236}">
              <a16:creationId xmlns:a16="http://schemas.microsoft.com/office/drawing/2014/main" id="{39AA5E76-C1FC-4E4A-AFDB-104BB337188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a:extLst>
            <a:ext uri="{FF2B5EF4-FFF2-40B4-BE49-F238E27FC236}">
              <a16:creationId xmlns:a16="http://schemas.microsoft.com/office/drawing/2014/main" id="{4C0D6CAB-2FB8-4B6B-AA10-A6AC8B4CA0B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a:extLst>
            <a:ext uri="{FF2B5EF4-FFF2-40B4-BE49-F238E27FC236}">
              <a16:creationId xmlns:a16="http://schemas.microsoft.com/office/drawing/2014/main" id="{0865150C-B2A6-4C59-99FB-DE3C84579C1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a:extLst>
            <a:ext uri="{FF2B5EF4-FFF2-40B4-BE49-F238E27FC236}">
              <a16:creationId xmlns:a16="http://schemas.microsoft.com/office/drawing/2014/main" id="{1B9FC0AB-9E99-4321-A197-5987CE3CEE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a:extLst>
            <a:ext uri="{FF2B5EF4-FFF2-40B4-BE49-F238E27FC236}">
              <a16:creationId xmlns:a16="http://schemas.microsoft.com/office/drawing/2014/main" id="{20B4F24A-26DA-4FEB-B6F3-E42CAA4E622E}"/>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a:extLst>
            <a:ext uri="{FF2B5EF4-FFF2-40B4-BE49-F238E27FC236}">
              <a16:creationId xmlns:a16="http://schemas.microsoft.com/office/drawing/2014/main" id="{29CF9954-9146-4A10-954E-3ED6066B519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a:extLst>
            <a:ext uri="{FF2B5EF4-FFF2-40B4-BE49-F238E27FC236}">
              <a16:creationId xmlns:a16="http://schemas.microsoft.com/office/drawing/2014/main" id="{01AC629D-611D-4B24-B022-03BFAD97AD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a:extLst>
            <a:ext uri="{FF2B5EF4-FFF2-40B4-BE49-F238E27FC236}">
              <a16:creationId xmlns:a16="http://schemas.microsoft.com/office/drawing/2014/main" id="{58E1E4CA-BD4C-48E6-A2C8-88CE396202A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令和４年度までに小学校の建替が１校、小学校４校統合による１校の新築が完了したことから、学校施設の有形固定資産減価償却率の数値は</a:t>
          </a:r>
          <a:r>
            <a:rPr kumimoji="1" lang="en-US" altLang="ja-JP" sz="1300">
              <a:latin typeface="ＭＳ Ｐゴシック" panose="020B0600070205080204" pitchFamily="50" charset="-128"/>
              <a:ea typeface="ＭＳ Ｐゴシック" panose="020B0600070205080204" pitchFamily="50" charset="-128"/>
            </a:rPr>
            <a:t>8.7</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年度に策定した建築物最適化計画（個別施設計画）に基づき、長寿命化工事や除却を順次予定していることから、今後は償却率は減少していくことが見込まれる。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C728928-22F3-4AFF-A9EF-78A490FB229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49B710F-36CE-4FD1-AB1D-3D957CB096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41DB431-1550-474F-A278-98992295A13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946294-64FD-4EF7-A4FD-3B13CEDB268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岩手県北上市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5A14C1E-8D70-4EC9-9B97-C69DA0CC734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C3336A-0A71-45D6-90F7-7CFE86ADA76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93FB27A-70BF-4DC2-BAAD-B8386200FB1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31701C7-19BF-4AFD-9AB7-FD5866C02A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0CEBA04-1D1E-4390-BC99-7314011444C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A11E5A8-049F-451E-A5C5-7DA59D930D0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92,056
91,161
437.55
49,725,516
47,767,873
1,368,100
25,269,415
43,707,978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C4D0079-92F8-47D6-9D03-1438A3FF574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EFDB8F1-BED6-4C7F-B2E6-300B7B3C7E9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D4BFE05-2108-428A-B876-1170E9DC4EC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46.0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D3DCD11-25A8-4EFA-B6B1-1AFDA97AA7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1D4668D-79C4-47E8-BC14-00D5C05C3E2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3C1AAF32-5980-4C86-8235-C7C32FB3F3C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EC62D7-24FC-4EEB-A152-9BE564C71C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123F927-9BAD-4CF0-AE56-B18AB685D09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A0D6D7A-083E-4C41-AD1F-D8AA7AFE3A1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870FF40-EC34-4B35-B8D5-FB31DA62BA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86A639-0A4E-4B9A-A9BB-CA7BE55AD12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AB817E8-6C77-4FED-B641-DFC530B4348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B277B048-4CF3-41AD-AB9D-FFC88D52AC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B9256DB-560D-4578-80E0-89A45070C8D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F06CD7-DFD9-451A-8DE8-3F71E22671D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A8BD2A2-6ADD-4376-9AAA-24241FD999A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DFEE531-F3AA-4201-BC86-AC8D64B4E1E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C30EED5-9C20-42E2-9ED1-591B5BA45F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476422-4F3C-4391-BBC8-CADF68CF5BC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DD651A8-C0B2-441C-B93D-AF8189726B6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B5238FA-6A54-46B3-ABD2-FC869AD7A61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A0F7930-FA90-400D-BE38-E122A3EACF6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1F330D6-6B92-4DAC-9551-EAFEA74F79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32FA5DC-FE32-467A-A031-B6C08853403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35D7C85-C6D9-496E-BB3E-15CF684309D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05EA96-4355-4B8E-8170-66A2F6F1CB5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DE2B20-506D-4150-B432-1D50B87659F9}"/>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3670D62-038E-42DC-A25D-F6FE07E92C0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F05BE7D-D06E-4314-916A-36DC8FC5205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95BAF7-86B6-4CFB-B684-F2FECD1092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7A8537B-D0C1-41AA-8785-3C06CD42BB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A3D420E-840E-4A60-9BDF-CB1054B85E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06EE515-789C-48C9-A065-1A40707C40D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4DAC98E6-830B-4E66-8E12-25D29C3AEA3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2A14531-B91C-4DAA-A124-61D389A839A4}"/>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AE2EF8F-0099-49F1-840A-8230247B4E5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43C2BA8E-054B-4EB8-BE58-C54CAC67EAEF}"/>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E6C0259-0080-49F4-B1B7-789776F833B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747003B-D40A-4897-815E-D093137450A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51D9ED58-6EC0-4FD3-B6A0-9813777F944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24EA8B6-217A-4994-B3F5-1398999DC50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3C94C67-633E-44DC-999E-B205BE2FCC6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9DD0B6FD-C5CA-4152-A5E9-C91BA5ACDB8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14A22875-5235-4A96-9448-3755F9D3592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DF385966-E16A-45EA-AE6F-35133CE4760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513AE2B4-6AE2-4837-A3D7-B9BB770C55C4}"/>
            </a:ext>
          </a:extLst>
        </xdr:cNvPr>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AF0CA3A4-7B1A-4D56-8458-67A5DFDDCB74}"/>
            </a:ext>
          </a:extLst>
        </xdr:cNvPr>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ACBC8F8C-C962-4353-857B-52DF7F7BAA9F}"/>
            </a:ext>
          </a:extLst>
        </xdr:cNvPr>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373B6D19-5343-4F7C-9543-3B82440A12E5}"/>
            </a:ext>
          </a:extLst>
        </xdr:cNvPr>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897AFD3A-75E4-4C35-ACCF-6F88542D8CB1}"/>
            </a:ext>
          </a:extLst>
        </xdr:cNvPr>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694C7EC7-F536-4ED6-83B6-FACAEA2EB7AE}"/>
            </a:ext>
          </a:extLst>
        </xdr:cNvPr>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0914ABA1-9846-4BFE-94B6-923F5451387A}"/>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02FC66D3-D0DE-4E27-931D-A5679E3193DD}"/>
            </a:ext>
          </a:extLst>
        </xdr:cNvPr>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A2A2F98F-F2FD-4E37-B971-1F9CF88744AA}"/>
            </a:ext>
          </a:extLst>
        </xdr:cNvPr>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C57EBC9A-A021-4C28-9509-0D8E87B78B5E}"/>
            </a:ext>
          </a:extLst>
        </xdr:cNvPr>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B20DC687-F9DD-461E-A4E1-64FD380FB500}"/>
            </a:ext>
          </a:extLst>
        </xdr:cNvPr>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8FD22A3-3FF1-448A-895C-F9782CC3A3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8383B85-0491-497E-8EB6-9279D637B02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7C95B8-E34D-45EA-AB60-4567D0114D1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4392FAE-BDCD-4EF1-A130-6BB52BD25405}"/>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2BD8231-AD12-466C-A94A-C4EEED84FD0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3" name="楕円 72">
          <a:extLst>
            <a:ext uri="{FF2B5EF4-FFF2-40B4-BE49-F238E27FC236}">
              <a16:creationId xmlns:a16="http://schemas.microsoft.com/office/drawing/2014/main" id="{EE84315D-9B7E-49A7-96E0-0E8DAE457F71}"/>
            </a:ext>
          </a:extLst>
        </xdr:cNvPr>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78122</xdr:rowOff>
    </xdr:from>
    <xdr:ext cx="405111" cy="259045"/>
    <xdr:sp macro="" textlink="">
      <xdr:nvSpPr>
        <xdr:cNvPr id="74" name="【図書館】&#10;有形固定資産減価償却率該当値テキスト">
          <a:extLst>
            <a:ext uri="{FF2B5EF4-FFF2-40B4-BE49-F238E27FC236}">
              <a16:creationId xmlns:a16="http://schemas.microsoft.com/office/drawing/2014/main" id="{F4746556-E7F9-45CB-8017-CA3E29D27D18}"/>
            </a:ext>
          </a:extLst>
        </xdr:cNvPr>
        <xdr:cNvSpPr txBox="1"/>
      </xdr:nvSpPr>
      <xdr:spPr>
        <a:xfrm>
          <a:off x="46736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57785</xdr:rowOff>
    </xdr:from>
    <xdr:to>
      <xdr:col>20</xdr:col>
      <xdr:colOff>38100</xdr:colOff>
      <xdr:row>37</xdr:row>
      <xdr:rowOff>159385</xdr:rowOff>
    </xdr:to>
    <xdr:sp macro="" textlink="">
      <xdr:nvSpPr>
        <xdr:cNvPr id="75" name="楕円 74">
          <a:extLst>
            <a:ext uri="{FF2B5EF4-FFF2-40B4-BE49-F238E27FC236}">
              <a16:creationId xmlns:a16="http://schemas.microsoft.com/office/drawing/2014/main" id="{B7080FD5-865E-4B5E-8149-7A2D6552B58F}"/>
            </a:ext>
          </a:extLst>
        </xdr:cNvPr>
        <xdr:cNvSpPr/>
      </xdr:nvSpPr>
      <xdr:spPr>
        <a:xfrm>
          <a:off x="37465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108585</xdr:rowOff>
    </xdr:from>
    <xdr:to>
      <xdr:col>24</xdr:col>
      <xdr:colOff>63500</xdr:colOff>
      <xdr:row>37</xdr:row>
      <xdr:rowOff>150495</xdr:rowOff>
    </xdr:to>
    <xdr:cxnSp macro="">
      <xdr:nvCxnSpPr>
        <xdr:cNvPr id="76" name="直線コネクタ 75">
          <a:extLst>
            <a:ext uri="{FF2B5EF4-FFF2-40B4-BE49-F238E27FC236}">
              <a16:creationId xmlns:a16="http://schemas.microsoft.com/office/drawing/2014/main" id="{6B4C4CA3-2CA2-463E-81CD-FA0C8ABC67FE}"/>
            </a:ext>
          </a:extLst>
        </xdr:cNvPr>
        <xdr:cNvCxnSpPr/>
      </xdr:nvCxnSpPr>
      <xdr:spPr>
        <a:xfrm>
          <a:off x="3797300" y="64522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48260</xdr:rowOff>
    </xdr:from>
    <xdr:to>
      <xdr:col>15</xdr:col>
      <xdr:colOff>101600</xdr:colOff>
      <xdr:row>37</xdr:row>
      <xdr:rowOff>149860</xdr:rowOff>
    </xdr:to>
    <xdr:sp macro="" textlink="">
      <xdr:nvSpPr>
        <xdr:cNvPr id="77" name="楕円 76">
          <a:extLst>
            <a:ext uri="{FF2B5EF4-FFF2-40B4-BE49-F238E27FC236}">
              <a16:creationId xmlns:a16="http://schemas.microsoft.com/office/drawing/2014/main" id="{FBD12E0D-8520-4C90-AA11-EE589CB0D985}"/>
            </a:ext>
          </a:extLst>
        </xdr:cNvPr>
        <xdr:cNvSpPr/>
      </xdr:nvSpPr>
      <xdr:spPr>
        <a:xfrm>
          <a:off x="2857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99060</xdr:rowOff>
    </xdr:from>
    <xdr:to>
      <xdr:col>19</xdr:col>
      <xdr:colOff>177800</xdr:colOff>
      <xdr:row>37</xdr:row>
      <xdr:rowOff>108585</xdr:rowOff>
    </xdr:to>
    <xdr:cxnSp macro="">
      <xdr:nvCxnSpPr>
        <xdr:cNvPr id="78" name="直線コネクタ 77">
          <a:extLst>
            <a:ext uri="{FF2B5EF4-FFF2-40B4-BE49-F238E27FC236}">
              <a16:creationId xmlns:a16="http://schemas.microsoft.com/office/drawing/2014/main" id="{5D2AD390-FCE7-455F-BA67-97095732FEDE}"/>
            </a:ext>
          </a:extLst>
        </xdr:cNvPr>
        <xdr:cNvCxnSpPr/>
      </xdr:nvCxnSpPr>
      <xdr:spPr>
        <a:xfrm>
          <a:off x="2908300" y="644271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141605</xdr:rowOff>
    </xdr:from>
    <xdr:to>
      <xdr:col>10</xdr:col>
      <xdr:colOff>165100</xdr:colOff>
      <xdr:row>37</xdr:row>
      <xdr:rowOff>71755</xdr:rowOff>
    </xdr:to>
    <xdr:sp macro="" textlink="">
      <xdr:nvSpPr>
        <xdr:cNvPr id="79" name="楕円 78">
          <a:extLst>
            <a:ext uri="{FF2B5EF4-FFF2-40B4-BE49-F238E27FC236}">
              <a16:creationId xmlns:a16="http://schemas.microsoft.com/office/drawing/2014/main" id="{4B12AD1E-AB0E-465E-AA2E-C476D9E06B8C}"/>
            </a:ext>
          </a:extLst>
        </xdr:cNvPr>
        <xdr:cNvSpPr/>
      </xdr:nvSpPr>
      <xdr:spPr>
        <a:xfrm>
          <a:off x="1968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20955</xdr:rowOff>
    </xdr:from>
    <xdr:to>
      <xdr:col>15</xdr:col>
      <xdr:colOff>50800</xdr:colOff>
      <xdr:row>37</xdr:row>
      <xdr:rowOff>99060</xdr:rowOff>
    </xdr:to>
    <xdr:cxnSp macro="">
      <xdr:nvCxnSpPr>
        <xdr:cNvPr id="80" name="直線コネクタ 79">
          <a:extLst>
            <a:ext uri="{FF2B5EF4-FFF2-40B4-BE49-F238E27FC236}">
              <a16:creationId xmlns:a16="http://schemas.microsoft.com/office/drawing/2014/main" id="{72807653-D1CD-4303-9A04-45DB6BF62162}"/>
            </a:ext>
          </a:extLst>
        </xdr:cNvPr>
        <xdr:cNvCxnSpPr/>
      </xdr:nvCxnSpPr>
      <xdr:spPr>
        <a:xfrm>
          <a:off x="2019300" y="636460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63500</xdr:rowOff>
    </xdr:from>
    <xdr:to>
      <xdr:col>6</xdr:col>
      <xdr:colOff>38100</xdr:colOff>
      <xdr:row>36</xdr:row>
      <xdr:rowOff>165100</xdr:rowOff>
    </xdr:to>
    <xdr:sp macro="" textlink="">
      <xdr:nvSpPr>
        <xdr:cNvPr id="81" name="楕円 80">
          <a:extLst>
            <a:ext uri="{FF2B5EF4-FFF2-40B4-BE49-F238E27FC236}">
              <a16:creationId xmlns:a16="http://schemas.microsoft.com/office/drawing/2014/main" id="{775881D9-F1A5-4C81-BAB1-9B89B1B23DAF}"/>
            </a:ext>
          </a:extLst>
        </xdr:cNvPr>
        <xdr:cNvSpPr/>
      </xdr:nvSpPr>
      <xdr:spPr>
        <a:xfrm>
          <a:off x="107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114300</xdr:rowOff>
    </xdr:from>
    <xdr:to>
      <xdr:col>10</xdr:col>
      <xdr:colOff>114300</xdr:colOff>
      <xdr:row>37</xdr:row>
      <xdr:rowOff>20955</xdr:rowOff>
    </xdr:to>
    <xdr:cxnSp macro="">
      <xdr:nvCxnSpPr>
        <xdr:cNvPr id="82" name="直線コネクタ 81">
          <a:extLst>
            <a:ext uri="{FF2B5EF4-FFF2-40B4-BE49-F238E27FC236}">
              <a16:creationId xmlns:a16="http://schemas.microsoft.com/office/drawing/2014/main" id="{FFD48A1A-370A-4CB8-B5FB-E9FAF9EA4AF8}"/>
            </a:ext>
          </a:extLst>
        </xdr:cNvPr>
        <xdr:cNvCxnSpPr/>
      </xdr:nvCxnSpPr>
      <xdr:spPr>
        <a:xfrm>
          <a:off x="1130300" y="62865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F9D93097-EDC9-4B08-8256-DFE51B55435A}"/>
            </a:ext>
          </a:extLst>
        </xdr:cNvPr>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B3C7F931-3D7A-4214-A666-C242BA3B5C89}"/>
            </a:ext>
          </a:extLst>
        </xdr:cNvPr>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10ABD398-E77C-4188-B23F-4CD17B8980E8}"/>
            </a:ext>
          </a:extLst>
        </xdr:cNvPr>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DCCBE43F-0EB2-4231-B12B-439FF775211B}"/>
            </a:ext>
          </a:extLst>
        </xdr:cNvPr>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150512</xdr:rowOff>
    </xdr:from>
    <xdr:ext cx="405111" cy="259045"/>
    <xdr:sp macro="" textlink="">
      <xdr:nvSpPr>
        <xdr:cNvPr id="87" name="n_1mainValue【図書館】&#10;有形固定資産減価償却率">
          <a:extLst>
            <a:ext uri="{FF2B5EF4-FFF2-40B4-BE49-F238E27FC236}">
              <a16:creationId xmlns:a16="http://schemas.microsoft.com/office/drawing/2014/main" id="{8FE325F1-64E1-4CE1-AE3C-DC5EDB3BB825}"/>
            </a:ext>
          </a:extLst>
        </xdr:cNvPr>
        <xdr:cNvSpPr txBox="1"/>
      </xdr:nvSpPr>
      <xdr:spPr>
        <a:xfrm>
          <a:off x="35820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140987</xdr:rowOff>
    </xdr:from>
    <xdr:ext cx="405111" cy="259045"/>
    <xdr:sp macro="" textlink="">
      <xdr:nvSpPr>
        <xdr:cNvPr id="88" name="n_2mainValue【図書館】&#10;有形固定資産減価償却率">
          <a:extLst>
            <a:ext uri="{FF2B5EF4-FFF2-40B4-BE49-F238E27FC236}">
              <a16:creationId xmlns:a16="http://schemas.microsoft.com/office/drawing/2014/main" id="{27929D6A-CC90-4DED-B06D-CA185E72C01A}"/>
            </a:ext>
          </a:extLst>
        </xdr:cNvPr>
        <xdr:cNvSpPr txBox="1"/>
      </xdr:nvSpPr>
      <xdr:spPr>
        <a:xfrm>
          <a:off x="2705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62882</xdr:rowOff>
    </xdr:from>
    <xdr:ext cx="405111" cy="259045"/>
    <xdr:sp macro="" textlink="">
      <xdr:nvSpPr>
        <xdr:cNvPr id="89" name="n_3mainValue【図書館】&#10;有形固定資産減価償却率">
          <a:extLst>
            <a:ext uri="{FF2B5EF4-FFF2-40B4-BE49-F238E27FC236}">
              <a16:creationId xmlns:a16="http://schemas.microsoft.com/office/drawing/2014/main" id="{1387D849-990B-4709-9AAA-39DEF8E8A218}"/>
            </a:ext>
          </a:extLst>
        </xdr:cNvPr>
        <xdr:cNvSpPr txBox="1"/>
      </xdr:nvSpPr>
      <xdr:spPr>
        <a:xfrm>
          <a:off x="181674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156227</xdr:rowOff>
    </xdr:from>
    <xdr:ext cx="405111" cy="259045"/>
    <xdr:sp macro="" textlink="">
      <xdr:nvSpPr>
        <xdr:cNvPr id="90" name="n_4mainValue【図書館】&#10;有形固定資産減価償却率">
          <a:extLst>
            <a:ext uri="{FF2B5EF4-FFF2-40B4-BE49-F238E27FC236}">
              <a16:creationId xmlns:a16="http://schemas.microsoft.com/office/drawing/2014/main" id="{C064E912-7BC6-4519-8499-BAADFBD1C946}"/>
            </a:ext>
          </a:extLst>
        </xdr:cNvPr>
        <xdr:cNvSpPr txBox="1"/>
      </xdr:nvSpPr>
      <xdr:spPr>
        <a:xfrm>
          <a:off x="927744"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A4302B35-8ADD-41C7-9288-6388D79A48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1A5FD7FA-BC95-42B9-B349-AF10C41993F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4921CFD-05E8-427D-8DCE-982B1A74DBC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9109DCC-F596-45B9-A217-3E0EED9DAB5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B6F58FDD-59E5-4DCA-880A-D0BDF1928A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FAE5AF31-B804-45F7-AEF7-4E62A9683C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E2FD7AAD-D0E9-40F3-8D62-B84B83526C2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F8D8110-6D78-4594-B915-1998B9FD30D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EF140BA-4BD1-4B8C-92EF-440428EB856B}"/>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EF9CC26-CDD8-4C0D-BDE2-0D6C24F8AF3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42EFCE9A-A12E-4E2B-B383-7F3284761A2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F7AF7B0-C932-448B-8AD6-DCB94D5ADBA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FDFE40FC-F720-4C85-8246-237FD9FE618B}"/>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8182A963-9724-4C5A-BB6C-C8CD9D981C5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42EB077-4B08-4FEF-BB6A-521E0800B0F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EA81C46D-FE9D-4E48-AEF6-870772CD0E7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DE15CA0-13F7-4299-AB44-A57B9165E66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AE4FC624-8FA1-4451-9493-F12F61CFE91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CC291D8-10BD-459D-A52A-06537506747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A1D960A7-FC55-4D39-81F1-928BD5194231}"/>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A75C0C36-67BC-421A-9388-3FE6611DF30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8958B46E-579C-43D8-A8DF-73BF27D051C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60ED7E0C-8925-48D7-A3DA-FD604BB3458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F17C48BD-7215-4F27-B2C8-FEB92FDB977C}"/>
            </a:ext>
          </a:extLst>
        </xdr:cNvPr>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1EBEC4E0-3801-444F-93A4-CF504E91A213}"/>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2916D370-67C0-4016-A5D1-AD068E2631F6}"/>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67ADB614-730B-4EA6-8D63-D0C6FAC27A80}"/>
            </a:ext>
          </a:extLst>
        </xdr:cNvPr>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B0DFA30B-EB6C-49B1-8B24-3BCC3E03DBB5}"/>
            </a:ext>
          </a:extLst>
        </xdr:cNvPr>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5BD6FF85-BC68-4C2C-ACEC-73AF7CD860EE}"/>
            </a:ext>
          </a:extLst>
        </xdr:cNvPr>
        <xdr:cNvSpPr txBox="1"/>
      </xdr:nvSpPr>
      <xdr:spPr>
        <a:xfrm>
          <a:off x="1051560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6DC61060-20F9-4C16-9A23-D283050EDEE3}"/>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74C620BF-3676-4999-97B9-7B7B93D843C7}"/>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DADA6B26-72DF-4A14-A472-3F8F30AF1ED0}"/>
            </a:ext>
          </a:extLst>
        </xdr:cNvPr>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D6539A53-0A00-408F-AA63-9309EF78B2D3}"/>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B0810655-2ECA-45DF-AE36-503698CB096C}"/>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FBA58D9-0C77-4FF4-95B6-954BDF0C0C6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008CFC2-582F-455B-B56B-3F9DBED4D8F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4E2293C-2AE9-48BA-A0A4-0139C553F9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6D0CEE-3907-4766-8834-B4AC4F76F87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DFBC7C5-7089-4F7D-8145-B8D51819CF9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30" name="楕円 129">
          <a:extLst>
            <a:ext uri="{FF2B5EF4-FFF2-40B4-BE49-F238E27FC236}">
              <a16:creationId xmlns:a16="http://schemas.microsoft.com/office/drawing/2014/main" id="{55E56662-82A6-412E-9252-977CB56122FF}"/>
            </a:ext>
          </a:extLst>
        </xdr:cNvPr>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48277</xdr:rowOff>
    </xdr:from>
    <xdr:ext cx="469744" cy="259045"/>
    <xdr:sp macro="" textlink="">
      <xdr:nvSpPr>
        <xdr:cNvPr id="131" name="【図書館】&#10;一人当たり面積該当値テキスト">
          <a:extLst>
            <a:ext uri="{FF2B5EF4-FFF2-40B4-BE49-F238E27FC236}">
              <a16:creationId xmlns:a16="http://schemas.microsoft.com/office/drawing/2014/main" id="{53908993-C735-4BD5-985C-6C45E6339338}"/>
            </a:ext>
          </a:extLst>
        </xdr:cNvPr>
        <xdr:cNvSpPr txBox="1"/>
      </xdr:nvSpPr>
      <xdr:spPr>
        <a:xfrm>
          <a:off x="10515600"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32" name="楕円 131">
          <a:extLst>
            <a:ext uri="{FF2B5EF4-FFF2-40B4-BE49-F238E27FC236}">
              <a16:creationId xmlns:a16="http://schemas.microsoft.com/office/drawing/2014/main" id="{A48778AE-36E1-4272-95D6-748D4D8BD8A2}"/>
            </a:ext>
          </a:extLst>
        </xdr:cNvPr>
        <xdr:cNvSpPr/>
      </xdr:nvSpPr>
      <xdr:spPr>
        <a:xfrm>
          <a:off x="9588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33" name="直線コネクタ 132">
          <a:extLst>
            <a:ext uri="{FF2B5EF4-FFF2-40B4-BE49-F238E27FC236}">
              <a16:creationId xmlns:a16="http://schemas.microsoft.com/office/drawing/2014/main" id="{AA1B3B41-C8D5-49BE-A52C-6B1B829A1CDE}"/>
            </a:ext>
          </a:extLst>
        </xdr:cNvPr>
        <xdr:cNvCxnSpPr/>
      </xdr:nvCxnSpPr>
      <xdr:spPr>
        <a:xfrm>
          <a:off x="9639300" y="680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69850</xdr:rowOff>
    </xdr:from>
    <xdr:to>
      <xdr:col>46</xdr:col>
      <xdr:colOff>38100</xdr:colOff>
      <xdr:row>40</xdr:row>
      <xdr:rowOff>0</xdr:rowOff>
    </xdr:to>
    <xdr:sp macro="" textlink="">
      <xdr:nvSpPr>
        <xdr:cNvPr id="134" name="楕円 133">
          <a:extLst>
            <a:ext uri="{FF2B5EF4-FFF2-40B4-BE49-F238E27FC236}">
              <a16:creationId xmlns:a16="http://schemas.microsoft.com/office/drawing/2014/main" id="{F2571709-EB8F-4C34-81B6-70389D38E1AC}"/>
            </a:ext>
          </a:extLst>
        </xdr:cNvPr>
        <xdr:cNvSpPr/>
      </xdr:nvSpPr>
      <xdr:spPr>
        <a:xfrm>
          <a:off x="8699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120650</xdr:rowOff>
    </xdr:to>
    <xdr:cxnSp macro="">
      <xdr:nvCxnSpPr>
        <xdr:cNvPr id="135" name="直線コネクタ 134">
          <a:extLst>
            <a:ext uri="{FF2B5EF4-FFF2-40B4-BE49-F238E27FC236}">
              <a16:creationId xmlns:a16="http://schemas.microsoft.com/office/drawing/2014/main" id="{ADA97FCB-7578-47C2-85FB-6AA3E27BC214}"/>
            </a:ext>
          </a:extLst>
        </xdr:cNvPr>
        <xdr:cNvCxnSpPr/>
      </xdr:nvCxnSpPr>
      <xdr:spPr>
        <a:xfrm>
          <a:off x="8750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69850</xdr:rowOff>
    </xdr:from>
    <xdr:to>
      <xdr:col>41</xdr:col>
      <xdr:colOff>101600</xdr:colOff>
      <xdr:row>40</xdr:row>
      <xdr:rowOff>0</xdr:rowOff>
    </xdr:to>
    <xdr:sp macro="" textlink="">
      <xdr:nvSpPr>
        <xdr:cNvPr id="136" name="楕円 135">
          <a:extLst>
            <a:ext uri="{FF2B5EF4-FFF2-40B4-BE49-F238E27FC236}">
              <a16:creationId xmlns:a16="http://schemas.microsoft.com/office/drawing/2014/main" id="{F3D64A47-5962-4421-B9F4-2CB378ECE71E}"/>
            </a:ext>
          </a:extLst>
        </xdr:cNvPr>
        <xdr:cNvSpPr/>
      </xdr:nvSpPr>
      <xdr:spPr>
        <a:xfrm>
          <a:off x="78105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120650</xdr:rowOff>
    </xdr:from>
    <xdr:to>
      <xdr:col>45</xdr:col>
      <xdr:colOff>177800</xdr:colOff>
      <xdr:row>39</xdr:row>
      <xdr:rowOff>120650</xdr:rowOff>
    </xdr:to>
    <xdr:cxnSp macro="">
      <xdr:nvCxnSpPr>
        <xdr:cNvPr id="137" name="直線コネクタ 136">
          <a:extLst>
            <a:ext uri="{FF2B5EF4-FFF2-40B4-BE49-F238E27FC236}">
              <a16:creationId xmlns:a16="http://schemas.microsoft.com/office/drawing/2014/main" id="{FF634BD7-AEA3-41D9-B340-FCAA1E9052C9}"/>
            </a:ext>
          </a:extLst>
        </xdr:cNvPr>
        <xdr:cNvCxnSpPr/>
      </xdr:nvCxnSpPr>
      <xdr:spPr>
        <a:xfrm>
          <a:off x="7861300" y="680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95250</xdr:rowOff>
    </xdr:from>
    <xdr:to>
      <xdr:col>36</xdr:col>
      <xdr:colOff>165100</xdr:colOff>
      <xdr:row>40</xdr:row>
      <xdr:rowOff>25400</xdr:rowOff>
    </xdr:to>
    <xdr:sp macro="" textlink="">
      <xdr:nvSpPr>
        <xdr:cNvPr id="138" name="楕円 137">
          <a:extLst>
            <a:ext uri="{FF2B5EF4-FFF2-40B4-BE49-F238E27FC236}">
              <a16:creationId xmlns:a16="http://schemas.microsoft.com/office/drawing/2014/main" id="{6330041F-2112-4357-A311-9A08D914C3E9}"/>
            </a:ext>
          </a:extLst>
        </xdr:cNvPr>
        <xdr:cNvSpPr/>
      </xdr:nvSpPr>
      <xdr:spPr>
        <a:xfrm>
          <a:off x="6921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120650</xdr:rowOff>
    </xdr:from>
    <xdr:to>
      <xdr:col>41</xdr:col>
      <xdr:colOff>50800</xdr:colOff>
      <xdr:row>39</xdr:row>
      <xdr:rowOff>146050</xdr:rowOff>
    </xdr:to>
    <xdr:cxnSp macro="">
      <xdr:nvCxnSpPr>
        <xdr:cNvPr id="139" name="直線コネクタ 138">
          <a:extLst>
            <a:ext uri="{FF2B5EF4-FFF2-40B4-BE49-F238E27FC236}">
              <a16:creationId xmlns:a16="http://schemas.microsoft.com/office/drawing/2014/main" id="{93A9C349-3969-4885-9A66-E633404D5BE3}"/>
            </a:ext>
          </a:extLst>
        </xdr:cNvPr>
        <xdr:cNvCxnSpPr/>
      </xdr:nvCxnSpPr>
      <xdr:spPr>
        <a:xfrm flipV="1">
          <a:off x="6972300" y="6807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9156BF5E-9FFB-42FD-8E62-9F3F7117E02A}"/>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2A38AA7C-A9D4-4B3B-BB71-DD596C61DE2B}"/>
            </a:ext>
          </a:extLst>
        </xdr:cNvPr>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4A449D65-B991-4285-9FDE-E392151E2A5D}"/>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AE24D16A-ADE2-46B7-89F5-88CDB1FFA67A}"/>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162577</xdr:rowOff>
    </xdr:from>
    <xdr:ext cx="469744" cy="259045"/>
    <xdr:sp macro="" textlink="">
      <xdr:nvSpPr>
        <xdr:cNvPr id="144" name="n_1mainValue【図書館】&#10;一人当たり面積">
          <a:extLst>
            <a:ext uri="{FF2B5EF4-FFF2-40B4-BE49-F238E27FC236}">
              <a16:creationId xmlns:a16="http://schemas.microsoft.com/office/drawing/2014/main" id="{4ACF8746-138C-4C37-BE75-1D15CD18B15D}"/>
            </a:ext>
          </a:extLst>
        </xdr:cNvPr>
        <xdr:cNvSpPr txBox="1"/>
      </xdr:nvSpPr>
      <xdr:spPr>
        <a:xfrm>
          <a:off x="93917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162577</xdr:rowOff>
    </xdr:from>
    <xdr:ext cx="469744" cy="259045"/>
    <xdr:sp macro="" textlink="">
      <xdr:nvSpPr>
        <xdr:cNvPr id="145" name="n_2mainValue【図書館】&#10;一人当たり面積">
          <a:extLst>
            <a:ext uri="{FF2B5EF4-FFF2-40B4-BE49-F238E27FC236}">
              <a16:creationId xmlns:a16="http://schemas.microsoft.com/office/drawing/2014/main" id="{9E4E5247-C4E2-4E69-8EBD-CA57AFBD67E6}"/>
            </a:ext>
          </a:extLst>
        </xdr:cNvPr>
        <xdr:cNvSpPr txBox="1"/>
      </xdr:nvSpPr>
      <xdr:spPr>
        <a:xfrm>
          <a:off x="8515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162577</xdr:rowOff>
    </xdr:from>
    <xdr:ext cx="469744" cy="259045"/>
    <xdr:sp macro="" textlink="">
      <xdr:nvSpPr>
        <xdr:cNvPr id="146" name="n_3mainValue【図書館】&#10;一人当たり面積">
          <a:extLst>
            <a:ext uri="{FF2B5EF4-FFF2-40B4-BE49-F238E27FC236}">
              <a16:creationId xmlns:a16="http://schemas.microsoft.com/office/drawing/2014/main" id="{B9C20FDF-83C3-4A6C-B515-51618019E97F}"/>
            </a:ext>
          </a:extLst>
        </xdr:cNvPr>
        <xdr:cNvSpPr txBox="1"/>
      </xdr:nvSpPr>
      <xdr:spPr>
        <a:xfrm>
          <a:off x="7626427" y="684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16527</xdr:rowOff>
    </xdr:from>
    <xdr:ext cx="469744" cy="259045"/>
    <xdr:sp macro="" textlink="">
      <xdr:nvSpPr>
        <xdr:cNvPr id="147" name="n_4mainValue【図書館】&#10;一人当たり面積">
          <a:extLst>
            <a:ext uri="{FF2B5EF4-FFF2-40B4-BE49-F238E27FC236}">
              <a16:creationId xmlns:a16="http://schemas.microsoft.com/office/drawing/2014/main" id="{FF28FD0F-76EC-4E78-B97F-70DBF5F2FC5F}"/>
            </a:ext>
          </a:extLst>
        </xdr:cNvPr>
        <xdr:cNvSpPr txBox="1"/>
      </xdr:nvSpPr>
      <xdr:spPr>
        <a:xfrm>
          <a:off x="6737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CC709DC-63CA-4460-9312-CBAAFC731F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2485D701-EF58-4AF0-ACBB-62731C97CBF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1B426E4-C83D-452F-BA4F-C36B5BF3D6E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9E0816A-AE72-4267-A9E9-77975FDF4B2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9525DA8-83CC-4E2B-964F-B17BBDC1C4B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807C509-93AC-421D-AE73-630B1C20513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B0753E5F-BDE2-4976-8D6F-0AF130F08B9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AA53214-B3BA-42C0-965B-41AE9A66D14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B1953C6D-77B9-474A-95F6-1F666001EB4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A77962C-DB07-4E32-9F99-F1DB8B2A25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4471CBA5-7BF6-4C49-8C2A-8A149006DCD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4CD7FAA0-F227-4400-8583-85AC4EE41D2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E1EEE2EA-6625-4B59-B80A-0370638346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6249444F-22A0-4C7E-AF38-6DE22F69626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9BB0C118-B757-4BA7-90AF-E3D347CC44C4}"/>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5883088A-65C3-41C0-A407-1C2226951639}"/>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C366AD58-BAAF-40AE-8EEB-76BE423195F9}"/>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1D58F4D-AEE0-4B21-8AA7-75E2B028F52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FEC58DD8-A2C0-49D2-96F9-22B875F0892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2ED17D48-1486-4070-B01B-6DD1BC3E715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200C3F43-3B31-4EFA-AD6D-8928758376AB}"/>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1522AF31-A60B-4564-A1DF-705DD91918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F16EE7B4-22B7-47DC-9745-C15208B6A22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22E57B3-3A80-4D05-9737-CB28CA1062E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253FC086-C698-42AF-8AE0-C8CB84ECE2E9}"/>
            </a:ext>
          </a:extLst>
        </xdr:cNvPr>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BEBAF226-B720-47B7-8C8F-447B3C2A7768}"/>
            </a:ext>
          </a:extLst>
        </xdr:cNvPr>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E8574169-1E57-43A1-A812-D15026B69C41}"/>
            </a:ext>
          </a:extLst>
        </xdr:cNvPr>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FD54D30E-3648-47E7-99BA-4AD49619C50D}"/>
            </a:ext>
          </a:extLst>
        </xdr:cNvPr>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2B5E44C4-5FBF-4454-8B4C-D60A9020164D}"/>
            </a:ext>
          </a:extLst>
        </xdr:cNvPr>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50182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74B692C-C5F8-4D1B-B7EF-5E335EED6889}"/>
            </a:ext>
          </a:extLst>
        </xdr:cNvPr>
        <xdr:cNvSpPr txBox="1"/>
      </xdr:nvSpPr>
      <xdr:spPr>
        <a:xfrm>
          <a:off x="4673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1A3A283E-EAF1-42DF-9CD7-0C2393095F1B}"/>
            </a:ext>
          </a:extLst>
        </xdr:cNvPr>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58B011F4-C22D-461A-B857-66F0F26ABBBC}"/>
            </a:ext>
          </a:extLst>
        </xdr:cNvPr>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2306B8ED-DA70-4FAC-B953-CF2B4888DB30}"/>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F7DDD29B-9DE1-436C-A2AD-112CB4A89290}"/>
            </a:ext>
          </a:extLst>
        </xdr:cNvPr>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A927B8D2-ABD6-4C32-B633-8BA3170503FE}"/>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755822D-4795-489E-A061-43B0E740E14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FC5EBE6-2FD6-4B76-9D02-C3323E1EF41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9E09CEC-ABC8-4570-A570-0AB1B3A4CF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9810EA2-1EEF-440F-8D3A-D3E71B04865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9CD4098-01C7-4A12-97AE-E8BF69A10D1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46355</xdr:rowOff>
    </xdr:from>
    <xdr:to>
      <xdr:col>24</xdr:col>
      <xdr:colOff>114300</xdr:colOff>
      <xdr:row>61</xdr:row>
      <xdr:rowOff>147955</xdr:rowOff>
    </xdr:to>
    <xdr:sp macro="" textlink="">
      <xdr:nvSpPr>
        <xdr:cNvPr id="188" name="楕円 187">
          <a:extLst>
            <a:ext uri="{FF2B5EF4-FFF2-40B4-BE49-F238E27FC236}">
              <a16:creationId xmlns:a16="http://schemas.microsoft.com/office/drawing/2014/main" id="{8DAD061D-7617-4606-B10D-AC870E38CF86}"/>
            </a:ext>
          </a:extLst>
        </xdr:cNvPr>
        <xdr:cNvSpPr/>
      </xdr:nvSpPr>
      <xdr:spPr>
        <a:xfrm>
          <a:off x="4584700" y="105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24782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EA27929A-C571-491E-A2A6-0E53980DC8B1}"/>
            </a:ext>
          </a:extLst>
        </xdr:cNvPr>
        <xdr:cNvSpPr txBox="1"/>
      </xdr:nvSpPr>
      <xdr:spPr>
        <a:xfrm>
          <a:off x="4673600"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143510</xdr:rowOff>
    </xdr:from>
    <xdr:to>
      <xdr:col>20</xdr:col>
      <xdr:colOff>38100</xdr:colOff>
      <xdr:row>61</xdr:row>
      <xdr:rowOff>73660</xdr:rowOff>
    </xdr:to>
    <xdr:sp macro="" textlink="">
      <xdr:nvSpPr>
        <xdr:cNvPr id="190" name="楕円 189">
          <a:extLst>
            <a:ext uri="{FF2B5EF4-FFF2-40B4-BE49-F238E27FC236}">
              <a16:creationId xmlns:a16="http://schemas.microsoft.com/office/drawing/2014/main" id="{EF690721-7342-4E24-B917-10C8D87BEE16}"/>
            </a:ext>
          </a:extLst>
        </xdr:cNvPr>
        <xdr:cNvSpPr/>
      </xdr:nvSpPr>
      <xdr:spPr>
        <a:xfrm>
          <a:off x="3746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22860</xdr:rowOff>
    </xdr:from>
    <xdr:to>
      <xdr:col>24</xdr:col>
      <xdr:colOff>63500</xdr:colOff>
      <xdr:row>61</xdr:row>
      <xdr:rowOff>97155</xdr:rowOff>
    </xdr:to>
    <xdr:cxnSp macro="">
      <xdr:nvCxnSpPr>
        <xdr:cNvPr id="191" name="直線コネクタ 190">
          <a:extLst>
            <a:ext uri="{FF2B5EF4-FFF2-40B4-BE49-F238E27FC236}">
              <a16:creationId xmlns:a16="http://schemas.microsoft.com/office/drawing/2014/main" id="{37C108F7-08F0-4DC4-A609-107A3E7B78CB}"/>
            </a:ext>
          </a:extLst>
        </xdr:cNvPr>
        <xdr:cNvCxnSpPr/>
      </xdr:nvCxnSpPr>
      <xdr:spPr>
        <a:xfrm>
          <a:off x="3797300" y="1048131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151130</xdr:rowOff>
    </xdr:from>
    <xdr:to>
      <xdr:col>15</xdr:col>
      <xdr:colOff>101600</xdr:colOff>
      <xdr:row>60</xdr:row>
      <xdr:rowOff>81280</xdr:rowOff>
    </xdr:to>
    <xdr:sp macro="" textlink="">
      <xdr:nvSpPr>
        <xdr:cNvPr id="192" name="楕円 191">
          <a:extLst>
            <a:ext uri="{FF2B5EF4-FFF2-40B4-BE49-F238E27FC236}">
              <a16:creationId xmlns:a16="http://schemas.microsoft.com/office/drawing/2014/main" id="{B5191AA5-68F2-4068-AF3B-3B780F3D1229}"/>
            </a:ext>
          </a:extLst>
        </xdr:cNvPr>
        <xdr:cNvSpPr/>
      </xdr:nvSpPr>
      <xdr:spPr>
        <a:xfrm>
          <a:off x="2857500" y="1026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30480</xdr:rowOff>
    </xdr:from>
    <xdr:to>
      <xdr:col>19</xdr:col>
      <xdr:colOff>177800</xdr:colOff>
      <xdr:row>61</xdr:row>
      <xdr:rowOff>22860</xdr:rowOff>
    </xdr:to>
    <xdr:cxnSp macro="">
      <xdr:nvCxnSpPr>
        <xdr:cNvPr id="193" name="直線コネクタ 192">
          <a:extLst>
            <a:ext uri="{FF2B5EF4-FFF2-40B4-BE49-F238E27FC236}">
              <a16:creationId xmlns:a16="http://schemas.microsoft.com/office/drawing/2014/main" id="{5B694BB7-AE9C-470E-AAA2-C28D54504730}"/>
            </a:ext>
          </a:extLst>
        </xdr:cNvPr>
        <xdr:cNvCxnSpPr/>
      </xdr:nvCxnSpPr>
      <xdr:spPr>
        <a:xfrm>
          <a:off x="2908300" y="1031748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4" name="楕円 193">
          <a:extLst>
            <a:ext uri="{FF2B5EF4-FFF2-40B4-BE49-F238E27FC236}">
              <a16:creationId xmlns:a16="http://schemas.microsoft.com/office/drawing/2014/main" id="{7493C4E2-DA69-4CA0-AF54-5E90C3E82AE9}"/>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60</xdr:row>
      <xdr:rowOff>30480</xdr:rowOff>
    </xdr:to>
    <xdr:cxnSp macro="">
      <xdr:nvCxnSpPr>
        <xdr:cNvPr id="195" name="直線コネクタ 194">
          <a:extLst>
            <a:ext uri="{FF2B5EF4-FFF2-40B4-BE49-F238E27FC236}">
              <a16:creationId xmlns:a16="http://schemas.microsoft.com/office/drawing/2014/main" id="{50503E9B-F996-44C6-B259-41F7BE9D8176}"/>
            </a:ext>
          </a:extLst>
        </xdr:cNvPr>
        <xdr:cNvCxnSpPr/>
      </xdr:nvCxnSpPr>
      <xdr:spPr>
        <a:xfrm>
          <a:off x="2019300" y="1025271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38735</xdr:rowOff>
    </xdr:from>
    <xdr:to>
      <xdr:col>6</xdr:col>
      <xdr:colOff>38100</xdr:colOff>
      <xdr:row>59</xdr:row>
      <xdr:rowOff>140335</xdr:rowOff>
    </xdr:to>
    <xdr:sp macro="" textlink="">
      <xdr:nvSpPr>
        <xdr:cNvPr id="196" name="楕円 195">
          <a:extLst>
            <a:ext uri="{FF2B5EF4-FFF2-40B4-BE49-F238E27FC236}">
              <a16:creationId xmlns:a16="http://schemas.microsoft.com/office/drawing/2014/main" id="{D46A1959-9274-4B6C-BECB-A2619C3101FA}"/>
            </a:ext>
          </a:extLst>
        </xdr:cNvPr>
        <xdr:cNvSpPr/>
      </xdr:nvSpPr>
      <xdr:spPr>
        <a:xfrm>
          <a:off x="1079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89535</xdr:rowOff>
    </xdr:from>
    <xdr:to>
      <xdr:col>10</xdr:col>
      <xdr:colOff>114300</xdr:colOff>
      <xdr:row>59</xdr:row>
      <xdr:rowOff>137160</xdr:rowOff>
    </xdr:to>
    <xdr:cxnSp macro="">
      <xdr:nvCxnSpPr>
        <xdr:cNvPr id="197" name="直線コネクタ 196">
          <a:extLst>
            <a:ext uri="{FF2B5EF4-FFF2-40B4-BE49-F238E27FC236}">
              <a16:creationId xmlns:a16="http://schemas.microsoft.com/office/drawing/2014/main" id="{7575A740-2C33-4EAE-AA43-081EB9DA454B}"/>
            </a:ext>
          </a:extLst>
        </xdr:cNvPr>
        <xdr:cNvCxnSpPr/>
      </xdr:nvCxnSpPr>
      <xdr:spPr>
        <a:xfrm>
          <a:off x="1130300" y="1020508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98" name="n_1aveValue【体育館・プール】&#10;有形固定資産減価償却率">
          <a:extLst>
            <a:ext uri="{FF2B5EF4-FFF2-40B4-BE49-F238E27FC236}">
              <a16:creationId xmlns:a16="http://schemas.microsoft.com/office/drawing/2014/main" id="{AE7D479D-3962-4798-AA2E-4F5251967D19}"/>
            </a:ext>
          </a:extLst>
        </xdr:cNvPr>
        <xdr:cNvSpPr txBox="1"/>
      </xdr:nvSpPr>
      <xdr:spPr>
        <a:xfrm>
          <a:off x="35820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a:extLst>
            <a:ext uri="{FF2B5EF4-FFF2-40B4-BE49-F238E27FC236}">
              <a16:creationId xmlns:a16="http://schemas.microsoft.com/office/drawing/2014/main" id="{2E3FE2EF-C815-43B4-825C-A7CBA7C1C501}"/>
            </a:ext>
          </a:extLst>
        </xdr:cNvPr>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AE4696D6-0AC9-4134-B518-20F99A7B3CA7}"/>
            </a:ext>
          </a:extLst>
        </xdr:cNvPr>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a:extLst>
            <a:ext uri="{FF2B5EF4-FFF2-40B4-BE49-F238E27FC236}">
              <a16:creationId xmlns:a16="http://schemas.microsoft.com/office/drawing/2014/main" id="{60E41D53-63DA-4198-84F7-BE8BD936723E}"/>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64787</xdr:rowOff>
    </xdr:from>
    <xdr:ext cx="405111" cy="259045"/>
    <xdr:sp macro="" textlink="">
      <xdr:nvSpPr>
        <xdr:cNvPr id="202" name="n_1mainValue【体育館・プール】&#10;有形固定資産減価償却率">
          <a:extLst>
            <a:ext uri="{FF2B5EF4-FFF2-40B4-BE49-F238E27FC236}">
              <a16:creationId xmlns:a16="http://schemas.microsoft.com/office/drawing/2014/main" id="{EC9423D7-949A-49B3-A34A-DE920BDD659B}"/>
            </a:ext>
          </a:extLst>
        </xdr:cNvPr>
        <xdr:cNvSpPr txBox="1"/>
      </xdr:nvSpPr>
      <xdr:spPr>
        <a:xfrm>
          <a:off x="3582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3" name="n_2mainValue【体育館・プール】&#10;有形固定資産減価償却率">
          <a:extLst>
            <a:ext uri="{FF2B5EF4-FFF2-40B4-BE49-F238E27FC236}">
              <a16:creationId xmlns:a16="http://schemas.microsoft.com/office/drawing/2014/main" id="{A979B301-0FD6-45C6-AA99-0754D62E83B6}"/>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4" name="n_3mainValue【体育館・プール】&#10;有形固定資産減価償却率">
          <a:extLst>
            <a:ext uri="{FF2B5EF4-FFF2-40B4-BE49-F238E27FC236}">
              <a16:creationId xmlns:a16="http://schemas.microsoft.com/office/drawing/2014/main" id="{7134CF18-9F6A-41FB-8B14-7D7F1ED36C3F}"/>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5" name="n_4mainValue【体育館・プール】&#10;有形固定資産減価償却率">
          <a:extLst>
            <a:ext uri="{FF2B5EF4-FFF2-40B4-BE49-F238E27FC236}">
              <a16:creationId xmlns:a16="http://schemas.microsoft.com/office/drawing/2014/main" id="{2A81407F-6D3E-4B7D-8DF2-C14C48162038}"/>
            </a:ext>
          </a:extLst>
        </xdr:cNvPr>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EEB19BD5-819A-48B9-89D4-38B52839735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99ADAE45-A48E-4BED-B3B4-A16F126788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6323BE0-81ED-4CFE-875F-596DA03E01C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614EA2D1-B889-4158-AD56-B1379FC86AE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40D7BFAB-D92A-47B5-A3DE-54196370CDF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93635E5E-7A92-4B9B-B9D6-660F00D73C2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4A388AE-0628-4532-91F6-FBF25FBE5CD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6D8F0128-9836-42AF-8298-20FD7080E0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AE35B83-1DF6-4851-AB1F-4CF407DED76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1A9E2AF-9B8D-4B1E-90F1-AC925130C5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E7C9EFB4-A88A-4C2E-9BAB-8E80C695B5F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CEA14DAC-5242-4712-8325-168AD08D9C6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144A0247-385F-4FC6-BDBB-324080E62E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57647B4F-F35B-4B6F-8ED5-CCDCFD219CC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FD5ED1FD-49E3-4282-9AE3-3DABA6407CE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89E92201-1E10-43CE-BC8C-30FA4B747BD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29619DEF-BF23-48AB-9962-2D414037B05A}"/>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2FB0AC22-7EB4-4F28-9E68-72649367732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3A0F05A-C28F-469F-B3C2-48DB4FB6B4E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0267C0DE-54E8-47BB-B5D7-C4E04D50FD9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6D30E0D4-B70D-4548-8F89-408E5A84476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55BF294A-4910-4CF8-9836-DC8DD30501E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C5A26AD7-DC83-4A14-B485-EF2F1B291C5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1BE26D9A-C38E-49A3-96C0-60CE21BC48EF}"/>
            </a:ext>
          </a:extLst>
        </xdr:cNvPr>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A6D0739C-02B9-4BC0-9A2B-2A8B426F9F94}"/>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6BDDECCF-70FC-4585-AC67-FEDA791035F4}"/>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643FFC4B-3FE3-46D3-A049-A4EBF11F1A3C}"/>
            </a:ext>
          </a:extLst>
        </xdr:cNvPr>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4732EB24-9E1A-49A0-BD4B-8B961F7A31B1}"/>
            </a:ext>
          </a:extLst>
        </xdr:cNvPr>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a:extLst>
            <a:ext uri="{FF2B5EF4-FFF2-40B4-BE49-F238E27FC236}">
              <a16:creationId xmlns:a16="http://schemas.microsoft.com/office/drawing/2014/main" id="{EE30FB24-5DCF-4EFC-9330-75324516EC48}"/>
            </a:ext>
          </a:extLst>
        </xdr:cNvPr>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200D9BE8-1967-4D2F-9B67-19E895C98AEC}"/>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B807AA0E-2B5A-4FEC-ACF1-398AED99B119}"/>
            </a:ext>
          </a:extLst>
        </xdr:cNvPr>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1BB09DF6-3B07-46BB-85E8-2163BD811A88}"/>
            </a:ext>
          </a:extLst>
        </xdr:cNvPr>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F2AB5EF3-AEE7-4FD2-881E-F9268E2D119C}"/>
            </a:ext>
          </a:extLst>
        </xdr:cNvPr>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6A8E335C-393D-4DBA-98D9-78E097D27A33}"/>
            </a:ext>
          </a:extLst>
        </xdr:cNvPr>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62EC0D9-B1A9-4C96-803A-8F4C38A417A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61034268-F337-49FB-AF89-60458669EE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654F4BD-3ECC-4058-9768-2F48CFB3891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BA1DEEA-4A0C-4550-A0B1-57EE52E0A97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F777795-1AC3-4851-A341-B8F8C67C9A7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92075</xdr:rowOff>
    </xdr:from>
    <xdr:to>
      <xdr:col>55</xdr:col>
      <xdr:colOff>50800</xdr:colOff>
      <xdr:row>61</xdr:row>
      <xdr:rowOff>22225</xdr:rowOff>
    </xdr:to>
    <xdr:sp macro="" textlink="">
      <xdr:nvSpPr>
        <xdr:cNvPr id="245" name="楕円 244">
          <a:extLst>
            <a:ext uri="{FF2B5EF4-FFF2-40B4-BE49-F238E27FC236}">
              <a16:creationId xmlns:a16="http://schemas.microsoft.com/office/drawing/2014/main" id="{35B41732-0DC7-4B02-90BA-B8E2D80BADB5}"/>
            </a:ext>
          </a:extLst>
        </xdr:cNvPr>
        <xdr:cNvSpPr/>
      </xdr:nvSpPr>
      <xdr:spPr>
        <a:xfrm>
          <a:off x="10426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114952</xdr:rowOff>
    </xdr:from>
    <xdr:ext cx="469744" cy="259045"/>
    <xdr:sp macro="" textlink="">
      <xdr:nvSpPr>
        <xdr:cNvPr id="246" name="【体育館・プール】&#10;一人当たり面積該当値テキスト">
          <a:extLst>
            <a:ext uri="{FF2B5EF4-FFF2-40B4-BE49-F238E27FC236}">
              <a16:creationId xmlns:a16="http://schemas.microsoft.com/office/drawing/2014/main" id="{390E7113-C6B1-4DCB-8727-DFFBD40C3A38}"/>
            </a:ext>
          </a:extLst>
        </xdr:cNvPr>
        <xdr:cNvSpPr txBox="1"/>
      </xdr:nvSpPr>
      <xdr:spPr>
        <a:xfrm>
          <a:off x="10515600"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111125</xdr:rowOff>
    </xdr:from>
    <xdr:to>
      <xdr:col>50</xdr:col>
      <xdr:colOff>165100</xdr:colOff>
      <xdr:row>61</xdr:row>
      <xdr:rowOff>41275</xdr:rowOff>
    </xdr:to>
    <xdr:sp macro="" textlink="">
      <xdr:nvSpPr>
        <xdr:cNvPr id="247" name="楕円 246">
          <a:extLst>
            <a:ext uri="{FF2B5EF4-FFF2-40B4-BE49-F238E27FC236}">
              <a16:creationId xmlns:a16="http://schemas.microsoft.com/office/drawing/2014/main" id="{BEEB388F-1B93-4B7C-B3D7-633A0D4369D4}"/>
            </a:ext>
          </a:extLst>
        </xdr:cNvPr>
        <xdr:cNvSpPr/>
      </xdr:nvSpPr>
      <xdr:spPr>
        <a:xfrm>
          <a:off x="9588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142875</xdr:rowOff>
    </xdr:from>
    <xdr:to>
      <xdr:col>55</xdr:col>
      <xdr:colOff>0</xdr:colOff>
      <xdr:row>60</xdr:row>
      <xdr:rowOff>161925</xdr:rowOff>
    </xdr:to>
    <xdr:cxnSp macro="">
      <xdr:nvCxnSpPr>
        <xdr:cNvPr id="248" name="直線コネクタ 247">
          <a:extLst>
            <a:ext uri="{FF2B5EF4-FFF2-40B4-BE49-F238E27FC236}">
              <a16:creationId xmlns:a16="http://schemas.microsoft.com/office/drawing/2014/main" id="{EAA90C7F-408A-4FC4-A264-B14E65067B69}"/>
            </a:ext>
          </a:extLst>
        </xdr:cNvPr>
        <xdr:cNvCxnSpPr/>
      </xdr:nvCxnSpPr>
      <xdr:spPr>
        <a:xfrm flipV="1">
          <a:off x="9639300" y="104298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158750</xdr:rowOff>
    </xdr:from>
    <xdr:to>
      <xdr:col>46</xdr:col>
      <xdr:colOff>38100</xdr:colOff>
      <xdr:row>62</xdr:row>
      <xdr:rowOff>88900</xdr:rowOff>
    </xdr:to>
    <xdr:sp macro="" textlink="">
      <xdr:nvSpPr>
        <xdr:cNvPr id="249" name="楕円 248">
          <a:extLst>
            <a:ext uri="{FF2B5EF4-FFF2-40B4-BE49-F238E27FC236}">
              <a16:creationId xmlns:a16="http://schemas.microsoft.com/office/drawing/2014/main" id="{25E42A45-51B4-4F2A-8852-1FE00BD9F473}"/>
            </a:ext>
          </a:extLst>
        </xdr:cNvPr>
        <xdr:cNvSpPr/>
      </xdr:nvSpPr>
      <xdr:spPr>
        <a:xfrm>
          <a:off x="8699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161925</xdr:rowOff>
    </xdr:from>
    <xdr:to>
      <xdr:col>50</xdr:col>
      <xdr:colOff>114300</xdr:colOff>
      <xdr:row>62</xdr:row>
      <xdr:rowOff>38100</xdr:rowOff>
    </xdr:to>
    <xdr:cxnSp macro="">
      <xdr:nvCxnSpPr>
        <xdr:cNvPr id="250" name="直線コネクタ 249">
          <a:extLst>
            <a:ext uri="{FF2B5EF4-FFF2-40B4-BE49-F238E27FC236}">
              <a16:creationId xmlns:a16="http://schemas.microsoft.com/office/drawing/2014/main" id="{80C48EBE-97C5-4240-90C5-7EB7EEFC6A25}"/>
            </a:ext>
          </a:extLst>
        </xdr:cNvPr>
        <xdr:cNvCxnSpPr/>
      </xdr:nvCxnSpPr>
      <xdr:spPr>
        <a:xfrm flipV="1">
          <a:off x="8750300" y="10448925"/>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149225</xdr:rowOff>
    </xdr:from>
    <xdr:to>
      <xdr:col>41</xdr:col>
      <xdr:colOff>101600</xdr:colOff>
      <xdr:row>62</xdr:row>
      <xdr:rowOff>79375</xdr:rowOff>
    </xdr:to>
    <xdr:sp macro="" textlink="">
      <xdr:nvSpPr>
        <xdr:cNvPr id="251" name="楕円 250">
          <a:extLst>
            <a:ext uri="{FF2B5EF4-FFF2-40B4-BE49-F238E27FC236}">
              <a16:creationId xmlns:a16="http://schemas.microsoft.com/office/drawing/2014/main" id="{52665917-7705-4E69-A29B-32164380CF05}"/>
            </a:ext>
          </a:extLst>
        </xdr:cNvPr>
        <xdr:cNvSpPr/>
      </xdr:nvSpPr>
      <xdr:spPr>
        <a:xfrm>
          <a:off x="781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28575</xdr:rowOff>
    </xdr:from>
    <xdr:to>
      <xdr:col>45</xdr:col>
      <xdr:colOff>177800</xdr:colOff>
      <xdr:row>62</xdr:row>
      <xdr:rowOff>38100</xdr:rowOff>
    </xdr:to>
    <xdr:cxnSp macro="">
      <xdr:nvCxnSpPr>
        <xdr:cNvPr id="252" name="直線コネクタ 251">
          <a:extLst>
            <a:ext uri="{FF2B5EF4-FFF2-40B4-BE49-F238E27FC236}">
              <a16:creationId xmlns:a16="http://schemas.microsoft.com/office/drawing/2014/main" id="{B2EA51E9-201D-40C7-82F2-8FC400D6569B}"/>
            </a:ext>
          </a:extLst>
        </xdr:cNvPr>
        <xdr:cNvCxnSpPr/>
      </xdr:nvCxnSpPr>
      <xdr:spPr>
        <a:xfrm>
          <a:off x="7861300" y="1065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133985</xdr:rowOff>
    </xdr:from>
    <xdr:to>
      <xdr:col>36</xdr:col>
      <xdr:colOff>165100</xdr:colOff>
      <xdr:row>62</xdr:row>
      <xdr:rowOff>64135</xdr:rowOff>
    </xdr:to>
    <xdr:sp macro="" textlink="">
      <xdr:nvSpPr>
        <xdr:cNvPr id="253" name="楕円 252">
          <a:extLst>
            <a:ext uri="{FF2B5EF4-FFF2-40B4-BE49-F238E27FC236}">
              <a16:creationId xmlns:a16="http://schemas.microsoft.com/office/drawing/2014/main" id="{3C8CB591-E8BA-49C4-80A4-6725999F6FC8}"/>
            </a:ext>
          </a:extLst>
        </xdr:cNvPr>
        <xdr:cNvSpPr/>
      </xdr:nvSpPr>
      <xdr:spPr>
        <a:xfrm>
          <a:off x="6921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13335</xdr:rowOff>
    </xdr:from>
    <xdr:to>
      <xdr:col>41</xdr:col>
      <xdr:colOff>50800</xdr:colOff>
      <xdr:row>62</xdr:row>
      <xdr:rowOff>28575</xdr:rowOff>
    </xdr:to>
    <xdr:cxnSp macro="">
      <xdr:nvCxnSpPr>
        <xdr:cNvPr id="254" name="直線コネクタ 253">
          <a:extLst>
            <a:ext uri="{FF2B5EF4-FFF2-40B4-BE49-F238E27FC236}">
              <a16:creationId xmlns:a16="http://schemas.microsoft.com/office/drawing/2014/main" id="{6ABC32F5-A3B0-47C7-82E7-0596BA7C1FD1}"/>
            </a:ext>
          </a:extLst>
        </xdr:cNvPr>
        <xdr:cNvCxnSpPr/>
      </xdr:nvCxnSpPr>
      <xdr:spPr>
        <a:xfrm>
          <a:off x="6972300" y="1064323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a:extLst>
            <a:ext uri="{FF2B5EF4-FFF2-40B4-BE49-F238E27FC236}">
              <a16:creationId xmlns:a16="http://schemas.microsoft.com/office/drawing/2014/main" id="{113055C3-9FF8-4820-B87E-51D5E145201B}"/>
            </a:ext>
          </a:extLst>
        </xdr:cNvPr>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a:extLst>
            <a:ext uri="{FF2B5EF4-FFF2-40B4-BE49-F238E27FC236}">
              <a16:creationId xmlns:a16="http://schemas.microsoft.com/office/drawing/2014/main" id="{D8A211A8-95AC-426C-9C3B-D8528C43D4FF}"/>
            </a:ext>
          </a:extLst>
        </xdr:cNvPr>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a:extLst>
            <a:ext uri="{FF2B5EF4-FFF2-40B4-BE49-F238E27FC236}">
              <a16:creationId xmlns:a16="http://schemas.microsoft.com/office/drawing/2014/main" id="{DB04B547-9230-422C-8931-9334BAEC67EF}"/>
            </a:ext>
          </a:extLst>
        </xdr:cNvPr>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9583E77D-0C7D-4456-AB8F-5E32A9DEF98F}"/>
            </a:ext>
          </a:extLst>
        </xdr:cNvPr>
        <xdr:cNvSpPr txBox="1"/>
      </xdr:nvSpPr>
      <xdr:spPr>
        <a:xfrm>
          <a:off x="6737427" y="1034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57802</xdr:rowOff>
    </xdr:from>
    <xdr:ext cx="469744" cy="259045"/>
    <xdr:sp macro="" textlink="">
      <xdr:nvSpPr>
        <xdr:cNvPr id="259" name="n_1mainValue【体育館・プール】&#10;一人当たり面積">
          <a:extLst>
            <a:ext uri="{FF2B5EF4-FFF2-40B4-BE49-F238E27FC236}">
              <a16:creationId xmlns:a16="http://schemas.microsoft.com/office/drawing/2014/main" id="{0B4A7CD5-051E-4E3E-966F-502227E064F6}"/>
            </a:ext>
          </a:extLst>
        </xdr:cNvPr>
        <xdr:cNvSpPr txBox="1"/>
      </xdr:nvSpPr>
      <xdr:spPr>
        <a:xfrm>
          <a:off x="9391727" y="1017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105427</xdr:rowOff>
    </xdr:from>
    <xdr:ext cx="469744" cy="259045"/>
    <xdr:sp macro="" textlink="">
      <xdr:nvSpPr>
        <xdr:cNvPr id="260" name="n_2mainValue【体育館・プール】&#10;一人当たり面積">
          <a:extLst>
            <a:ext uri="{FF2B5EF4-FFF2-40B4-BE49-F238E27FC236}">
              <a16:creationId xmlns:a16="http://schemas.microsoft.com/office/drawing/2014/main" id="{B6764F4B-23AE-4688-86FC-AB4782D23015}"/>
            </a:ext>
          </a:extLst>
        </xdr:cNvPr>
        <xdr:cNvSpPr txBox="1"/>
      </xdr:nvSpPr>
      <xdr:spPr>
        <a:xfrm>
          <a:off x="8515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95902</xdr:rowOff>
    </xdr:from>
    <xdr:ext cx="469744" cy="259045"/>
    <xdr:sp macro="" textlink="">
      <xdr:nvSpPr>
        <xdr:cNvPr id="261" name="n_3mainValue【体育館・プール】&#10;一人当たり面積">
          <a:extLst>
            <a:ext uri="{FF2B5EF4-FFF2-40B4-BE49-F238E27FC236}">
              <a16:creationId xmlns:a16="http://schemas.microsoft.com/office/drawing/2014/main" id="{CCE2C9B0-7C97-46EF-9080-FD66E4DE9F31}"/>
            </a:ext>
          </a:extLst>
        </xdr:cNvPr>
        <xdr:cNvSpPr txBox="1"/>
      </xdr:nvSpPr>
      <xdr:spPr>
        <a:xfrm>
          <a:off x="76264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55262</xdr:rowOff>
    </xdr:from>
    <xdr:ext cx="469744" cy="259045"/>
    <xdr:sp macro="" textlink="">
      <xdr:nvSpPr>
        <xdr:cNvPr id="262" name="n_4mainValue【体育館・プール】&#10;一人当たり面積">
          <a:extLst>
            <a:ext uri="{FF2B5EF4-FFF2-40B4-BE49-F238E27FC236}">
              <a16:creationId xmlns:a16="http://schemas.microsoft.com/office/drawing/2014/main" id="{5B8545FA-59C4-4DA0-A8B5-48D5A8310B64}"/>
            </a:ext>
          </a:extLst>
        </xdr:cNvPr>
        <xdr:cNvSpPr txBox="1"/>
      </xdr:nvSpPr>
      <xdr:spPr>
        <a:xfrm>
          <a:off x="6737427" y="10685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EC720349-079E-4779-AAE3-408C6A08A1D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FD0BF53C-53AD-4594-9662-93C2ABEDAF1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A63E9FD6-4B77-42D9-9B49-F0C9F5B0767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9908C06D-D405-4AD9-A03D-E3FF0AB10C0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0A548E9-E433-44B8-8F8D-13A9C89143A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CF295F68-8B32-4767-B355-C6DFDC5D92C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41A6AD63-AF60-42BC-9D44-3CEEBE6CA8AC}"/>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A71B44F4-D0F6-4265-BFD3-2E37DED66597}"/>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31D8F94C-D35B-4A52-B32E-A981E6781F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4F57488B-0717-4C1C-8F48-9A554D3605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529043B9-9F32-4FD2-9D7D-4AA32DDA1C0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2A69390B-0B04-40B0-967C-9D93C62E589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D332C907-282C-4864-90B3-D5D6AC7C586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B9006BAB-283F-4CB2-8D5F-42C03AE0E3C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23C295D6-F3EB-4D70-B22C-9C3F2BA118C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84974B04-5293-4AA3-B290-0755B6F0F70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DB4FD20D-13BD-409C-8985-8A132DF0DBE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7BC97466-3626-496C-8AFF-45BA5610295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D1FBA5BE-159E-40C9-8FC3-2EC29E7FFF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91BE7B2D-490D-4F30-8191-ED2A6AD0E56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057A45A5-5E4A-42B5-AABA-1D990AE288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05E7AD81-3EDA-4AD9-8544-4CB04D999C4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7B627704-877F-4F0C-BAD0-052BAB63CA6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A0D484F4-F859-4F0D-93F2-EAF606B9F60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EACC981A-1FC1-4852-BF21-E1C34386081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D51BD045-C297-43DB-A7D2-BEE6305FBB0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C5B4C799-447D-4A3D-89FC-F2C31176DAE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08AFF804-A437-45E4-A9EE-98EFD3002CA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1AEBB34-52DF-4791-96E0-34004FAF63C7}"/>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92D23E9C-B328-407A-A75D-9195BF140A1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46319495-AC5A-4871-9A93-1085D81BBD6D}"/>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4AD6AD7C-9573-4100-833D-E4C99D77CF8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88B06293-E82E-4698-B09A-BEBBB0BE4DA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67F89A60-C293-490C-8937-C24480E453E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0A82BFF8-F711-436E-998B-813035C2E71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2DDAEA8A-73AF-4104-9188-9D8ECC75CC8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5F665867-B0F2-4AD1-B116-7D2549946CD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7DC5B3CE-E3BB-47C9-94D9-1E2C3F3CE71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1B6F7C3E-4391-4066-8E35-C6E11C02B48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A9A8E8FD-0B15-4DA5-8BCE-DB0130E0DA5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E1700600-A9D4-4EDC-93C8-C34D7EF91C3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109</xdr:row>
      <xdr:rowOff>25581</xdr:rowOff>
    </xdr:to>
    <xdr:cxnSp macro="">
      <xdr:nvCxnSpPr>
        <xdr:cNvPr id="304" name="直線コネクタ 303">
          <a:extLst>
            <a:ext uri="{FF2B5EF4-FFF2-40B4-BE49-F238E27FC236}">
              <a16:creationId xmlns:a16="http://schemas.microsoft.com/office/drawing/2014/main" id="{E2E4F29F-EDFB-4FDF-A631-21CDB957A50C}"/>
            </a:ext>
          </a:extLst>
        </xdr:cNvPr>
        <xdr:cNvCxnSpPr/>
      </xdr:nvCxnSpPr>
      <xdr:spPr>
        <a:xfrm flipV="1">
          <a:off x="4634865" y="17312639"/>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305" name="【市民会館】&#10;有形固定資産減価償却率最小値テキスト">
          <a:extLst>
            <a:ext uri="{FF2B5EF4-FFF2-40B4-BE49-F238E27FC236}">
              <a16:creationId xmlns:a16="http://schemas.microsoft.com/office/drawing/2014/main" id="{352058CD-4F7D-49C6-9EB3-6A6CC6F6F2AA}"/>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306" name="直線コネクタ 305">
          <a:extLst>
            <a:ext uri="{FF2B5EF4-FFF2-40B4-BE49-F238E27FC236}">
              <a16:creationId xmlns:a16="http://schemas.microsoft.com/office/drawing/2014/main" id="{51D44725-BFFA-4C7B-A47E-2B362BF6BFCC}"/>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12B517B-9E85-4015-9B6C-17DD4B378AA8}"/>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08" name="直線コネクタ 307">
          <a:extLst>
            <a:ext uri="{FF2B5EF4-FFF2-40B4-BE49-F238E27FC236}">
              <a16:creationId xmlns:a16="http://schemas.microsoft.com/office/drawing/2014/main" id="{BF41FEFD-F4EC-4C17-BF14-427D50150EFE}"/>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93634</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F0A0755B-3B56-49CE-AE80-AF5A9F9C39A2}"/>
            </a:ext>
          </a:extLst>
        </xdr:cNvPr>
        <xdr:cNvSpPr txBox="1"/>
      </xdr:nvSpPr>
      <xdr:spPr>
        <a:xfrm>
          <a:off x="4673600" y="17924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115207</xdr:rowOff>
    </xdr:from>
    <xdr:to>
      <xdr:col>24</xdr:col>
      <xdr:colOff>114300</xdr:colOff>
      <xdr:row>105</xdr:row>
      <xdr:rowOff>45357</xdr:rowOff>
    </xdr:to>
    <xdr:sp macro="" textlink="">
      <xdr:nvSpPr>
        <xdr:cNvPr id="310" name="フローチャート: 判断 309">
          <a:extLst>
            <a:ext uri="{FF2B5EF4-FFF2-40B4-BE49-F238E27FC236}">
              <a16:creationId xmlns:a16="http://schemas.microsoft.com/office/drawing/2014/main" id="{2B1A06B5-CAA4-407E-BCCB-CA83E6BC16D7}"/>
            </a:ext>
          </a:extLst>
        </xdr:cNvPr>
        <xdr:cNvSpPr/>
      </xdr:nvSpPr>
      <xdr:spPr>
        <a:xfrm>
          <a:off x="45847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95613</xdr:rowOff>
    </xdr:from>
    <xdr:to>
      <xdr:col>20</xdr:col>
      <xdr:colOff>38100</xdr:colOff>
      <xdr:row>105</xdr:row>
      <xdr:rowOff>25763</xdr:rowOff>
    </xdr:to>
    <xdr:sp macro="" textlink="">
      <xdr:nvSpPr>
        <xdr:cNvPr id="311" name="フローチャート: 判断 310">
          <a:extLst>
            <a:ext uri="{FF2B5EF4-FFF2-40B4-BE49-F238E27FC236}">
              <a16:creationId xmlns:a16="http://schemas.microsoft.com/office/drawing/2014/main" id="{B4DF094D-F373-4170-BC59-B72003F24597}"/>
            </a:ext>
          </a:extLst>
        </xdr:cNvPr>
        <xdr:cNvSpPr/>
      </xdr:nvSpPr>
      <xdr:spPr>
        <a:xfrm>
          <a:off x="3746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312" name="フローチャート: 判断 311">
          <a:extLst>
            <a:ext uri="{FF2B5EF4-FFF2-40B4-BE49-F238E27FC236}">
              <a16:creationId xmlns:a16="http://schemas.microsoft.com/office/drawing/2014/main" id="{0969B4FE-9B00-4E3C-9D27-0EEB553FB8F7}"/>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313" name="フローチャート: 判断 312">
          <a:extLst>
            <a:ext uri="{FF2B5EF4-FFF2-40B4-BE49-F238E27FC236}">
              <a16:creationId xmlns:a16="http://schemas.microsoft.com/office/drawing/2014/main" id="{59225758-CE0A-4C7E-8A3D-6D5C9C6CC0EF}"/>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314" name="フローチャート: 判断 313">
          <a:extLst>
            <a:ext uri="{FF2B5EF4-FFF2-40B4-BE49-F238E27FC236}">
              <a16:creationId xmlns:a16="http://schemas.microsoft.com/office/drawing/2014/main" id="{5785A651-7685-4B5B-8EB8-59CE8BFC365C}"/>
            </a:ext>
          </a:extLst>
        </xdr:cNvPr>
        <xdr:cNvSpPr/>
      </xdr:nvSpPr>
      <xdr:spPr>
        <a:xfrm>
          <a:off x="1079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E0CFEF2B-D0CF-45A0-AAD2-5C2729023CD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F5FE4C6-6C5F-4635-8793-4A62AF88EC4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B8253A4-E773-4FBC-88E5-82C7A6A416C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F44A3EE3-6AEA-47F0-94B3-49BD333D740E}"/>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191F0FDF-C4F3-40FA-BF5E-B046AEA95ED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18869</xdr:rowOff>
    </xdr:from>
    <xdr:to>
      <xdr:col>24</xdr:col>
      <xdr:colOff>114300</xdr:colOff>
      <xdr:row>103</xdr:row>
      <xdr:rowOff>120469</xdr:rowOff>
    </xdr:to>
    <xdr:sp macro="" textlink="">
      <xdr:nvSpPr>
        <xdr:cNvPr id="320" name="楕円 319">
          <a:extLst>
            <a:ext uri="{FF2B5EF4-FFF2-40B4-BE49-F238E27FC236}">
              <a16:creationId xmlns:a16="http://schemas.microsoft.com/office/drawing/2014/main" id="{6FB495F9-2A6C-4BD6-BB98-AF2E0485C790}"/>
            </a:ext>
          </a:extLst>
        </xdr:cNvPr>
        <xdr:cNvSpPr/>
      </xdr:nvSpPr>
      <xdr:spPr>
        <a:xfrm>
          <a:off x="4584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41746</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A3D45B7F-F348-4BA8-A922-B187721F20E8}"/>
            </a:ext>
          </a:extLst>
        </xdr:cNvPr>
        <xdr:cNvSpPr txBox="1"/>
      </xdr:nvSpPr>
      <xdr:spPr>
        <a:xfrm>
          <a:off x="4673600" y="1752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156029</xdr:rowOff>
    </xdr:from>
    <xdr:to>
      <xdr:col>20</xdr:col>
      <xdr:colOff>38100</xdr:colOff>
      <xdr:row>103</xdr:row>
      <xdr:rowOff>86179</xdr:rowOff>
    </xdr:to>
    <xdr:sp macro="" textlink="">
      <xdr:nvSpPr>
        <xdr:cNvPr id="322" name="楕円 321">
          <a:extLst>
            <a:ext uri="{FF2B5EF4-FFF2-40B4-BE49-F238E27FC236}">
              <a16:creationId xmlns:a16="http://schemas.microsoft.com/office/drawing/2014/main" id="{14B7B743-C35E-47F0-8CDE-31C54C8B8303}"/>
            </a:ext>
          </a:extLst>
        </xdr:cNvPr>
        <xdr:cNvSpPr/>
      </xdr:nvSpPr>
      <xdr:spPr>
        <a:xfrm>
          <a:off x="37465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35379</xdr:rowOff>
    </xdr:from>
    <xdr:to>
      <xdr:col>24</xdr:col>
      <xdr:colOff>63500</xdr:colOff>
      <xdr:row>103</xdr:row>
      <xdr:rowOff>69669</xdr:rowOff>
    </xdr:to>
    <xdr:cxnSp macro="">
      <xdr:nvCxnSpPr>
        <xdr:cNvPr id="323" name="直線コネクタ 322">
          <a:extLst>
            <a:ext uri="{FF2B5EF4-FFF2-40B4-BE49-F238E27FC236}">
              <a16:creationId xmlns:a16="http://schemas.microsoft.com/office/drawing/2014/main" id="{B99C40F5-E3E5-427F-BD58-A24C1B8FD907}"/>
            </a:ext>
          </a:extLst>
        </xdr:cNvPr>
        <xdr:cNvCxnSpPr/>
      </xdr:nvCxnSpPr>
      <xdr:spPr>
        <a:xfrm>
          <a:off x="3797300" y="17694729"/>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126637</xdr:rowOff>
    </xdr:from>
    <xdr:to>
      <xdr:col>15</xdr:col>
      <xdr:colOff>101600</xdr:colOff>
      <xdr:row>103</xdr:row>
      <xdr:rowOff>56787</xdr:rowOff>
    </xdr:to>
    <xdr:sp macro="" textlink="">
      <xdr:nvSpPr>
        <xdr:cNvPr id="324" name="楕円 323">
          <a:extLst>
            <a:ext uri="{FF2B5EF4-FFF2-40B4-BE49-F238E27FC236}">
              <a16:creationId xmlns:a16="http://schemas.microsoft.com/office/drawing/2014/main" id="{F22B4C64-F304-40CD-992A-59880AB1D2F0}"/>
            </a:ext>
          </a:extLst>
        </xdr:cNvPr>
        <xdr:cNvSpPr/>
      </xdr:nvSpPr>
      <xdr:spPr>
        <a:xfrm>
          <a:off x="28575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5987</xdr:rowOff>
    </xdr:from>
    <xdr:to>
      <xdr:col>19</xdr:col>
      <xdr:colOff>177800</xdr:colOff>
      <xdr:row>103</xdr:row>
      <xdr:rowOff>35379</xdr:rowOff>
    </xdr:to>
    <xdr:cxnSp macro="">
      <xdr:nvCxnSpPr>
        <xdr:cNvPr id="325" name="直線コネクタ 324">
          <a:extLst>
            <a:ext uri="{FF2B5EF4-FFF2-40B4-BE49-F238E27FC236}">
              <a16:creationId xmlns:a16="http://schemas.microsoft.com/office/drawing/2014/main" id="{F80BC770-7411-480E-BFFA-B640ABE7FE38}"/>
            </a:ext>
          </a:extLst>
        </xdr:cNvPr>
        <xdr:cNvCxnSpPr/>
      </xdr:nvCxnSpPr>
      <xdr:spPr>
        <a:xfrm>
          <a:off x="2908300" y="1766533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64588</xdr:rowOff>
    </xdr:from>
    <xdr:to>
      <xdr:col>10</xdr:col>
      <xdr:colOff>165100</xdr:colOff>
      <xdr:row>102</xdr:row>
      <xdr:rowOff>166188</xdr:rowOff>
    </xdr:to>
    <xdr:sp macro="" textlink="">
      <xdr:nvSpPr>
        <xdr:cNvPr id="326" name="楕円 325">
          <a:extLst>
            <a:ext uri="{FF2B5EF4-FFF2-40B4-BE49-F238E27FC236}">
              <a16:creationId xmlns:a16="http://schemas.microsoft.com/office/drawing/2014/main" id="{658EC3C0-1A72-4003-824A-85123B85381D}"/>
            </a:ext>
          </a:extLst>
        </xdr:cNvPr>
        <xdr:cNvSpPr/>
      </xdr:nvSpPr>
      <xdr:spPr>
        <a:xfrm>
          <a:off x="1968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115388</xdr:rowOff>
    </xdr:from>
    <xdr:to>
      <xdr:col>15</xdr:col>
      <xdr:colOff>50800</xdr:colOff>
      <xdr:row>103</xdr:row>
      <xdr:rowOff>5987</xdr:rowOff>
    </xdr:to>
    <xdr:cxnSp macro="">
      <xdr:nvCxnSpPr>
        <xdr:cNvPr id="327" name="直線コネクタ 326">
          <a:extLst>
            <a:ext uri="{FF2B5EF4-FFF2-40B4-BE49-F238E27FC236}">
              <a16:creationId xmlns:a16="http://schemas.microsoft.com/office/drawing/2014/main" id="{235FB912-61E8-4077-87D8-7BA8B397C0CD}"/>
            </a:ext>
          </a:extLst>
        </xdr:cNvPr>
        <xdr:cNvCxnSpPr/>
      </xdr:nvCxnSpPr>
      <xdr:spPr>
        <a:xfrm>
          <a:off x="2019300" y="176032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28666</xdr:rowOff>
    </xdr:from>
    <xdr:to>
      <xdr:col>6</xdr:col>
      <xdr:colOff>38100</xdr:colOff>
      <xdr:row>102</xdr:row>
      <xdr:rowOff>130266</xdr:rowOff>
    </xdr:to>
    <xdr:sp macro="" textlink="">
      <xdr:nvSpPr>
        <xdr:cNvPr id="328" name="楕円 327">
          <a:extLst>
            <a:ext uri="{FF2B5EF4-FFF2-40B4-BE49-F238E27FC236}">
              <a16:creationId xmlns:a16="http://schemas.microsoft.com/office/drawing/2014/main" id="{BFAFAB87-05F6-4597-8360-412B68D67EAE}"/>
            </a:ext>
          </a:extLst>
        </xdr:cNvPr>
        <xdr:cNvSpPr/>
      </xdr:nvSpPr>
      <xdr:spPr>
        <a:xfrm>
          <a:off x="10795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79466</xdr:rowOff>
    </xdr:from>
    <xdr:to>
      <xdr:col>10</xdr:col>
      <xdr:colOff>114300</xdr:colOff>
      <xdr:row>102</xdr:row>
      <xdr:rowOff>115388</xdr:rowOff>
    </xdr:to>
    <xdr:cxnSp macro="">
      <xdr:nvCxnSpPr>
        <xdr:cNvPr id="329" name="直線コネクタ 328">
          <a:extLst>
            <a:ext uri="{FF2B5EF4-FFF2-40B4-BE49-F238E27FC236}">
              <a16:creationId xmlns:a16="http://schemas.microsoft.com/office/drawing/2014/main" id="{A7700C5B-CA79-4275-AF82-A8FFA1230134}"/>
            </a:ext>
          </a:extLst>
        </xdr:cNvPr>
        <xdr:cNvCxnSpPr/>
      </xdr:nvCxnSpPr>
      <xdr:spPr>
        <a:xfrm>
          <a:off x="1130300" y="175673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16890</xdr:rowOff>
    </xdr:from>
    <xdr:ext cx="405111" cy="259045"/>
    <xdr:sp macro="" textlink="">
      <xdr:nvSpPr>
        <xdr:cNvPr id="330" name="n_1aveValue【市民会館】&#10;有形固定資産減価償却率">
          <a:extLst>
            <a:ext uri="{FF2B5EF4-FFF2-40B4-BE49-F238E27FC236}">
              <a16:creationId xmlns:a16="http://schemas.microsoft.com/office/drawing/2014/main" id="{79BED533-6C84-4709-BF39-B40BE4D8E850}"/>
            </a:ext>
          </a:extLst>
        </xdr:cNvPr>
        <xdr:cNvSpPr txBox="1"/>
      </xdr:nvSpPr>
      <xdr:spPr>
        <a:xfrm>
          <a:off x="3582044" y="180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331" name="n_2aveValue【市民会館】&#10;有形固定資産減価償却率">
          <a:extLst>
            <a:ext uri="{FF2B5EF4-FFF2-40B4-BE49-F238E27FC236}">
              <a16:creationId xmlns:a16="http://schemas.microsoft.com/office/drawing/2014/main" id="{99158C35-50FB-452F-A5BB-5B6C93191532}"/>
            </a:ext>
          </a:extLst>
        </xdr:cNvPr>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332" name="n_3aveValue【市民会館】&#10;有形固定資産減価償却率">
          <a:extLst>
            <a:ext uri="{FF2B5EF4-FFF2-40B4-BE49-F238E27FC236}">
              <a16:creationId xmlns:a16="http://schemas.microsoft.com/office/drawing/2014/main" id="{15275EFB-F3CC-477D-B166-92B547CC9D67}"/>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333" name="n_4aveValue【市民会館】&#10;有形固定資産減価償却率">
          <a:extLst>
            <a:ext uri="{FF2B5EF4-FFF2-40B4-BE49-F238E27FC236}">
              <a16:creationId xmlns:a16="http://schemas.microsoft.com/office/drawing/2014/main" id="{882FCE47-923C-4957-A577-FAE78FAC076F}"/>
            </a:ext>
          </a:extLst>
        </xdr:cNvPr>
        <xdr:cNvSpPr txBox="1"/>
      </xdr:nvSpPr>
      <xdr:spPr>
        <a:xfrm>
          <a:off x="927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102706</xdr:rowOff>
    </xdr:from>
    <xdr:ext cx="405111" cy="259045"/>
    <xdr:sp macro="" textlink="">
      <xdr:nvSpPr>
        <xdr:cNvPr id="334" name="n_1mainValue【市民会館】&#10;有形固定資産減価償却率">
          <a:extLst>
            <a:ext uri="{FF2B5EF4-FFF2-40B4-BE49-F238E27FC236}">
              <a16:creationId xmlns:a16="http://schemas.microsoft.com/office/drawing/2014/main" id="{7B8A763C-4744-435D-922E-FDFDFB27DBD5}"/>
            </a:ext>
          </a:extLst>
        </xdr:cNvPr>
        <xdr:cNvSpPr txBox="1"/>
      </xdr:nvSpPr>
      <xdr:spPr>
        <a:xfrm>
          <a:off x="3582044" y="1741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73314</xdr:rowOff>
    </xdr:from>
    <xdr:ext cx="405111" cy="259045"/>
    <xdr:sp macro="" textlink="">
      <xdr:nvSpPr>
        <xdr:cNvPr id="335" name="n_2mainValue【市民会館】&#10;有形固定資産減価償却率">
          <a:extLst>
            <a:ext uri="{FF2B5EF4-FFF2-40B4-BE49-F238E27FC236}">
              <a16:creationId xmlns:a16="http://schemas.microsoft.com/office/drawing/2014/main" id="{4B065917-DD91-4B43-9F08-10F70F4598DC}"/>
            </a:ext>
          </a:extLst>
        </xdr:cNvPr>
        <xdr:cNvSpPr txBox="1"/>
      </xdr:nvSpPr>
      <xdr:spPr>
        <a:xfrm>
          <a:off x="2705744" y="1738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11265</xdr:rowOff>
    </xdr:from>
    <xdr:ext cx="405111" cy="259045"/>
    <xdr:sp macro="" textlink="">
      <xdr:nvSpPr>
        <xdr:cNvPr id="336" name="n_3mainValue【市民会館】&#10;有形固定資産減価償却率">
          <a:extLst>
            <a:ext uri="{FF2B5EF4-FFF2-40B4-BE49-F238E27FC236}">
              <a16:creationId xmlns:a16="http://schemas.microsoft.com/office/drawing/2014/main" id="{9D32AC29-E5CB-4D37-BFFD-33CE92718A08}"/>
            </a:ext>
          </a:extLst>
        </xdr:cNvPr>
        <xdr:cNvSpPr txBox="1"/>
      </xdr:nvSpPr>
      <xdr:spPr>
        <a:xfrm>
          <a:off x="1816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146793</xdr:rowOff>
    </xdr:from>
    <xdr:ext cx="405111" cy="259045"/>
    <xdr:sp macro="" textlink="">
      <xdr:nvSpPr>
        <xdr:cNvPr id="337" name="n_4mainValue【市民会館】&#10;有形固定資産減価償却率">
          <a:extLst>
            <a:ext uri="{FF2B5EF4-FFF2-40B4-BE49-F238E27FC236}">
              <a16:creationId xmlns:a16="http://schemas.microsoft.com/office/drawing/2014/main" id="{CACE2CBA-EF8E-4FE7-A284-EE49D40E7B54}"/>
            </a:ext>
          </a:extLst>
        </xdr:cNvPr>
        <xdr:cNvSpPr txBox="1"/>
      </xdr:nvSpPr>
      <xdr:spPr>
        <a:xfrm>
          <a:off x="927744" y="1729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61CDD969-E7EB-4B83-B808-2D5C0BE2C9E4}"/>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73A14167-6161-41DB-B5F7-09862417862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58F2C918-4121-4223-8284-9B453CD2B7C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F9D1A982-B932-485B-9E51-F96B1C84945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9D9A5FD9-2748-449F-A5FB-295498B8F0A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1543A625-35A9-4FE2-AFD6-407C256915F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8E98948C-7AF2-4424-89BA-070628605C0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D15EB971-8486-4447-8DAE-C5E829DCF21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481DFCFD-A45D-466D-92E1-2990CE8B2E6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AB315981-7E49-4736-9393-FF649D5168B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323181B7-E336-4E1C-B23D-5614A2DD2EF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303A17D4-1651-47D4-BED1-43FA80FDFC3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DED55F44-225B-41A1-AFF2-3FAAEA4FAEC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A15409C9-3358-4EB5-B06F-743D2E31D53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5A137654-405F-4AD4-BAD6-9AC895A0986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3CF837B2-97BB-44FC-928A-EE9B148C451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7F46962A-E5C4-4F83-A5B3-44F4BE0DE06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9FB0EF6C-AF61-499A-8632-AC1C43D265D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765145DD-B780-457B-AD05-3E6E45168D9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F6199DFD-14BC-4F05-8E58-D16C86E64716}"/>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5B385DFA-0269-4F8D-8B95-43CE66002EB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B4DCBFBA-8002-4EB8-973D-DD09855EA47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A5734DCF-FCAB-4F45-B0DE-3889019CA8E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361" name="直線コネクタ 360">
          <a:extLst>
            <a:ext uri="{FF2B5EF4-FFF2-40B4-BE49-F238E27FC236}">
              <a16:creationId xmlns:a16="http://schemas.microsoft.com/office/drawing/2014/main" id="{DA07272B-8CB5-4A9E-8ADC-46FD58311CC0}"/>
            </a:ext>
          </a:extLst>
        </xdr:cNvPr>
        <xdr:cNvCxnSpPr/>
      </xdr:nvCxnSpPr>
      <xdr:spPr>
        <a:xfrm flipV="1">
          <a:off x="10476865" y="171564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362" name="【市民会館】&#10;一人当たり面積最小値テキスト">
          <a:extLst>
            <a:ext uri="{FF2B5EF4-FFF2-40B4-BE49-F238E27FC236}">
              <a16:creationId xmlns:a16="http://schemas.microsoft.com/office/drawing/2014/main" id="{5ABE5D41-0711-41BC-84F4-05F7A183EF32}"/>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363" name="直線コネクタ 362">
          <a:extLst>
            <a:ext uri="{FF2B5EF4-FFF2-40B4-BE49-F238E27FC236}">
              <a16:creationId xmlns:a16="http://schemas.microsoft.com/office/drawing/2014/main" id="{A80B28A7-80D4-4511-A2FA-4C3AC6F2C55A}"/>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4" name="【市民会館】&#10;一人当たり面積最大値テキスト">
          <a:extLst>
            <a:ext uri="{FF2B5EF4-FFF2-40B4-BE49-F238E27FC236}">
              <a16:creationId xmlns:a16="http://schemas.microsoft.com/office/drawing/2014/main" id="{29A9DCC5-9D1B-4D1E-88D2-DDCA99108992}"/>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5" name="直線コネクタ 364">
          <a:extLst>
            <a:ext uri="{FF2B5EF4-FFF2-40B4-BE49-F238E27FC236}">
              <a16:creationId xmlns:a16="http://schemas.microsoft.com/office/drawing/2014/main" id="{C5126119-34C4-47F0-AB82-912D211029FC}"/>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366" name="【市民会館】&#10;一人当たり面積平均値テキスト">
          <a:extLst>
            <a:ext uri="{FF2B5EF4-FFF2-40B4-BE49-F238E27FC236}">
              <a16:creationId xmlns:a16="http://schemas.microsoft.com/office/drawing/2014/main" id="{11DB7165-B301-4269-956C-C813C04E7572}"/>
            </a:ext>
          </a:extLst>
        </xdr:cNvPr>
        <xdr:cNvSpPr txBox="1"/>
      </xdr:nvSpPr>
      <xdr:spPr>
        <a:xfrm>
          <a:off x="10515600"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367" name="フローチャート: 判断 366">
          <a:extLst>
            <a:ext uri="{FF2B5EF4-FFF2-40B4-BE49-F238E27FC236}">
              <a16:creationId xmlns:a16="http://schemas.microsoft.com/office/drawing/2014/main" id="{C45877BC-9EEC-4838-B473-7CC548EF7BF8}"/>
            </a:ext>
          </a:extLst>
        </xdr:cNvPr>
        <xdr:cNvSpPr/>
      </xdr:nvSpPr>
      <xdr:spPr>
        <a:xfrm>
          <a:off x="104267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68" name="フローチャート: 判断 367">
          <a:extLst>
            <a:ext uri="{FF2B5EF4-FFF2-40B4-BE49-F238E27FC236}">
              <a16:creationId xmlns:a16="http://schemas.microsoft.com/office/drawing/2014/main" id="{ACF3E434-51E7-4E40-B4AD-8D804A37D6D9}"/>
            </a:ext>
          </a:extLst>
        </xdr:cNvPr>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86361</xdr:rowOff>
    </xdr:from>
    <xdr:to>
      <xdr:col>46</xdr:col>
      <xdr:colOff>38100</xdr:colOff>
      <xdr:row>106</xdr:row>
      <xdr:rowOff>16511</xdr:rowOff>
    </xdr:to>
    <xdr:sp macro="" textlink="">
      <xdr:nvSpPr>
        <xdr:cNvPr id="369" name="フローチャート: 判断 368">
          <a:extLst>
            <a:ext uri="{FF2B5EF4-FFF2-40B4-BE49-F238E27FC236}">
              <a16:creationId xmlns:a16="http://schemas.microsoft.com/office/drawing/2014/main" id="{9A1F0D60-75C8-4A81-BF0E-EB0B8CB6CAFC}"/>
            </a:ext>
          </a:extLst>
        </xdr:cNvPr>
        <xdr:cNvSpPr/>
      </xdr:nvSpPr>
      <xdr:spPr>
        <a:xfrm>
          <a:off x="8699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82550</xdr:rowOff>
    </xdr:from>
    <xdr:to>
      <xdr:col>41</xdr:col>
      <xdr:colOff>101600</xdr:colOff>
      <xdr:row>106</xdr:row>
      <xdr:rowOff>12700</xdr:rowOff>
    </xdr:to>
    <xdr:sp macro="" textlink="">
      <xdr:nvSpPr>
        <xdr:cNvPr id="370" name="フローチャート: 判断 369">
          <a:extLst>
            <a:ext uri="{FF2B5EF4-FFF2-40B4-BE49-F238E27FC236}">
              <a16:creationId xmlns:a16="http://schemas.microsoft.com/office/drawing/2014/main" id="{EBEEC097-01BC-42B8-9A2D-B8FFF6D9744B}"/>
            </a:ext>
          </a:extLst>
        </xdr:cNvPr>
        <xdr:cNvSpPr/>
      </xdr:nvSpPr>
      <xdr:spPr>
        <a:xfrm>
          <a:off x="7810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371" name="フローチャート: 判断 370">
          <a:extLst>
            <a:ext uri="{FF2B5EF4-FFF2-40B4-BE49-F238E27FC236}">
              <a16:creationId xmlns:a16="http://schemas.microsoft.com/office/drawing/2014/main" id="{A0983546-024C-4C4A-965D-5312B258CC37}"/>
            </a:ext>
          </a:extLst>
        </xdr:cNvPr>
        <xdr:cNvSpPr/>
      </xdr:nvSpPr>
      <xdr:spPr>
        <a:xfrm>
          <a:off x="6921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17105F5-1CF7-48A4-AC33-DA039ABF760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E1D3E56-68F0-41BD-A437-B678F63F565D}"/>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AEC1758-C042-412B-8569-2CE32388E54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942614CF-B43A-4010-80A6-276F0E66E39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D669EAD7-15BC-4DFC-84DE-89EB9340B30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377" name="楕円 376">
          <a:extLst>
            <a:ext uri="{FF2B5EF4-FFF2-40B4-BE49-F238E27FC236}">
              <a16:creationId xmlns:a16="http://schemas.microsoft.com/office/drawing/2014/main" id="{94E777D1-47A7-4ED7-A366-1D609173A4E1}"/>
            </a:ext>
          </a:extLst>
        </xdr:cNvPr>
        <xdr:cNvSpPr/>
      </xdr:nvSpPr>
      <xdr:spPr>
        <a:xfrm>
          <a:off x="104267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13988</xdr:rowOff>
    </xdr:from>
    <xdr:ext cx="469744" cy="259045"/>
    <xdr:sp macro="" textlink="">
      <xdr:nvSpPr>
        <xdr:cNvPr id="378" name="【市民会館】&#10;一人当たり面積該当値テキスト">
          <a:extLst>
            <a:ext uri="{FF2B5EF4-FFF2-40B4-BE49-F238E27FC236}">
              <a16:creationId xmlns:a16="http://schemas.microsoft.com/office/drawing/2014/main" id="{01B44B0D-35CE-4B53-BFEF-677BA9ADE89D}"/>
            </a:ext>
          </a:extLst>
        </xdr:cNvPr>
        <xdr:cNvSpPr txBox="1"/>
      </xdr:nvSpPr>
      <xdr:spPr>
        <a:xfrm>
          <a:off x="10515600"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379" name="楕円 378">
          <a:extLst>
            <a:ext uri="{FF2B5EF4-FFF2-40B4-BE49-F238E27FC236}">
              <a16:creationId xmlns:a16="http://schemas.microsoft.com/office/drawing/2014/main" id="{8B954139-3D85-42DD-8234-90C62B78C3D6}"/>
            </a:ext>
          </a:extLst>
        </xdr:cNvPr>
        <xdr:cNvSpPr/>
      </xdr:nvSpPr>
      <xdr:spPr>
        <a:xfrm>
          <a:off x="958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41911</xdr:rowOff>
    </xdr:from>
    <xdr:to>
      <xdr:col>55</xdr:col>
      <xdr:colOff>0</xdr:colOff>
      <xdr:row>105</xdr:row>
      <xdr:rowOff>45720</xdr:rowOff>
    </xdr:to>
    <xdr:cxnSp macro="">
      <xdr:nvCxnSpPr>
        <xdr:cNvPr id="380" name="直線コネクタ 379">
          <a:extLst>
            <a:ext uri="{FF2B5EF4-FFF2-40B4-BE49-F238E27FC236}">
              <a16:creationId xmlns:a16="http://schemas.microsoft.com/office/drawing/2014/main" id="{D23B3D16-5B4E-4A90-80F6-A4C42980D7CA}"/>
            </a:ext>
          </a:extLst>
        </xdr:cNvPr>
        <xdr:cNvCxnSpPr/>
      </xdr:nvCxnSpPr>
      <xdr:spPr>
        <a:xfrm flipV="1">
          <a:off x="9639300" y="18044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381" name="楕円 380">
          <a:extLst>
            <a:ext uri="{FF2B5EF4-FFF2-40B4-BE49-F238E27FC236}">
              <a16:creationId xmlns:a16="http://schemas.microsoft.com/office/drawing/2014/main" id="{67807BB7-E8B5-4D6B-91A4-DF096655CEE0}"/>
            </a:ext>
          </a:extLst>
        </xdr:cNvPr>
        <xdr:cNvSpPr/>
      </xdr:nvSpPr>
      <xdr:spPr>
        <a:xfrm>
          <a:off x="8699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45720</xdr:rowOff>
    </xdr:from>
    <xdr:to>
      <xdr:col>50</xdr:col>
      <xdr:colOff>114300</xdr:colOff>
      <xdr:row>105</xdr:row>
      <xdr:rowOff>45720</xdr:rowOff>
    </xdr:to>
    <xdr:cxnSp macro="">
      <xdr:nvCxnSpPr>
        <xdr:cNvPr id="382" name="直線コネクタ 381">
          <a:extLst>
            <a:ext uri="{FF2B5EF4-FFF2-40B4-BE49-F238E27FC236}">
              <a16:creationId xmlns:a16="http://schemas.microsoft.com/office/drawing/2014/main" id="{C353F834-7BF0-44A3-BECB-02CEA3D622A2}"/>
            </a:ext>
          </a:extLst>
        </xdr:cNvPr>
        <xdr:cNvCxnSpPr/>
      </xdr:nvCxnSpPr>
      <xdr:spPr>
        <a:xfrm>
          <a:off x="8750300" y="1804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166370</xdr:rowOff>
    </xdr:from>
    <xdr:to>
      <xdr:col>41</xdr:col>
      <xdr:colOff>101600</xdr:colOff>
      <xdr:row>105</xdr:row>
      <xdr:rowOff>96520</xdr:rowOff>
    </xdr:to>
    <xdr:sp macro="" textlink="">
      <xdr:nvSpPr>
        <xdr:cNvPr id="383" name="楕円 382">
          <a:extLst>
            <a:ext uri="{FF2B5EF4-FFF2-40B4-BE49-F238E27FC236}">
              <a16:creationId xmlns:a16="http://schemas.microsoft.com/office/drawing/2014/main" id="{2CA3DDDB-1956-43E6-94D7-3E2BF66A4585}"/>
            </a:ext>
          </a:extLst>
        </xdr:cNvPr>
        <xdr:cNvSpPr/>
      </xdr:nvSpPr>
      <xdr:spPr>
        <a:xfrm>
          <a:off x="7810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45720</xdr:rowOff>
    </xdr:from>
    <xdr:to>
      <xdr:col>45</xdr:col>
      <xdr:colOff>177800</xdr:colOff>
      <xdr:row>105</xdr:row>
      <xdr:rowOff>45720</xdr:rowOff>
    </xdr:to>
    <xdr:cxnSp macro="">
      <xdr:nvCxnSpPr>
        <xdr:cNvPr id="384" name="直線コネクタ 383">
          <a:extLst>
            <a:ext uri="{FF2B5EF4-FFF2-40B4-BE49-F238E27FC236}">
              <a16:creationId xmlns:a16="http://schemas.microsoft.com/office/drawing/2014/main" id="{3B5C172C-0F9F-4989-A09D-01168970D3E2}"/>
            </a:ext>
          </a:extLst>
        </xdr:cNvPr>
        <xdr:cNvCxnSpPr/>
      </xdr:nvCxnSpPr>
      <xdr:spPr>
        <a:xfrm>
          <a:off x="7861300" y="1804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166370</xdr:rowOff>
    </xdr:from>
    <xdr:to>
      <xdr:col>36</xdr:col>
      <xdr:colOff>165100</xdr:colOff>
      <xdr:row>105</xdr:row>
      <xdr:rowOff>96520</xdr:rowOff>
    </xdr:to>
    <xdr:sp macro="" textlink="">
      <xdr:nvSpPr>
        <xdr:cNvPr id="385" name="楕円 384">
          <a:extLst>
            <a:ext uri="{FF2B5EF4-FFF2-40B4-BE49-F238E27FC236}">
              <a16:creationId xmlns:a16="http://schemas.microsoft.com/office/drawing/2014/main" id="{0DE186AE-9FAF-4ABE-B5E2-B2836D53A8C1}"/>
            </a:ext>
          </a:extLst>
        </xdr:cNvPr>
        <xdr:cNvSpPr/>
      </xdr:nvSpPr>
      <xdr:spPr>
        <a:xfrm>
          <a:off x="6921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45720</xdr:rowOff>
    </xdr:from>
    <xdr:to>
      <xdr:col>41</xdr:col>
      <xdr:colOff>50800</xdr:colOff>
      <xdr:row>105</xdr:row>
      <xdr:rowOff>45720</xdr:rowOff>
    </xdr:to>
    <xdr:cxnSp macro="">
      <xdr:nvCxnSpPr>
        <xdr:cNvPr id="386" name="直線コネクタ 385">
          <a:extLst>
            <a:ext uri="{FF2B5EF4-FFF2-40B4-BE49-F238E27FC236}">
              <a16:creationId xmlns:a16="http://schemas.microsoft.com/office/drawing/2014/main" id="{C7E76AEC-B449-461B-A2DF-3915782CD123}"/>
            </a:ext>
          </a:extLst>
        </xdr:cNvPr>
        <xdr:cNvCxnSpPr/>
      </xdr:nvCxnSpPr>
      <xdr:spPr>
        <a:xfrm>
          <a:off x="6972300" y="1804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387" name="n_1aveValue【市民会館】&#10;一人当たり面積">
          <a:extLst>
            <a:ext uri="{FF2B5EF4-FFF2-40B4-BE49-F238E27FC236}">
              <a16:creationId xmlns:a16="http://schemas.microsoft.com/office/drawing/2014/main" id="{D8B35FFC-6CC2-4655-A192-B36100B2A35A}"/>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7638</xdr:rowOff>
    </xdr:from>
    <xdr:ext cx="469744" cy="259045"/>
    <xdr:sp macro="" textlink="">
      <xdr:nvSpPr>
        <xdr:cNvPr id="388" name="n_2aveValue【市民会館】&#10;一人当たり面積">
          <a:extLst>
            <a:ext uri="{FF2B5EF4-FFF2-40B4-BE49-F238E27FC236}">
              <a16:creationId xmlns:a16="http://schemas.microsoft.com/office/drawing/2014/main" id="{EA2958D3-3073-422B-B481-3AFF2B442FEA}"/>
            </a:ext>
          </a:extLst>
        </xdr:cNvPr>
        <xdr:cNvSpPr txBox="1"/>
      </xdr:nvSpPr>
      <xdr:spPr>
        <a:xfrm>
          <a:off x="8515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3827</xdr:rowOff>
    </xdr:from>
    <xdr:ext cx="469744" cy="259045"/>
    <xdr:sp macro="" textlink="">
      <xdr:nvSpPr>
        <xdr:cNvPr id="389" name="n_3aveValue【市民会館】&#10;一人当たり面積">
          <a:extLst>
            <a:ext uri="{FF2B5EF4-FFF2-40B4-BE49-F238E27FC236}">
              <a16:creationId xmlns:a16="http://schemas.microsoft.com/office/drawing/2014/main" id="{AB8065E7-7F24-4D5A-9295-D658970990D0}"/>
            </a:ext>
          </a:extLst>
        </xdr:cNvPr>
        <xdr:cNvSpPr txBox="1"/>
      </xdr:nvSpPr>
      <xdr:spPr>
        <a:xfrm>
          <a:off x="7626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15257</xdr:rowOff>
    </xdr:from>
    <xdr:ext cx="469744" cy="259045"/>
    <xdr:sp macro="" textlink="">
      <xdr:nvSpPr>
        <xdr:cNvPr id="390" name="n_4aveValue【市民会館】&#10;一人当たり面積">
          <a:extLst>
            <a:ext uri="{FF2B5EF4-FFF2-40B4-BE49-F238E27FC236}">
              <a16:creationId xmlns:a16="http://schemas.microsoft.com/office/drawing/2014/main" id="{63334DAB-3556-4CE8-B575-131530DB252D}"/>
            </a:ext>
          </a:extLst>
        </xdr:cNvPr>
        <xdr:cNvSpPr txBox="1"/>
      </xdr:nvSpPr>
      <xdr:spPr>
        <a:xfrm>
          <a:off x="6737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113047</xdr:rowOff>
    </xdr:from>
    <xdr:ext cx="469744" cy="259045"/>
    <xdr:sp macro="" textlink="">
      <xdr:nvSpPr>
        <xdr:cNvPr id="391" name="n_1mainValue【市民会館】&#10;一人当たり面積">
          <a:extLst>
            <a:ext uri="{FF2B5EF4-FFF2-40B4-BE49-F238E27FC236}">
              <a16:creationId xmlns:a16="http://schemas.microsoft.com/office/drawing/2014/main" id="{F7ABE01C-73A0-4E1B-A356-814CC1199409}"/>
            </a:ext>
          </a:extLst>
        </xdr:cNvPr>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113047</xdr:rowOff>
    </xdr:from>
    <xdr:ext cx="469744" cy="259045"/>
    <xdr:sp macro="" textlink="">
      <xdr:nvSpPr>
        <xdr:cNvPr id="392" name="n_2mainValue【市民会館】&#10;一人当たり面積">
          <a:extLst>
            <a:ext uri="{FF2B5EF4-FFF2-40B4-BE49-F238E27FC236}">
              <a16:creationId xmlns:a16="http://schemas.microsoft.com/office/drawing/2014/main" id="{55FA309D-DD7B-478D-B7DE-806DEE3F79B1}"/>
            </a:ext>
          </a:extLst>
        </xdr:cNvPr>
        <xdr:cNvSpPr txBox="1"/>
      </xdr:nvSpPr>
      <xdr:spPr>
        <a:xfrm>
          <a:off x="8515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113047</xdr:rowOff>
    </xdr:from>
    <xdr:ext cx="469744" cy="259045"/>
    <xdr:sp macro="" textlink="">
      <xdr:nvSpPr>
        <xdr:cNvPr id="393" name="n_3mainValue【市民会館】&#10;一人当たり面積">
          <a:extLst>
            <a:ext uri="{FF2B5EF4-FFF2-40B4-BE49-F238E27FC236}">
              <a16:creationId xmlns:a16="http://schemas.microsoft.com/office/drawing/2014/main" id="{55FC726A-3D47-4B10-94B9-399E9C0C6B46}"/>
            </a:ext>
          </a:extLst>
        </xdr:cNvPr>
        <xdr:cNvSpPr txBox="1"/>
      </xdr:nvSpPr>
      <xdr:spPr>
        <a:xfrm>
          <a:off x="7626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113047</xdr:rowOff>
    </xdr:from>
    <xdr:ext cx="469744" cy="259045"/>
    <xdr:sp macro="" textlink="">
      <xdr:nvSpPr>
        <xdr:cNvPr id="394" name="n_4mainValue【市民会館】&#10;一人当たり面積">
          <a:extLst>
            <a:ext uri="{FF2B5EF4-FFF2-40B4-BE49-F238E27FC236}">
              <a16:creationId xmlns:a16="http://schemas.microsoft.com/office/drawing/2014/main" id="{225D0BDE-0431-4229-AE2E-8ED0C55AF7E2}"/>
            </a:ext>
          </a:extLst>
        </xdr:cNvPr>
        <xdr:cNvSpPr txBox="1"/>
      </xdr:nvSpPr>
      <xdr:spPr>
        <a:xfrm>
          <a:off x="67374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6B0B6734-579B-49A4-A071-AD74BF8274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177CCD12-1469-48CD-92E2-0DFF11D6E2E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EE040F9-79E8-41A8-9ACE-E685B136F75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1E1F1E9D-CD4F-46F7-B42B-1CA3C2DE12D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6EB71F3-9571-435C-BD9A-499873ACCFB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76CDBA00-0748-45FF-B446-C3DBE10FA39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8377E1AB-C92D-4A95-BE89-B4ABA32ACD0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1FBA3335-B3C7-48D1-8612-34E54BF6039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C7D03BC-D168-4EB0-9A56-C9417E1AAA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BA2C144-ED9E-486B-A839-DD34B7E5D46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D152E464-C009-424E-84FA-DE25B6042B6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B0549D78-E3E9-4E81-B2DA-15B7958E4FB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BFB3920-F8C9-4AF3-B64B-6C66730B2F6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E96EC890-82B1-4194-918E-659F59377EFB}"/>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B448B5C3-E507-4973-940F-0E0E2634FD88}"/>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6D4C91E-48B2-45A2-8AB1-71499A5388F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59EC72A-2486-42CB-8EC2-0D8F637DDED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9B252C89-AFD5-4977-B90F-D3A20C258B6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2D5AF7BC-5DFB-4A0C-8A24-CCD0D963F10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739E9DCD-539F-43F3-8511-F5B4412A5F1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DAC011B3-0E68-4D33-95C2-3C43614B179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FA65806C-45D3-42D5-9BAC-9102A5ABC80A}"/>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F4B17D6-3FC5-4B36-B66B-0C1CF5E3B0A3}"/>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5AB176EF-EB22-455A-A612-F67E82EB4CB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278C11A2-A7E0-4E30-B9D5-9DFF9DC2BB5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420" name="直線コネクタ 419">
          <a:extLst>
            <a:ext uri="{FF2B5EF4-FFF2-40B4-BE49-F238E27FC236}">
              <a16:creationId xmlns:a16="http://schemas.microsoft.com/office/drawing/2014/main" id="{8745CCD1-6B3A-4891-909F-47437FC0F463}"/>
            </a:ext>
          </a:extLst>
        </xdr:cNvPr>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421" name="【一般廃棄物処理施設】&#10;有形固定資産減価償却率最小値テキスト">
          <a:extLst>
            <a:ext uri="{FF2B5EF4-FFF2-40B4-BE49-F238E27FC236}">
              <a16:creationId xmlns:a16="http://schemas.microsoft.com/office/drawing/2014/main" id="{5F38C5EA-9BDD-412B-8373-CC0FA4CDD2FB}"/>
            </a:ext>
          </a:extLst>
        </xdr:cNvPr>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422" name="直線コネクタ 421">
          <a:extLst>
            <a:ext uri="{FF2B5EF4-FFF2-40B4-BE49-F238E27FC236}">
              <a16:creationId xmlns:a16="http://schemas.microsoft.com/office/drawing/2014/main" id="{9A27184C-598D-480B-A162-C0197F0092CF}"/>
            </a:ext>
          </a:extLst>
        </xdr:cNvPr>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296D1AE1-8666-4BF9-A899-D09BD1225CFE}"/>
            </a:ext>
          </a:extLst>
        </xdr:cNvPr>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424" name="直線コネクタ 423">
          <a:extLst>
            <a:ext uri="{FF2B5EF4-FFF2-40B4-BE49-F238E27FC236}">
              <a16:creationId xmlns:a16="http://schemas.microsoft.com/office/drawing/2014/main" id="{0C9CEA8D-4DF1-40A3-BCBF-B6683A0329A4}"/>
            </a:ext>
          </a:extLst>
        </xdr:cNvPr>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02217FB5-2D1A-4669-B835-26B1C4C2D9C5}"/>
            </a:ext>
          </a:extLst>
        </xdr:cNvPr>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426" name="フローチャート: 判断 425">
          <a:extLst>
            <a:ext uri="{FF2B5EF4-FFF2-40B4-BE49-F238E27FC236}">
              <a16:creationId xmlns:a16="http://schemas.microsoft.com/office/drawing/2014/main" id="{0B5E2B1A-ECE0-4216-BCD5-B16C07C47E94}"/>
            </a:ext>
          </a:extLst>
        </xdr:cNvPr>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27" name="フローチャート: 判断 426">
          <a:extLst>
            <a:ext uri="{FF2B5EF4-FFF2-40B4-BE49-F238E27FC236}">
              <a16:creationId xmlns:a16="http://schemas.microsoft.com/office/drawing/2014/main" id="{9122FB2A-9F33-49B7-9FFD-2C2E9BA7C05B}"/>
            </a:ext>
          </a:extLst>
        </xdr:cNvPr>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28" name="フローチャート: 判断 427">
          <a:extLst>
            <a:ext uri="{FF2B5EF4-FFF2-40B4-BE49-F238E27FC236}">
              <a16:creationId xmlns:a16="http://schemas.microsoft.com/office/drawing/2014/main" id="{6F058948-FB31-4BEA-B49F-18B5E454C530}"/>
            </a:ext>
          </a:extLst>
        </xdr:cNvPr>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429" name="フローチャート: 判断 428">
          <a:extLst>
            <a:ext uri="{FF2B5EF4-FFF2-40B4-BE49-F238E27FC236}">
              <a16:creationId xmlns:a16="http://schemas.microsoft.com/office/drawing/2014/main" id="{923C92A2-25D5-46E8-B368-E5D66FC81EBA}"/>
            </a:ext>
          </a:extLst>
        </xdr:cNvPr>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430" name="フローチャート: 判断 429">
          <a:extLst>
            <a:ext uri="{FF2B5EF4-FFF2-40B4-BE49-F238E27FC236}">
              <a16:creationId xmlns:a16="http://schemas.microsoft.com/office/drawing/2014/main" id="{95440241-6DC3-4B31-ADB0-70A79C7D2694}"/>
            </a:ext>
          </a:extLst>
        </xdr:cNvPr>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33627748-5B30-403C-89E9-F531A0903B3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859825F-7474-42D3-9F2F-B70AB8F7E0A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2526262-690B-4F89-B2D5-9352C65A023E}"/>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DFB867B7-E8C9-441D-8651-E3713B2E9C3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3F045076-3B82-4451-92CB-A4D64FE31A5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76019</xdr:rowOff>
    </xdr:from>
    <xdr:to>
      <xdr:col>85</xdr:col>
      <xdr:colOff>177800</xdr:colOff>
      <xdr:row>40</xdr:row>
      <xdr:rowOff>6169</xdr:rowOff>
    </xdr:to>
    <xdr:sp macro="" textlink="">
      <xdr:nvSpPr>
        <xdr:cNvPr id="436" name="楕円 435">
          <a:extLst>
            <a:ext uri="{FF2B5EF4-FFF2-40B4-BE49-F238E27FC236}">
              <a16:creationId xmlns:a16="http://schemas.microsoft.com/office/drawing/2014/main" id="{CBC82E0D-260F-462F-86D0-0883A90BA687}"/>
            </a:ext>
          </a:extLst>
        </xdr:cNvPr>
        <xdr:cNvSpPr/>
      </xdr:nvSpPr>
      <xdr:spPr>
        <a:xfrm>
          <a:off x="162687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54446</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CF6979AD-2707-4A0A-A560-0584A4E15B95}"/>
            </a:ext>
          </a:extLst>
        </xdr:cNvPr>
        <xdr:cNvSpPr txBox="1"/>
      </xdr:nvSpPr>
      <xdr:spPr>
        <a:xfrm>
          <a:off x="16357600" y="674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61323</xdr:rowOff>
    </xdr:from>
    <xdr:to>
      <xdr:col>81</xdr:col>
      <xdr:colOff>101600</xdr:colOff>
      <xdr:row>39</xdr:row>
      <xdr:rowOff>162923</xdr:rowOff>
    </xdr:to>
    <xdr:sp macro="" textlink="">
      <xdr:nvSpPr>
        <xdr:cNvPr id="438" name="楕円 437">
          <a:extLst>
            <a:ext uri="{FF2B5EF4-FFF2-40B4-BE49-F238E27FC236}">
              <a16:creationId xmlns:a16="http://schemas.microsoft.com/office/drawing/2014/main" id="{C2FF9FEE-6D3D-4034-A6C5-421C5D47B86A}"/>
            </a:ext>
          </a:extLst>
        </xdr:cNvPr>
        <xdr:cNvSpPr/>
      </xdr:nvSpPr>
      <xdr:spPr>
        <a:xfrm>
          <a:off x="15430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112123</xdr:rowOff>
    </xdr:from>
    <xdr:to>
      <xdr:col>85</xdr:col>
      <xdr:colOff>127000</xdr:colOff>
      <xdr:row>39</xdr:row>
      <xdr:rowOff>126819</xdr:rowOff>
    </xdr:to>
    <xdr:cxnSp macro="">
      <xdr:nvCxnSpPr>
        <xdr:cNvPr id="439" name="直線コネクタ 438">
          <a:extLst>
            <a:ext uri="{FF2B5EF4-FFF2-40B4-BE49-F238E27FC236}">
              <a16:creationId xmlns:a16="http://schemas.microsoft.com/office/drawing/2014/main" id="{96FDFDC9-067F-47E4-B244-1F6AEA0A931E}"/>
            </a:ext>
          </a:extLst>
        </xdr:cNvPr>
        <xdr:cNvCxnSpPr/>
      </xdr:nvCxnSpPr>
      <xdr:spPr>
        <a:xfrm>
          <a:off x="15481300" y="6798673"/>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107043</xdr:rowOff>
    </xdr:from>
    <xdr:to>
      <xdr:col>76</xdr:col>
      <xdr:colOff>165100</xdr:colOff>
      <xdr:row>40</xdr:row>
      <xdr:rowOff>37193</xdr:rowOff>
    </xdr:to>
    <xdr:sp macro="" textlink="">
      <xdr:nvSpPr>
        <xdr:cNvPr id="440" name="楕円 439">
          <a:extLst>
            <a:ext uri="{FF2B5EF4-FFF2-40B4-BE49-F238E27FC236}">
              <a16:creationId xmlns:a16="http://schemas.microsoft.com/office/drawing/2014/main" id="{05B30CDD-7588-4C1D-B68D-410A20A660DA}"/>
            </a:ext>
          </a:extLst>
        </xdr:cNvPr>
        <xdr:cNvSpPr/>
      </xdr:nvSpPr>
      <xdr:spPr>
        <a:xfrm>
          <a:off x="14541500" y="679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112123</xdr:rowOff>
    </xdr:from>
    <xdr:to>
      <xdr:col>81</xdr:col>
      <xdr:colOff>50800</xdr:colOff>
      <xdr:row>39</xdr:row>
      <xdr:rowOff>157843</xdr:rowOff>
    </xdr:to>
    <xdr:cxnSp macro="">
      <xdr:nvCxnSpPr>
        <xdr:cNvPr id="441" name="直線コネクタ 440">
          <a:extLst>
            <a:ext uri="{FF2B5EF4-FFF2-40B4-BE49-F238E27FC236}">
              <a16:creationId xmlns:a16="http://schemas.microsoft.com/office/drawing/2014/main" id="{061CAF13-DAE1-408C-B26F-33B79BEB4721}"/>
            </a:ext>
          </a:extLst>
        </xdr:cNvPr>
        <xdr:cNvCxnSpPr/>
      </xdr:nvCxnSpPr>
      <xdr:spPr>
        <a:xfrm flipV="1">
          <a:off x="14592300" y="679867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B0E9B4CA-0E5F-40F9-AD5A-0FF6DCE9D2E3}"/>
            </a:ext>
          </a:extLst>
        </xdr:cNvPr>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A089EA84-2F79-4B97-B84D-BA439EF8C3C4}"/>
            </a:ext>
          </a:extLst>
        </xdr:cNvPr>
        <xdr:cNvSpPr txBox="1"/>
      </xdr:nvSpPr>
      <xdr:spPr>
        <a:xfrm>
          <a:off x="14389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145160</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AAE716C9-FA4A-442F-A88D-2D5EF2AFF909}"/>
            </a:ext>
          </a:extLst>
        </xdr:cNvPr>
        <xdr:cNvSpPr txBox="1"/>
      </xdr:nvSpPr>
      <xdr:spPr>
        <a:xfrm>
          <a:off x="13500744" y="648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105971</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FDA8AD9D-3203-48D6-8D21-4F36DE36EA20}"/>
            </a:ext>
          </a:extLst>
        </xdr:cNvPr>
        <xdr:cNvSpPr txBox="1"/>
      </xdr:nvSpPr>
      <xdr:spPr>
        <a:xfrm>
          <a:off x="12611744" y="644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154050</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AC288957-D323-4659-8D76-78F3B1F1B8EC}"/>
            </a:ext>
          </a:extLst>
        </xdr:cNvPr>
        <xdr:cNvSpPr txBox="1"/>
      </xdr:nvSpPr>
      <xdr:spPr>
        <a:xfrm>
          <a:off x="15266044"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28320</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5426C22F-A9BE-4630-80D6-5F69259BACFD}"/>
            </a:ext>
          </a:extLst>
        </xdr:cNvPr>
        <xdr:cNvSpPr txBox="1"/>
      </xdr:nvSpPr>
      <xdr:spPr>
        <a:xfrm>
          <a:off x="14389744" y="688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8AF96766-9B1E-4F0C-B5B4-0C481BA4982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3865B614-1F28-4407-80E6-D67D58909B4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AAB45A5D-C2E5-41BA-8E5B-05CD33E83FA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A781E2D3-1A67-43A3-B7E5-A98A6B7D585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39FC208-2667-4D65-A2FE-C9D332A0BD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8B49D66D-6C89-41A8-B46A-C806B7845F4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72EE708D-B288-47FE-80EA-7A817BE316E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8228D439-D279-473C-A63E-D5E61914D0D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AC3F6AEB-5C4E-4F74-883D-8E144646332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CAB34B08-CF7B-438B-BF58-A0CB3218C8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CA74EACB-4AF7-4212-82F2-2E084122162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9" name="テキスト ボックス 458">
          <a:extLst>
            <a:ext uri="{FF2B5EF4-FFF2-40B4-BE49-F238E27FC236}">
              <a16:creationId xmlns:a16="http://schemas.microsoft.com/office/drawing/2014/main" id="{46A96085-9C4F-4BDA-A799-E3D6BB3A0E5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832664C5-C46D-4203-834C-1728499D845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1" name="テキスト ボックス 460">
          <a:extLst>
            <a:ext uri="{FF2B5EF4-FFF2-40B4-BE49-F238E27FC236}">
              <a16:creationId xmlns:a16="http://schemas.microsoft.com/office/drawing/2014/main" id="{46B23F34-4EF5-4806-93CE-B49C34C9DDE8}"/>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486DBE62-089A-4BAB-8806-B9676B8CAC0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3" name="テキスト ボックス 462">
          <a:extLst>
            <a:ext uri="{FF2B5EF4-FFF2-40B4-BE49-F238E27FC236}">
              <a16:creationId xmlns:a16="http://schemas.microsoft.com/office/drawing/2014/main" id="{B27E8A86-AA2C-48FB-9D5E-253FACEE7FF9}"/>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A2813BE7-D446-4B57-831B-A11AAAFD4E32}"/>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5" name="テキスト ボックス 464">
          <a:extLst>
            <a:ext uri="{FF2B5EF4-FFF2-40B4-BE49-F238E27FC236}">
              <a16:creationId xmlns:a16="http://schemas.microsoft.com/office/drawing/2014/main" id="{F14873E4-0E34-4983-8A0B-AAEBE176F92F}"/>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599F8505-9CD2-425C-B5B8-C0BEF514545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7" name="テキスト ボックス 466">
          <a:extLst>
            <a:ext uri="{FF2B5EF4-FFF2-40B4-BE49-F238E27FC236}">
              <a16:creationId xmlns:a16="http://schemas.microsoft.com/office/drawing/2014/main" id="{0D392713-BABD-4FAC-BCAD-2B72CEC1D87C}"/>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8017339A-9599-42D2-962A-C9E41DDD9B2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9" name="テキスト ボックス 468">
          <a:extLst>
            <a:ext uri="{FF2B5EF4-FFF2-40B4-BE49-F238E27FC236}">
              <a16:creationId xmlns:a16="http://schemas.microsoft.com/office/drawing/2014/main" id="{1D376C5A-5B78-4965-9A38-41B7066E052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一般廃棄物処理施設】&#10;一人当たり有形固定資産（償却資産）額グラフ枠">
          <a:extLst>
            <a:ext uri="{FF2B5EF4-FFF2-40B4-BE49-F238E27FC236}">
              <a16:creationId xmlns:a16="http://schemas.microsoft.com/office/drawing/2014/main" id="{BBCE17C7-0427-40B4-9643-DD115B517E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471" name="直線コネクタ 470">
          <a:extLst>
            <a:ext uri="{FF2B5EF4-FFF2-40B4-BE49-F238E27FC236}">
              <a16:creationId xmlns:a16="http://schemas.microsoft.com/office/drawing/2014/main" id="{1A99ACDE-3BA5-4D89-877D-2E2F78888E9F}"/>
            </a:ext>
          </a:extLst>
        </xdr:cNvPr>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2" name="【一般廃棄物処理施設】&#10;一人当たり有形固定資産（償却資産）額最小値テキスト">
          <a:extLst>
            <a:ext uri="{FF2B5EF4-FFF2-40B4-BE49-F238E27FC236}">
              <a16:creationId xmlns:a16="http://schemas.microsoft.com/office/drawing/2014/main" id="{6D8192A3-837A-4D2A-9115-94BF8D0FF8B4}"/>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73" name="直線コネクタ 472">
          <a:extLst>
            <a:ext uri="{FF2B5EF4-FFF2-40B4-BE49-F238E27FC236}">
              <a16:creationId xmlns:a16="http://schemas.microsoft.com/office/drawing/2014/main" id="{3B0143B0-EDAE-4A0B-A4E3-7A5FDBCD802D}"/>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474" name="【一般廃棄物処理施設】&#10;一人当たり有形固定資産（償却資産）額最大値テキスト">
          <a:extLst>
            <a:ext uri="{FF2B5EF4-FFF2-40B4-BE49-F238E27FC236}">
              <a16:creationId xmlns:a16="http://schemas.microsoft.com/office/drawing/2014/main" id="{0B24FC4D-428A-475A-861D-D5E2CA2966D5}"/>
            </a:ext>
          </a:extLst>
        </xdr:cNvPr>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475" name="直線コネクタ 474">
          <a:extLst>
            <a:ext uri="{FF2B5EF4-FFF2-40B4-BE49-F238E27FC236}">
              <a16:creationId xmlns:a16="http://schemas.microsoft.com/office/drawing/2014/main" id="{E6AFADF8-21E6-4B58-9D5A-AF10FEE72B6A}"/>
            </a:ext>
          </a:extLst>
        </xdr:cNvPr>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476" name="【一般廃棄物処理施設】&#10;一人当たり有形固定資産（償却資産）額平均値テキスト">
          <a:extLst>
            <a:ext uri="{FF2B5EF4-FFF2-40B4-BE49-F238E27FC236}">
              <a16:creationId xmlns:a16="http://schemas.microsoft.com/office/drawing/2014/main" id="{F78F911C-16DE-431B-A584-DE99A315805F}"/>
            </a:ext>
          </a:extLst>
        </xdr:cNvPr>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477" name="フローチャート: 判断 476">
          <a:extLst>
            <a:ext uri="{FF2B5EF4-FFF2-40B4-BE49-F238E27FC236}">
              <a16:creationId xmlns:a16="http://schemas.microsoft.com/office/drawing/2014/main" id="{C9AFBCA6-8EC9-4224-8EA7-3AE5E2A60F46}"/>
            </a:ext>
          </a:extLst>
        </xdr:cNvPr>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478" name="フローチャート: 判断 477">
          <a:extLst>
            <a:ext uri="{FF2B5EF4-FFF2-40B4-BE49-F238E27FC236}">
              <a16:creationId xmlns:a16="http://schemas.microsoft.com/office/drawing/2014/main" id="{5C03E5BF-3A97-48BB-B7E7-16C39A88AB50}"/>
            </a:ext>
          </a:extLst>
        </xdr:cNvPr>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479" name="フローチャート: 判断 478">
          <a:extLst>
            <a:ext uri="{FF2B5EF4-FFF2-40B4-BE49-F238E27FC236}">
              <a16:creationId xmlns:a16="http://schemas.microsoft.com/office/drawing/2014/main" id="{6A5CCDD0-620C-457E-86EC-C8F980ACCDDD}"/>
            </a:ext>
          </a:extLst>
        </xdr:cNvPr>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480" name="フローチャート: 判断 479">
          <a:extLst>
            <a:ext uri="{FF2B5EF4-FFF2-40B4-BE49-F238E27FC236}">
              <a16:creationId xmlns:a16="http://schemas.microsoft.com/office/drawing/2014/main" id="{BB02FADB-E6C9-4E6B-BA91-D0487D579D6A}"/>
            </a:ext>
          </a:extLst>
        </xdr:cNvPr>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481" name="フローチャート: 判断 480">
          <a:extLst>
            <a:ext uri="{FF2B5EF4-FFF2-40B4-BE49-F238E27FC236}">
              <a16:creationId xmlns:a16="http://schemas.microsoft.com/office/drawing/2014/main" id="{B6391649-1E65-4DB0-8096-551D0C0F278B}"/>
            </a:ext>
          </a:extLst>
        </xdr:cNvPr>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81064E1E-C557-4220-A656-9F6ECC41C8A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92F279A0-BD93-4CCD-8DE9-32BD1F2FF67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5E12FEA3-7FD5-4747-9330-F3D273EB2F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57FCD81-9ABC-456F-A3EA-4D263B03EEB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B9E4C56-7C22-4F04-BD16-9D8A814FA96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117587</xdr:rowOff>
    </xdr:from>
    <xdr:to>
      <xdr:col>116</xdr:col>
      <xdr:colOff>114300</xdr:colOff>
      <xdr:row>42</xdr:row>
      <xdr:rowOff>47737</xdr:rowOff>
    </xdr:to>
    <xdr:sp macro="" textlink="">
      <xdr:nvSpPr>
        <xdr:cNvPr id="487" name="楕円 486">
          <a:extLst>
            <a:ext uri="{FF2B5EF4-FFF2-40B4-BE49-F238E27FC236}">
              <a16:creationId xmlns:a16="http://schemas.microsoft.com/office/drawing/2014/main" id="{80A891C1-CB35-4401-9721-1282AE5F3F50}"/>
            </a:ext>
          </a:extLst>
        </xdr:cNvPr>
        <xdr:cNvSpPr/>
      </xdr:nvSpPr>
      <xdr:spPr>
        <a:xfrm>
          <a:off x="22110700" y="71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32514</xdr:rowOff>
    </xdr:from>
    <xdr:ext cx="534377" cy="259045"/>
    <xdr:sp macro="" textlink="">
      <xdr:nvSpPr>
        <xdr:cNvPr id="488" name="【一般廃棄物処理施設】&#10;一人当たり有形固定資産（償却資産）額該当値テキスト">
          <a:extLst>
            <a:ext uri="{FF2B5EF4-FFF2-40B4-BE49-F238E27FC236}">
              <a16:creationId xmlns:a16="http://schemas.microsoft.com/office/drawing/2014/main" id="{72B678F6-997F-4129-BE1F-D8FC21A04C76}"/>
            </a:ext>
          </a:extLst>
        </xdr:cNvPr>
        <xdr:cNvSpPr txBox="1"/>
      </xdr:nvSpPr>
      <xdr:spPr>
        <a:xfrm>
          <a:off x="22199600" y="706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118993</xdr:rowOff>
    </xdr:from>
    <xdr:to>
      <xdr:col>112</xdr:col>
      <xdr:colOff>38100</xdr:colOff>
      <xdr:row>42</xdr:row>
      <xdr:rowOff>49143</xdr:rowOff>
    </xdr:to>
    <xdr:sp macro="" textlink="">
      <xdr:nvSpPr>
        <xdr:cNvPr id="489" name="楕円 488">
          <a:extLst>
            <a:ext uri="{FF2B5EF4-FFF2-40B4-BE49-F238E27FC236}">
              <a16:creationId xmlns:a16="http://schemas.microsoft.com/office/drawing/2014/main" id="{973D45AD-92B1-4C4E-91ED-7406438503B2}"/>
            </a:ext>
          </a:extLst>
        </xdr:cNvPr>
        <xdr:cNvSpPr/>
      </xdr:nvSpPr>
      <xdr:spPr>
        <a:xfrm>
          <a:off x="21272500" y="714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168387</xdr:rowOff>
    </xdr:from>
    <xdr:to>
      <xdr:col>116</xdr:col>
      <xdr:colOff>63500</xdr:colOff>
      <xdr:row>41</xdr:row>
      <xdr:rowOff>169793</xdr:rowOff>
    </xdr:to>
    <xdr:cxnSp macro="">
      <xdr:nvCxnSpPr>
        <xdr:cNvPr id="490" name="直線コネクタ 489">
          <a:extLst>
            <a:ext uri="{FF2B5EF4-FFF2-40B4-BE49-F238E27FC236}">
              <a16:creationId xmlns:a16="http://schemas.microsoft.com/office/drawing/2014/main" id="{C62D32C3-A92A-4C31-87B8-785ECEE65309}"/>
            </a:ext>
          </a:extLst>
        </xdr:cNvPr>
        <xdr:cNvCxnSpPr/>
      </xdr:nvCxnSpPr>
      <xdr:spPr>
        <a:xfrm flipV="1">
          <a:off x="21323300" y="7197837"/>
          <a:ext cx="8382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122955</xdr:rowOff>
    </xdr:from>
    <xdr:to>
      <xdr:col>107</xdr:col>
      <xdr:colOff>101600</xdr:colOff>
      <xdr:row>42</xdr:row>
      <xdr:rowOff>53105</xdr:rowOff>
    </xdr:to>
    <xdr:sp macro="" textlink="">
      <xdr:nvSpPr>
        <xdr:cNvPr id="491" name="楕円 490">
          <a:extLst>
            <a:ext uri="{FF2B5EF4-FFF2-40B4-BE49-F238E27FC236}">
              <a16:creationId xmlns:a16="http://schemas.microsoft.com/office/drawing/2014/main" id="{2FB11741-F9BD-4615-9FEE-CEC923BD4C4C}"/>
            </a:ext>
          </a:extLst>
        </xdr:cNvPr>
        <xdr:cNvSpPr/>
      </xdr:nvSpPr>
      <xdr:spPr>
        <a:xfrm>
          <a:off x="20383500" y="71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169793</xdr:rowOff>
    </xdr:from>
    <xdr:to>
      <xdr:col>111</xdr:col>
      <xdr:colOff>177800</xdr:colOff>
      <xdr:row>42</xdr:row>
      <xdr:rowOff>2305</xdr:rowOff>
    </xdr:to>
    <xdr:cxnSp macro="">
      <xdr:nvCxnSpPr>
        <xdr:cNvPr id="492" name="直線コネクタ 491">
          <a:extLst>
            <a:ext uri="{FF2B5EF4-FFF2-40B4-BE49-F238E27FC236}">
              <a16:creationId xmlns:a16="http://schemas.microsoft.com/office/drawing/2014/main" id="{D8B25A35-C73D-4499-B545-B86179481C59}"/>
            </a:ext>
          </a:extLst>
        </xdr:cNvPr>
        <xdr:cNvCxnSpPr/>
      </xdr:nvCxnSpPr>
      <xdr:spPr>
        <a:xfrm flipV="1">
          <a:off x="20434300" y="7199243"/>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493" name="n_1aveValue【一般廃棄物処理施設】&#10;一人当たり有形固定資産（償却資産）額">
          <a:extLst>
            <a:ext uri="{FF2B5EF4-FFF2-40B4-BE49-F238E27FC236}">
              <a16:creationId xmlns:a16="http://schemas.microsoft.com/office/drawing/2014/main" id="{53F5FEFB-99D8-4A23-8588-14A541888E99}"/>
            </a:ext>
          </a:extLst>
        </xdr:cNvPr>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494" name="n_2aveValue【一般廃棄物処理施設】&#10;一人当たり有形固定資産（償却資産）額">
          <a:extLst>
            <a:ext uri="{FF2B5EF4-FFF2-40B4-BE49-F238E27FC236}">
              <a16:creationId xmlns:a16="http://schemas.microsoft.com/office/drawing/2014/main" id="{CF4B56C8-37C1-45EA-BA32-21072714E669}"/>
            </a:ext>
          </a:extLst>
        </xdr:cNvPr>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495" name="n_3aveValue【一般廃棄物処理施設】&#10;一人当たり有形固定資産（償却資産）額">
          <a:extLst>
            <a:ext uri="{FF2B5EF4-FFF2-40B4-BE49-F238E27FC236}">
              <a16:creationId xmlns:a16="http://schemas.microsoft.com/office/drawing/2014/main" id="{20768872-8F74-49FB-AC59-35735AC10319}"/>
            </a:ext>
          </a:extLst>
        </xdr:cNvPr>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496" name="n_4aveValue【一般廃棄物処理施設】&#10;一人当たり有形固定資産（償却資産）額">
          <a:extLst>
            <a:ext uri="{FF2B5EF4-FFF2-40B4-BE49-F238E27FC236}">
              <a16:creationId xmlns:a16="http://schemas.microsoft.com/office/drawing/2014/main" id="{1E0F006E-326C-490B-8CDF-E7EBAE6DD74F}"/>
            </a:ext>
          </a:extLst>
        </xdr:cNvPr>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40270</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id="{35BE4921-69BB-4F02-8FE8-AD840F243B24}"/>
            </a:ext>
          </a:extLst>
        </xdr:cNvPr>
        <xdr:cNvSpPr txBox="1"/>
      </xdr:nvSpPr>
      <xdr:spPr>
        <a:xfrm>
          <a:off x="21043411" y="72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44232</xdr:rowOff>
    </xdr:from>
    <xdr:ext cx="469744" cy="259045"/>
    <xdr:sp macro="" textlink="">
      <xdr:nvSpPr>
        <xdr:cNvPr id="498" name="n_2mainValue【一般廃棄物処理施設】&#10;一人当たり有形固定資産（償却資産）額">
          <a:extLst>
            <a:ext uri="{FF2B5EF4-FFF2-40B4-BE49-F238E27FC236}">
              <a16:creationId xmlns:a16="http://schemas.microsoft.com/office/drawing/2014/main" id="{DEB07DFF-3AB5-46A0-A625-1CD0056C8E94}"/>
            </a:ext>
          </a:extLst>
        </xdr:cNvPr>
        <xdr:cNvSpPr txBox="1"/>
      </xdr:nvSpPr>
      <xdr:spPr>
        <a:xfrm>
          <a:off x="20199428" y="72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a:extLst>
            <a:ext uri="{FF2B5EF4-FFF2-40B4-BE49-F238E27FC236}">
              <a16:creationId xmlns:a16="http://schemas.microsoft.com/office/drawing/2014/main" id="{49ADD1C5-D7BC-44F3-A8C9-063A6CA071E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a:extLst>
            <a:ext uri="{FF2B5EF4-FFF2-40B4-BE49-F238E27FC236}">
              <a16:creationId xmlns:a16="http://schemas.microsoft.com/office/drawing/2014/main" id="{D84EB91F-2AA3-4267-BA16-26E54779F75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a:extLst>
            <a:ext uri="{FF2B5EF4-FFF2-40B4-BE49-F238E27FC236}">
              <a16:creationId xmlns:a16="http://schemas.microsoft.com/office/drawing/2014/main" id="{31DCFF07-8F06-464A-9E64-9C6D80F7B5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a:extLst>
            <a:ext uri="{FF2B5EF4-FFF2-40B4-BE49-F238E27FC236}">
              <a16:creationId xmlns:a16="http://schemas.microsoft.com/office/drawing/2014/main" id="{BF5EF206-72DE-4B23-ABD1-FA80F089485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a:extLst>
            <a:ext uri="{FF2B5EF4-FFF2-40B4-BE49-F238E27FC236}">
              <a16:creationId xmlns:a16="http://schemas.microsoft.com/office/drawing/2014/main" id="{939FECC7-3F67-4593-87E7-F06AFCE6EAC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a:extLst>
            <a:ext uri="{FF2B5EF4-FFF2-40B4-BE49-F238E27FC236}">
              <a16:creationId xmlns:a16="http://schemas.microsoft.com/office/drawing/2014/main" id="{8A10FB94-D663-4172-B6A4-F0BC25BBE82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a:extLst>
            <a:ext uri="{FF2B5EF4-FFF2-40B4-BE49-F238E27FC236}">
              <a16:creationId xmlns:a16="http://schemas.microsoft.com/office/drawing/2014/main" id="{77191307-9A78-4734-8443-28D16A491C9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a:extLst>
            <a:ext uri="{FF2B5EF4-FFF2-40B4-BE49-F238E27FC236}">
              <a16:creationId xmlns:a16="http://schemas.microsoft.com/office/drawing/2014/main" id="{88986E44-1F8D-4BD8-B434-F2C21137ED7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a:extLst>
            <a:ext uri="{FF2B5EF4-FFF2-40B4-BE49-F238E27FC236}">
              <a16:creationId xmlns:a16="http://schemas.microsoft.com/office/drawing/2014/main" id="{71D99CFF-C157-46AE-B948-A84DD6686C5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a:extLst>
            <a:ext uri="{FF2B5EF4-FFF2-40B4-BE49-F238E27FC236}">
              <a16:creationId xmlns:a16="http://schemas.microsoft.com/office/drawing/2014/main" id="{FD4C525C-E4C2-4F92-86AC-D01A8EC2C6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a:extLst>
            <a:ext uri="{FF2B5EF4-FFF2-40B4-BE49-F238E27FC236}">
              <a16:creationId xmlns:a16="http://schemas.microsoft.com/office/drawing/2014/main" id="{CD30A151-1426-4730-B007-04BCF2227F1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a:extLst>
            <a:ext uri="{FF2B5EF4-FFF2-40B4-BE49-F238E27FC236}">
              <a16:creationId xmlns:a16="http://schemas.microsoft.com/office/drawing/2014/main" id="{7E46C1CC-AB9D-4A5B-9245-13C9EAFB7D0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1" name="テキスト ボックス 510">
          <a:extLst>
            <a:ext uri="{FF2B5EF4-FFF2-40B4-BE49-F238E27FC236}">
              <a16:creationId xmlns:a16="http://schemas.microsoft.com/office/drawing/2014/main" id="{8A8B1413-7A09-4A88-A447-B9198D46460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a:extLst>
            <a:ext uri="{FF2B5EF4-FFF2-40B4-BE49-F238E27FC236}">
              <a16:creationId xmlns:a16="http://schemas.microsoft.com/office/drawing/2014/main" id="{0EC22109-7B89-46DB-AA90-598469C00F3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a:extLst>
            <a:ext uri="{FF2B5EF4-FFF2-40B4-BE49-F238E27FC236}">
              <a16:creationId xmlns:a16="http://schemas.microsoft.com/office/drawing/2014/main" id="{964656AC-FCFF-4DE0-B745-05A55ECADAA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a:extLst>
            <a:ext uri="{FF2B5EF4-FFF2-40B4-BE49-F238E27FC236}">
              <a16:creationId xmlns:a16="http://schemas.microsoft.com/office/drawing/2014/main" id="{020E5E80-98D4-4254-899D-A600BAE737BA}"/>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a:extLst>
            <a:ext uri="{FF2B5EF4-FFF2-40B4-BE49-F238E27FC236}">
              <a16:creationId xmlns:a16="http://schemas.microsoft.com/office/drawing/2014/main" id="{2B80AA4F-4683-4F4E-9DAA-C4CD24BB18D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a:extLst>
            <a:ext uri="{FF2B5EF4-FFF2-40B4-BE49-F238E27FC236}">
              <a16:creationId xmlns:a16="http://schemas.microsoft.com/office/drawing/2014/main" id="{90B5C668-9223-48F2-9BD9-5C60B87AFE4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a:extLst>
            <a:ext uri="{FF2B5EF4-FFF2-40B4-BE49-F238E27FC236}">
              <a16:creationId xmlns:a16="http://schemas.microsoft.com/office/drawing/2014/main" id="{A92A1B89-BFA8-4811-AC8A-78939217791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a:extLst>
            <a:ext uri="{FF2B5EF4-FFF2-40B4-BE49-F238E27FC236}">
              <a16:creationId xmlns:a16="http://schemas.microsoft.com/office/drawing/2014/main" id="{65B7C291-65A8-4F40-A37E-2D5FC8C19119}"/>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a:extLst>
            <a:ext uri="{FF2B5EF4-FFF2-40B4-BE49-F238E27FC236}">
              <a16:creationId xmlns:a16="http://schemas.microsoft.com/office/drawing/2014/main" id="{41F9C7DB-86F3-40D1-877A-825771B1ECA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a:extLst>
            <a:ext uri="{FF2B5EF4-FFF2-40B4-BE49-F238E27FC236}">
              <a16:creationId xmlns:a16="http://schemas.microsoft.com/office/drawing/2014/main" id="{A7904F60-C826-49A8-9D17-7BB9B6BC3D2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1" name="テキスト ボックス 520">
          <a:extLst>
            <a:ext uri="{FF2B5EF4-FFF2-40B4-BE49-F238E27FC236}">
              <a16:creationId xmlns:a16="http://schemas.microsoft.com/office/drawing/2014/main" id="{11C7CAC7-747E-4B27-A5C7-6CB384B617A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A60F6E42-C756-4E4C-B39E-15B35324318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3" name="【保健センター・保健所】&#10;有形固定資産減価償却率グラフ枠">
          <a:extLst>
            <a:ext uri="{FF2B5EF4-FFF2-40B4-BE49-F238E27FC236}">
              <a16:creationId xmlns:a16="http://schemas.microsoft.com/office/drawing/2014/main" id="{2F31C3B5-BEBB-4B5F-A2FA-617D8185948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524" name="直線コネクタ 523">
          <a:extLst>
            <a:ext uri="{FF2B5EF4-FFF2-40B4-BE49-F238E27FC236}">
              <a16:creationId xmlns:a16="http://schemas.microsoft.com/office/drawing/2014/main" id="{927027A6-D24E-4AF8-B03A-28716E84E67F}"/>
            </a:ext>
          </a:extLst>
        </xdr:cNvPr>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25" name="【保健センター・保健所】&#10;有形固定資産減価償却率最小値テキスト">
          <a:extLst>
            <a:ext uri="{FF2B5EF4-FFF2-40B4-BE49-F238E27FC236}">
              <a16:creationId xmlns:a16="http://schemas.microsoft.com/office/drawing/2014/main" id="{19C2FE42-3D5C-42E8-AA25-E3883F41581B}"/>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26" name="直線コネクタ 525">
          <a:extLst>
            <a:ext uri="{FF2B5EF4-FFF2-40B4-BE49-F238E27FC236}">
              <a16:creationId xmlns:a16="http://schemas.microsoft.com/office/drawing/2014/main" id="{DF024AC4-75EA-4CD8-8D34-4EAA08C1E1C5}"/>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527" name="【保健センター・保健所】&#10;有形固定資産減価償却率最大値テキスト">
          <a:extLst>
            <a:ext uri="{FF2B5EF4-FFF2-40B4-BE49-F238E27FC236}">
              <a16:creationId xmlns:a16="http://schemas.microsoft.com/office/drawing/2014/main" id="{C720DEF4-8670-4B95-9411-4FB365284218}"/>
            </a:ext>
          </a:extLst>
        </xdr:cNvPr>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528" name="直線コネクタ 527">
          <a:extLst>
            <a:ext uri="{FF2B5EF4-FFF2-40B4-BE49-F238E27FC236}">
              <a16:creationId xmlns:a16="http://schemas.microsoft.com/office/drawing/2014/main" id="{F825660B-9936-46E0-AC19-E25BDA5EB454}"/>
            </a:ext>
          </a:extLst>
        </xdr:cNvPr>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529" name="【保健センター・保健所】&#10;有形固定資産減価償却率平均値テキスト">
          <a:extLst>
            <a:ext uri="{FF2B5EF4-FFF2-40B4-BE49-F238E27FC236}">
              <a16:creationId xmlns:a16="http://schemas.microsoft.com/office/drawing/2014/main" id="{235C50C9-2848-4C01-A0C3-02C2DACD58F9}"/>
            </a:ext>
          </a:extLst>
        </xdr:cNvPr>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30" name="フローチャート: 判断 529">
          <a:extLst>
            <a:ext uri="{FF2B5EF4-FFF2-40B4-BE49-F238E27FC236}">
              <a16:creationId xmlns:a16="http://schemas.microsoft.com/office/drawing/2014/main" id="{8D538F75-360B-4180-A3F7-BA9C39C2FC17}"/>
            </a:ext>
          </a:extLst>
        </xdr:cNvPr>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531" name="フローチャート: 判断 530">
          <a:extLst>
            <a:ext uri="{FF2B5EF4-FFF2-40B4-BE49-F238E27FC236}">
              <a16:creationId xmlns:a16="http://schemas.microsoft.com/office/drawing/2014/main" id="{0A7D73E5-389E-46ED-A068-2B3592B09954}"/>
            </a:ext>
          </a:extLst>
        </xdr:cNvPr>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32" name="フローチャート: 判断 531">
          <a:extLst>
            <a:ext uri="{FF2B5EF4-FFF2-40B4-BE49-F238E27FC236}">
              <a16:creationId xmlns:a16="http://schemas.microsoft.com/office/drawing/2014/main" id="{8C3148C3-E705-43C6-880F-DA111D102DCA}"/>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33" name="フローチャート: 判断 532">
          <a:extLst>
            <a:ext uri="{FF2B5EF4-FFF2-40B4-BE49-F238E27FC236}">
              <a16:creationId xmlns:a16="http://schemas.microsoft.com/office/drawing/2014/main" id="{5195838F-194A-4CA2-9B3B-87F41442F8C9}"/>
            </a:ext>
          </a:extLst>
        </xdr:cNvPr>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34" name="フローチャート: 判断 533">
          <a:extLst>
            <a:ext uri="{FF2B5EF4-FFF2-40B4-BE49-F238E27FC236}">
              <a16:creationId xmlns:a16="http://schemas.microsoft.com/office/drawing/2014/main" id="{93261B89-32E9-49FF-8A5D-6B4E264BFEFD}"/>
            </a:ext>
          </a:extLst>
        </xdr:cNvPr>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DAC04688-CCF7-4EBB-88FA-1E5539C8C46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8EDEE28F-9D6D-4097-A428-B24510D460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F9BC1A1E-94EB-4021-B734-9D7EDECE3C8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EB465FD1-FF7E-446E-BAD5-E6F4E8BA360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5BA16A24-773D-4EDB-BF2B-FD850EBFE2A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161472</xdr:rowOff>
    </xdr:from>
    <xdr:to>
      <xdr:col>85</xdr:col>
      <xdr:colOff>177800</xdr:colOff>
      <xdr:row>56</xdr:row>
      <xdr:rowOff>91622</xdr:rowOff>
    </xdr:to>
    <xdr:sp macro="" textlink="">
      <xdr:nvSpPr>
        <xdr:cNvPr id="540" name="楕円 539">
          <a:extLst>
            <a:ext uri="{FF2B5EF4-FFF2-40B4-BE49-F238E27FC236}">
              <a16:creationId xmlns:a16="http://schemas.microsoft.com/office/drawing/2014/main" id="{A41F19E4-BA36-48BA-9EFB-F15BF60A998E}"/>
            </a:ext>
          </a:extLst>
        </xdr:cNvPr>
        <xdr:cNvSpPr/>
      </xdr:nvSpPr>
      <xdr:spPr>
        <a:xfrm>
          <a:off x="162687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12899</xdr:rowOff>
    </xdr:from>
    <xdr:ext cx="405111" cy="259045"/>
    <xdr:sp macro="" textlink="">
      <xdr:nvSpPr>
        <xdr:cNvPr id="541" name="【保健センター・保健所】&#10;有形固定資産減価償却率該当値テキスト">
          <a:extLst>
            <a:ext uri="{FF2B5EF4-FFF2-40B4-BE49-F238E27FC236}">
              <a16:creationId xmlns:a16="http://schemas.microsoft.com/office/drawing/2014/main" id="{30D545DD-0888-45EA-89AD-660BBF994AC0}"/>
            </a:ext>
          </a:extLst>
        </xdr:cNvPr>
        <xdr:cNvSpPr txBox="1"/>
      </xdr:nvSpPr>
      <xdr:spPr>
        <a:xfrm>
          <a:off x="16357600" y="944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105954</xdr:rowOff>
    </xdr:from>
    <xdr:to>
      <xdr:col>81</xdr:col>
      <xdr:colOff>101600</xdr:colOff>
      <xdr:row>56</xdr:row>
      <xdr:rowOff>36104</xdr:rowOff>
    </xdr:to>
    <xdr:sp macro="" textlink="">
      <xdr:nvSpPr>
        <xdr:cNvPr id="542" name="楕円 541">
          <a:extLst>
            <a:ext uri="{FF2B5EF4-FFF2-40B4-BE49-F238E27FC236}">
              <a16:creationId xmlns:a16="http://schemas.microsoft.com/office/drawing/2014/main" id="{04E6469E-8BCA-4D3B-9A4F-BC94763D4353}"/>
            </a:ext>
          </a:extLst>
        </xdr:cNvPr>
        <xdr:cNvSpPr/>
      </xdr:nvSpPr>
      <xdr:spPr>
        <a:xfrm>
          <a:off x="15430500" y="95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55</xdr:row>
      <xdr:rowOff>156754</xdr:rowOff>
    </xdr:from>
    <xdr:to>
      <xdr:col>85</xdr:col>
      <xdr:colOff>127000</xdr:colOff>
      <xdr:row>56</xdr:row>
      <xdr:rowOff>40822</xdr:rowOff>
    </xdr:to>
    <xdr:cxnSp macro="">
      <xdr:nvCxnSpPr>
        <xdr:cNvPr id="543" name="直線コネクタ 542">
          <a:extLst>
            <a:ext uri="{FF2B5EF4-FFF2-40B4-BE49-F238E27FC236}">
              <a16:creationId xmlns:a16="http://schemas.microsoft.com/office/drawing/2014/main" id="{A43866AF-63D8-453A-AC70-8937FF7E87F7}"/>
            </a:ext>
          </a:extLst>
        </xdr:cNvPr>
        <xdr:cNvCxnSpPr/>
      </xdr:nvCxnSpPr>
      <xdr:spPr>
        <a:xfrm>
          <a:off x="15481300" y="958650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39007</xdr:rowOff>
    </xdr:from>
    <xdr:to>
      <xdr:col>76</xdr:col>
      <xdr:colOff>165100</xdr:colOff>
      <xdr:row>55</xdr:row>
      <xdr:rowOff>140607</xdr:rowOff>
    </xdr:to>
    <xdr:sp macro="" textlink="">
      <xdr:nvSpPr>
        <xdr:cNvPr id="544" name="楕円 543">
          <a:extLst>
            <a:ext uri="{FF2B5EF4-FFF2-40B4-BE49-F238E27FC236}">
              <a16:creationId xmlns:a16="http://schemas.microsoft.com/office/drawing/2014/main" id="{C785BECB-CC37-447C-9753-AB0AA317EA29}"/>
            </a:ext>
          </a:extLst>
        </xdr:cNvPr>
        <xdr:cNvSpPr/>
      </xdr:nvSpPr>
      <xdr:spPr>
        <a:xfrm>
          <a:off x="14541500" y="94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89807</xdr:rowOff>
    </xdr:from>
    <xdr:to>
      <xdr:col>81</xdr:col>
      <xdr:colOff>50800</xdr:colOff>
      <xdr:row>55</xdr:row>
      <xdr:rowOff>156754</xdr:rowOff>
    </xdr:to>
    <xdr:cxnSp macro="">
      <xdr:nvCxnSpPr>
        <xdr:cNvPr id="545" name="直線コネクタ 544">
          <a:extLst>
            <a:ext uri="{FF2B5EF4-FFF2-40B4-BE49-F238E27FC236}">
              <a16:creationId xmlns:a16="http://schemas.microsoft.com/office/drawing/2014/main" id="{BE9C5AB3-D181-4B41-975C-EEF7FEBC1A2A}"/>
            </a:ext>
          </a:extLst>
        </xdr:cNvPr>
        <xdr:cNvCxnSpPr/>
      </xdr:nvCxnSpPr>
      <xdr:spPr>
        <a:xfrm>
          <a:off x="14592300" y="951955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81462</xdr:rowOff>
    </xdr:from>
    <xdr:to>
      <xdr:col>72</xdr:col>
      <xdr:colOff>38100</xdr:colOff>
      <xdr:row>64</xdr:row>
      <xdr:rowOff>11612</xdr:rowOff>
    </xdr:to>
    <xdr:sp macro="" textlink="">
      <xdr:nvSpPr>
        <xdr:cNvPr id="546" name="楕円 545">
          <a:extLst>
            <a:ext uri="{FF2B5EF4-FFF2-40B4-BE49-F238E27FC236}">
              <a16:creationId xmlns:a16="http://schemas.microsoft.com/office/drawing/2014/main" id="{BD7271CD-AB44-4013-AB0B-A3F766D35606}"/>
            </a:ext>
          </a:extLst>
        </xdr:cNvPr>
        <xdr:cNvSpPr/>
      </xdr:nvSpPr>
      <xdr:spPr>
        <a:xfrm>
          <a:off x="13652500" y="1088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89807</xdr:rowOff>
    </xdr:from>
    <xdr:to>
      <xdr:col>76</xdr:col>
      <xdr:colOff>114300</xdr:colOff>
      <xdr:row>63</xdr:row>
      <xdr:rowOff>132262</xdr:rowOff>
    </xdr:to>
    <xdr:cxnSp macro="">
      <xdr:nvCxnSpPr>
        <xdr:cNvPr id="547" name="直線コネクタ 546">
          <a:extLst>
            <a:ext uri="{FF2B5EF4-FFF2-40B4-BE49-F238E27FC236}">
              <a16:creationId xmlns:a16="http://schemas.microsoft.com/office/drawing/2014/main" id="{1C016811-E103-455C-B583-413395D2BF28}"/>
            </a:ext>
          </a:extLst>
        </xdr:cNvPr>
        <xdr:cNvCxnSpPr/>
      </xdr:nvCxnSpPr>
      <xdr:spPr>
        <a:xfrm flipV="1">
          <a:off x="13703300" y="9519557"/>
          <a:ext cx="889000" cy="141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61867</xdr:rowOff>
    </xdr:from>
    <xdr:to>
      <xdr:col>67</xdr:col>
      <xdr:colOff>101600</xdr:colOff>
      <xdr:row>63</xdr:row>
      <xdr:rowOff>163467</xdr:rowOff>
    </xdr:to>
    <xdr:sp macro="" textlink="">
      <xdr:nvSpPr>
        <xdr:cNvPr id="548" name="楕円 547">
          <a:extLst>
            <a:ext uri="{FF2B5EF4-FFF2-40B4-BE49-F238E27FC236}">
              <a16:creationId xmlns:a16="http://schemas.microsoft.com/office/drawing/2014/main" id="{DAFAC5D9-E434-4FFC-95BB-077F11533174}"/>
            </a:ext>
          </a:extLst>
        </xdr:cNvPr>
        <xdr:cNvSpPr/>
      </xdr:nvSpPr>
      <xdr:spPr>
        <a:xfrm>
          <a:off x="12763500" y="1086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112667</xdr:rowOff>
    </xdr:from>
    <xdr:to>
      <xdr:col>71</xdr:col>
      <xdr:colOff>177800</xdr:colOff>
      <xdr:row>63</xdr:row>
      <xdr:rowOff>132262</xdr:rowOff>
    </xdr:to>
    <xdr:cxnSp macro="">
      <xdr:nvCxnSpPr>
        <xdr:cNvPr id="549" name="直線コネクタ 548">
          <a:extLst>
            <a:ext uri="{FF2B5EF4-FFF2-40B4-BE49-F238E27FC236}">
              <a16:creationId xmlns:a16="http://schemas.microsoft.com/office/drawing/2014/main" id="{FD587F50-FEA8-49DB-A1ED-AE5B540459BC}"/>
            </a:ext>
          </a:extLst>
        </xdr:cNvPr>
        <xdr:cNvCxnSpPr/>
      </xdr:nvCxnSpPr>
      <xdr:spPr>
        <a:xfrm>
          <a:off x="12814300" y="109140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550" name="n_1aveValue【保健センター・保健所】&#10;有形固定資産減価償却率">
          <a:extLst>
            <a:ext uri="{FF2B5EF4-FFF2-40B4-BE49-F238E27FC236}">
              <a16:creationId xmlns:a16="http://schemas.microsoft.com/office/drawing/2014/main" id="{1AD0E340-2582-408E-8C98-5B871E86CE8D}"/>
            </a:ext>
          </a:extLst>
        </xdr:cNvPr>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51" name="n_2aveValue【保健センター・保健所】&#10;有形固定資産減価償却率">
          <a:extLst>
            <a:ext uri="{FF2B5EF4-FFF2-40B4-BE49-F238E27FC236}">
              <a16:creationId xmlns:a16="http://schemas.microsoft.com/office/drawing/2014/main" id="{54E43A9E-1FA6-4DA3-8394-0318DF40276F}"/>
            </a:ext>
          </a:extLst>
        </xdr:cNvPr>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552" name="n_3aveValue【保健センター・保健所】&#10;有形固定資産減価償却率">
          <a:extLst>
            <a:ext uri="{FF2B5EF4-FFF2-40B4-BE49-F238E27FC236}">
              <a16:creationId xmlns:a16="http://schemas.microsoft.com/office/drawing/2014/main" id="{E20DD9E2-91B1-4D52-AEF5-4ADFEE9F6EBF}"/>
            </a:ext>
          </a:extLst>
        </xdr:cNvPr>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553" name="n_4aveValue【保健センター・保健所】&#10;有形固定資産減価償却率">
          <a:extLst>
            <a:ext uri="{FF2B5EF4-FFF2-40B4-BE49-F238E27FC236}">
              <a16:creationId xmlns:a16="http://schemas.microsoft.com/office/drawing/2014/main" id="{211AAE8D-39F2-495E-BCCE-DB8ED74DC971}"/>
            </a:ext>
          </a:extLst>
        </xdr:cNvPr>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52631</xdr:rowOff>
    </xdr:from>
    <xdr:ext cx="340478" cy="259045"/>
    <xdr:sp macro="" textlink="">
      <xdr:nvSpPr>
        <xdr:cNvPr id="554" name="n_1mainValue【保健センター・保健所】&#10;有形固定資産減価償却率">
          <a:extLst>
            <a:ext uri="{FF2B5EF4-FFF2-40B4-BE49-F238E27FC236}">
              <a16:creationId xmlns:a16="http://schemas.microsoft.com/office/drawing/2014/main" id="{9905E49A-19FC-4229-B9F4-C79558149098}"/>
            </a:ext>
          </a:extLst>
        </xdr:cNvPr>
        <xdr:cNvSpPr txBox="1"/>
      </xdr:nvSpPr>
      <xdr:spPr>
        <a:xfrm>
          <a:off x="15298361" y="9310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53</xdr:row>
      <xdr:rowOff>157134</xdr:rowOff>
    </xdr:from>
    <xdr:ext cx="340478" cy="259045"/>
    <xdr:sp macro="" textlink="">
      <xdr:nvSpPr>
        <xdr:cNvPr id="555" name="n_2mainValue【保健センター・保健所】&#10;有形固定資産減価償却率">
          <a:extLst>
            <a:ext uri="{FF2B5EF4-FFF2-40B4-BE49-F238E27FC236}">
              <a16:creationId xmlns:a16="http://schemas.microsoft.com/office/drawing/2014/main" id="{7E1A31A7-C97A-4E10-B4ED-2B66F7BC6AD5}"/>
            </a:ext>
          </a:extLst>
        </xdr:cNvPr>
        <xdr:cNvSpPr txBox="1"/>
      </xdr:nvSpPr>
      <xdr:spPr>
        <a:xfrm>
          <a:off x="14422061" y="9243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2739</xdr:rowOff>
    </xdr:from>
    <xdr:ext cx="405111" cy="259045"/>
    <xdr:sp macro="" textlink="">
      <xdr:nvSpPr>
        <xdr:cNvPr id="556" name="n_3mainValue【保健センター・保健所】&#10;有形固定資産減価償却率">
          <a:extLst>
            <a:ext uri="{FF2B5EF4-FFF2-40B4-BE49-F238E27FC236}">
              <a16:creationId xmlns:a16="http://schemas.microsoft.com/office/drawing/2014/main" id="{63E8E00B-C7CE-4F96-AFC4-879DF8605208}"/>
            </a:ext>
          </a:extLst>
        </xdr:cNvPr>
        <xdr:cNvSpPr txBox="1"/>
      </xdr:nvSpPr>
      <xdr:spPr>
        <a:xfrm>
          <a:off x="13500744" y="1097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154594</xdr:rowOff>
    </xdr:from>
    <xdr:ext cx="405111" cy="259045"/>
    <xdr:sp macro="" textlink="">
      <xdr:nvSpPr>
        <xdr:cNvPr id="557" name="n_4mainValue【保健センター・保健所】&#10;有形固定資産減価償却率">
          <a:extLst>
            <a:ext uri="{FF2B5EF4-FFF2-40B4-BE49-F238E27FC236}">
              <a16:creationId xmlns:a16="http://schemas.microsoft.com/office/drawing/2014/main" id="{E22CD64A-E26E-47B9-940D-11313E47B2C5}"/>
            </a:ext>
          </a:extLst>
        </xdr:cNvPr>
        <xdr:cNvSpPr txBox="1"/>
      </xdr:nvSpPr>
      <xdr:spPr>
        <a:xfrm>
          <a:off x="12611744" y="1095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a:extLst>
            <a:ext uri="{FF2B5EF4-FFF2-40B4-BE49-F238E27FC236}">
              <a16:creationId xmlns:a16="http://schemas.microsoft.com/office/drawing/2014/main" id="{BC66F611-8DF4-43C0-8F25-1B816F08EBD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a:extLst>
            <a:ext uri="{FF2B5EF4-FFF2-40B4-BE49-F238E27FC236}">
              <a16:creationId xmlns:a16="http://schemas.microsoft.com/office/drawing/2014/main" id="{ECD2C569-B571-4659-893A-2BB928E357D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a:extLst>
            <a:ext uri="{FF2B5EF4-FFF2-40B4-BE49-F238E27FC236}">
              <a16:creationId xmlns:a16="http://schemas.microsoft.com/office/drawing/2014/main" id="{6728CC4E-24C6-4B5A-BCEB-01988A07F1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a:extLst>
            <a:ext uri="{FF2B5EF4-FFF2-40B4-BE49-F238E27FC236}">
              <a16:creationId xmlns:a16="http://schemas.microsoft.com/office/drawing/2014/main" id="{16C42602-9DCD-4EA1-8AFB-D78C6D71972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a:extLst>
            <a:ext uri="{FF2B5EF4-FFF2-40B4-BE49-F238E27FC236}">
              <a16:creationId xmlns:a16="http://schemas.microsoft.com/office/drawing/2014/main" id="{FB45187B-BB5B-46B6-A34D-2C097F937B8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a:extLst>
            <a:ext uri="{FF2B5EF4-FFF2-40B4-BE49-F238E27FC236}">
              <a16:creationId xmlns:a16="http://schemas.microsoft.com/office/drawing/2014/main" id="{670FE09C-EC5B-4227-A717-F51A6C4FC69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a:extLst>
            <a:ext uri="{FF2B5EF4-FFF2-40B4-BE49-F238E27FC236}">
              <a16:creationId xmlns:a16="http://schemas.microsoft.com/office/drawing/2014/main" id="{3356BD31-24CF-429C-AE54-8EBCEEE8A23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a:extLst>
            <a:ext uri="{FF2B5EF4-FFF2-40B4-BE49-F238E27FC236}">
              <a16:creationId xmlns:a16="http://schemas.microsoft.com/office/drawing/2014/main" id="{FD115FDA-0290-4F8E-9672-FADE959623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a:extLst>
            <a:ext uri="{FF2B5EF4-FFF2-40B4-BE49-F238E27FC236}">
              <a16:creationId xmlns:a16="http://schemas.microsoft.com/office/drawing/2014/main" id="{01807DAC-FC83-4C95-B8EF-5D271B66EA1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a:extLst>
            <a:ext uri="{FF2B5EF4-FFF2-40B4-BE49-F238E27FC236}">
              <a16:creationId xmlns:a16="http://schemas.microsoft.com/office/drawing/2014/main" id="{CF7CF644-103A-4CC2-A72A-8DF77667E6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8" name="直線コネクタ 567">
          <a:extLst>
            <a:ext uri="{FF2B5EF4-FFF2-40B4-BE49-F238E27FC236}">
              <a16:creationId xmlns:a16="http://schemas.microsoft.com/office/drawing/2014/main" id="{8AFFE773-F6A9-4AC9-B0AF-AD3E606F898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9" name="テキスト ボックス 568">
          <a:extLst>
            <a:ext uri="{FF2B5EF4-FFF2-40B4-BE49-F238E27FC236}">
              <a16:creationId xmlns:a16="http://schemas.microsoft.com/office/drawing/2014/main" id="{172B289E-7D5E-46DE-BEBD-E0249CE3215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0" name="直線コネクタ 569">
          <a:extLst>
            <a:ext uri="{FF2B5EF4-FFF2-40B4-BE49-F238E27FC236}">
              <a16:creationId xmlns:a16="http://schemas.microsoft.com/office/drawing/2014/main" id="{A0484629-AB75-489D-8744-F5E566F6F70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1" name="テキスト ボックス 570">
          <a:extLst>
            <a:ext uri="{FF2B5EF4-FFF2-40B4-BE49-F238E27FC236}">
              <a16:creationId xmlns:a16="http://schemas.microsoft.com/office/drawing/2014/main" id="{0C49CD98-6749-41F2-9A12-6CB2D1B8F36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2" name="直線コネクタ 571">
          <a:extLst>
            <a:ext uri="{FF2B5EF4-FFF2-40B4-BE49-F238E27FC236}">
              <a16:creationId xmlns:a16="http://schemas.microsoft.com/office/drawing/2014/main" id="{B7F8BFC9-61E0-4EFE-BE55-D74C90E781DB}"/>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3" name="テキスト ボックス 572">
          <a:extLst>
            <a:ext uri="{FF2B5EF4-FFF2-40B4-BE49-F238E27FC236}">
              <a16:creationId xmlns:a16="http://schemas.microsoft.com/office/drawing/2014/main" id="{A2AADE31-C5AE-437F-9CC4-6B8A26CEB98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4" name="直線コネクタ 573">
          <a:extLst>
            <a:ext uri="{FF2B5EF4-FFF2-40B4-BE49-F238E27FC236}">
              <a16:creationId xmlns:a16="http://schemas.microsoft.com/office/drawing/2014/main" id="{4499A126-0230-46C6-AC49-61ACC7D0CF5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5" name="テキスト ボックス 574">
          <a:extLst>
            <a:ext uri="{FF2B5EF4-FFF2-40B4-BE49-F238E27FC236}">
              <a16:creationId xmlns:a16="http://schemas.microsoft.com/office/drawing/2014/main" id="{DADF14F7-0530-49E5-8DF0-09BB1FE5B40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6" name="直線コネクタ 575">
          <a:extLst>
            <a:ext uri="{FF2B5EF4-FFF2-40B4-BE49-F238E27FC236}">
              <a16:creationId xmlns:a16="http://schemas.microsoft.com/office/drawing/2014/main" id="{1A8FC203-7129-4FD1-BE0E-DAE403D85FC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7" name="テキスト ボックス 576">
          <a:extLst>
            <a:ext uri="{FF2B5EF4-FFF2-40B4-BE49-F238E27FC236}">
              <a16:creationId xmlns:a16="http://schemas.microsoft.com/office/drawing/2014/main" id="{465C2B5E-D730-4FE3-8920-BBBFEC2002D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8" name="直線コネクタ 577">
          <a:extLst>
            <a:ext uri="{FF2B5EF4-FFF2-40B4-BE49-F238E27FC236}">
              <a16:creationId xmlns:a16="http://schemas.microsoft.com/office/drawing/2014/main" id="{FC1B06D4-2F1B-4F7F-BC59-B4CE870B5AAC}"/>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9" name="テキスト ボックス 578">
          <a:extLst>
            <a:ext uri="{FF2B5EF4-FFF2-40B4-BE49-F238E27FC236}">
              <a16:creationId xmlns:a16="http://schemas.microsoft.com/office/drawing/2014/main" id="{10B6EACA-0D5A-48FA-8E09-D96F4E761532}"/>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a:extLst>
            <a:ext uri="{FF2B5EF4-FFF2-40B4-BE49-F238E27FC236}">
              <a16:creationId xmlns:a16="http://schemas.microsoft.com/office/drawing/2014/main" id="{9F6018BF-5B97-43DA-ACAD-34A5E503752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1" name="テキスト ボックス 580">
          <a:extLst>
            <a:ext uri="{FF2B5EF4-FFF2-40B4-BE49-F238E27FC236}">
              <a16:creationId xmlns:a16="http://schemas.microsoft.com/office/drawing/2014/main" id="{76F1A0E5-68FE-464F-BF63-A59814EC256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保健センター・保健所】&#10;一人当たり面積グラフ枠">
          <a:extLst>
            <a:ext uri="{FF2B5EF4-FFF2-40B4-BE49-F238E27FC236}">
              <a16:creationId xmlns:a16="http://schemas.microsoft.com/office/drawing/2014/main" id="{FC4A2A4F-6ACA-46A3-AC31-30F3F32DB7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583" name="直線コネクタ 582">
          <a:extLst>
            <a:ext uri="{FF2B5EF4-FFF2-40B4-BE49-F238E27FC236}">
              <a16:creationId xmlns:a16="http://schemas.microsoft.com/office/drawing/2014/main" id="{23C7FC11-9FC8-42F6-A649-61216749D465}"/>
            </a:ext>
          </a:extLst>
        </xdr:cNvPr>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84" name="【保健センター・保健所】&#10;一人当たり面積最小値テキスト">
          <a:extLst>
            <a:ext uri="{FF2B5EF4-FFF2-40B4-BE49-F238E27FC236}">
              <a16:creationId xmlns:a16="http://schemas.microsoft.com/office/drawing/2014/main" id="{947CE57A-800B-4D79-8658-0B20AFEA3479}"/>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85" name="直線コネクタ 584">
          <a:extLst>
            <a:ext uri="{FF2B5EF4-FFF2-40B4-BE49-F238E27FC236}">
              <a16:creationId xmlns:a16="http://schemas.microsoft.com/office/drawing/2014/main" id="{30AB6AE8-3F7C-44A9-923A-21C325C2B127}"/>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86" name="【保健センター・保健所】&#10;一人当たり面積最大値テキスト">
          <a:extLst>
            <a:ext uri="{FF2B5EF4-FFF2-40B4-BE49-F238E27FC236}">
              <a16:creationId xmlns:a16="http://schemas.microsoft.com/office/drawing/2014/main" id="{BC5705DF-823E-4393-AE66-BABACAE9470B}"/>
            </a:ext>
          </a:extLst>
        </xdr:cNvPr>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87" name="直線コネクタ 586">
          <a:extLst>
            <a:ext uri="{FF2B5EF4-FFF2-40B4-BE49-F238E27FC236}">
              <a16:creationId xmlns:a16="http://schemas.microsoft.com/office/drawing/2014/main" id="{C0F71A84-67DD-4404-B2CF-04A1F0F74DAF}"/>
            </a:ext>
          </a:extLst>
        </xdr:cNvPr>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170742</xdr:rowOff>
    </xdr:from>
    <xdr:ext cx="469744" cy="259045"/>
    <xdr:sp macro="" textlink="">
      <xdr:nvSpPr>
        <xdr:cNvPr id="588" name="【保健センター・保健所】&#10;一人当たり面積平均値テキスト">
          <a:extLst>
            <a:ext uri="{FF2B5EF4-FFF2-40B4-BE49-F238E27FC236}">
              <a16:creationId xmlns:a16="http://schemas.microsoft.com/office/drawing/2014/main" id="{63BF2966-DBDD-43BF-94E7-F7255697F2D5}"/>
            </a:ext>
          </a:extLst>
        </xdr:cNvPr>
        <xdr:cNvSpPr txBox="1"/>
      </xdr:nvSpPr>
      <xdr:spPr>
        <a:xfrm>
          <a:off x="22199600" y="10457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589" name="フローチャート: 判断 588">
          <a:extLst>
            <a:ext uri="{FF2B5EF4-FFF2-40B4-BE49-F238E27FC236}">
              <a16:creationId xmlns:a16="http://schemas.microsoft.com/office/drawing/2014/main" id="{D65018B8-CA76-4741-9F4E-FCCFBEA2A8BF}"/>
            </a:ext>
          </a:extLst>
        </xdr:cNvPr>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590" name="フローチャート: 判断 589">
          <a:extLst>
            <a:ext uri="{FF2B5EF4-FFF2-40B4-BE49-F238E27FC236}">
              <a16:creationId xmlns:a16="http://schemas.microsoft.com/office/drawing/2014/main" id="{C965A09C-87F7-40E4-9A4A-573C0BE70C75}"/>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591" name="フローチャート: 判断 590">
          <a:extLst>
            <a:ext uri="{FF2B5EF4-FFF2-40B4-BE49-F238E27FC236}">
              <a16:creationId xmlns:a16="http://schemas.microsoft.com/office/drawing/2014/main" id="{80E22498-0B11-416D-A58E-6C540D77E156}"/>
            </a:ext>
          </a:extLst>
        </xdr:cNvPr>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592" name="フローチャート: 判断 591">
          <a:extLst>
            <a:ext uri="{FF2B5EF4-FFF2-40B4-BE49-F238E27FC236}">
              <a16:creationId xmlns:a16="http://schemas.microsoft.com/office/drawing/2014/main" id="{36DD76CF-F7BE-4694-9979-2C641ED91C63}"/>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593" name="フローチャート: 判断 592">
          <a:extLst>
            <a:ext uri="{FF2B5EF4-FFF2-40B4-BE49-F238E27FC236}">
              <a16:creationId xmlns:a16="http://schemas.microsoft.com/office/drawing/2014/main" id="{1FE39211-8843-49BC-8415-83CE913179B1}"/>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4219D2B4-54AE-4944-A9B9-A10A8162E26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F834A2B2-A396-4D50-84C0-A9BE501DA65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6FF89A1B-D370-4B3A-8AA6-C9C33ABC5BF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8958B5DA-3AFF-4671-A737-CDBF73A0E2A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54993C4D-165F-42EB-857F-3BA0936F65C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41728</xdr:rowOff>
    </xdr:from>
    <xdr:to>
      <xdr:col>116</xdr:col>
      <xdr:colOff>114300</xdr:colOff>
      <xdr:row>62</xdr:row>
      <xdr:rowOff>143328</xdr:rowOff>
    </xdr:to>
    <xdr:sp macro="" textlink="">
      <xdr:nvSpPr>
        <xdr:cNvPr id="599" name="楕円 598">
          <a:extLst>
            <a:ext uri="{FF2B5EF4-FFF2-40B4-BE49-F238E27FC236}">
              <a16:creationId xmlns:a16="http://schemas.microsoft.com/office/drawing/2014/main" id="{B35C823A-7378-48BD-BC6B-4B6FC141A731}"/>
            </a:ext>
          </a:extLst>
        </xdr:cNvPr>
        <xdr:cNvSpPr/>
      </xdr:nvSpPr>
      <xdr:spPr>
        <a:xfrm>
          <a:off x="22110700" y="1067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20155</xdr:rowOff>
    </xdr:from>
    <xdr:ext cx="469744" cy="259045"/>
    <xdr:sp macro="" textlink="">
      <xdr:nvSpPr>
        <xdr:cNvPr id="600" name="【保健センター・保健所】&#10;一人当たり面積該当値テキスト">
          <a:extLst>
            <a:ext uri="{FF2B5EF4-FFF2-40B4-BE49-F238E27FC236}">
              <a16:creationId xmlns:a16="http://schemas.microsoft.com/office/drawing/2014/main" id="{72102A4D-8C94-4009-946E-A4ACE5B3EFA2}"/>
            </a:ext>
          </a:extLst>
        </xdr:cNvPr>
        <xdr:cNvSpPr txBox="1"/>
      </xdr:nvSpPr>
      <xdr:spPr>
        <a:xfrm>
          <a:off x="22199600" y="1065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52615</xdr:rowOff>
    </xdr:from>
    <xdr:to>
      <xdr:col>112</xdr:col>
      <xdr:colOff>38100</xdr:colOff>
      <xdr:row>62</xdr:row>
      <xdr:rowOff>154215</xdr:rowOff>
    </xdr:to>
    <xdr:sp macro="" textlink="">
      <xdr:nvSpPr>
        <xdr:cNvPr id="601" name="楕円 600">
          <a:extLst>
            <a:ext uri="{FF2B5EF4-FFF2-40B4-BE49-F238E27FC236}">
              <a16:creationId xmlns:a16="http://schemas.microsoft.com/office/drawing/2014/main" id="{B4173210-0FD3-40ED-8967-F1711E044E49}"/>
            </a:ext>
          </a:extLst>
        </xdr:cNvPr>
        <xdr:cNvSpPr/>
      </xdr:nvSpPr>
      <xdr:spPr>
        <a:xfrm>
          <a:off x="21272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92528</xdr:rowOff>
    </xdr:from>
    <xdr:to>
      <xdr:col>116</xdr:col>
      <xdr:colOff>63500</xdr:colOff>
      <xdr:row>62</xdr:row>
      <xdr:rowOff>103415</xdr:rowOff>
    </xdr:to>
    <xdr:cxnSp macro="">
      <xdr:nvCxnSpPr>
        <xdr:cNvPr id="602" name="直線コネクタ 601">
          <a:extLst>
            <a:ext uri="{FF2B5EF4-FFF2-40B4-BE49-F238E27FC236}">
              <a16:creationId xmlns:a16="http://schemas.microsoft.com/office/drawing/2014/main" id="{9D130FE5-C1B6-4ED3-A22A-D5422A62D4AC}"/>
            </a:ext>
          </a:extLst>
        </xdr:cNvPr>
        <xdr:cNvCxnSpPr/>
      </xdr:nvCxnSpPr>
      <xdr:spPr>
        <a:xfrm flipV="1">
          <a:off x="21323300" y="107224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52615</xdr:rowOff>
    </xdr:from>
    <xdr:to>
      <xdr:col>107</xdr:col>
      <xdr:colOff>101600</xdr:colOff>
      <xdr:row>62</xdr:row>
      <xdr:rowOff>154215</xdr:rowOff>
    </xdr:to>
    <xdr:sp macro="" textlink="">
      <xdr:nvSpPr>
        <xdr:cNvPr id="603" name="楕円 602">
          <a:extLst>
            <a:ext uri="{FF2B5EF4-FFF2-40B4-BE49-F238E27FC236}">
              <a16:creationId xmlns:a16="http://schemas.microsoft.com/office/drawing/2014/main" id="{02F80126-9CB7-4060-A24B-99F2CE773FCC}"/>
            </a:ext>
          </a:extLst>
        </xdr:cNvPr>
        <xdr:cNvSpPr/>
      </xdr:nvSpPr>
      <xdr:spPr>
        <a:xfrm>
          <a:off x="20383500" y="1068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103415</xdr:rowOff>
    </xdr:from>
    <xdr:to>
      <xdr:col>111</xdr:col>
      <xdr:colOff>177800</xdr:colOff>
      <xdr:row>62</xdr:row>
      <xdr:rowOff>103415</xdr:rowOff>
    </xdr:to>
    <xdr:cxnSp macro="">
      <xdr:nvCxnSpPr>
        <xdr:cNvPr id="604" name="直線コネクタ 603">
          <a:extLst>
            <a:ext uri="{FF2B5EF4-FFF2-40B4-BE49-F238E27FC236}">
              <a16:creationId xmlns:a16="http://schemas.microsoft.com/office/drawing/2014/main" id="{86CCC5A7-0EC2-4B4E-A34F-F4DEA374A421}"/>
            </a:ext>
          </a:extLst>
        </xdr:cNvPr>
        <xdr:cNvCxnSpPr/>
      </xdr:nvCxnSpPr>
      <xdr:spPr>
        <a:xfrm>
          <a:off x="20434300" y="10733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120650</xdr:rowOff>
    </xdr:from>
    <xdr:to>
      <xdr:col>102</xdr:col>
      <xdr:colOff>165100</xdr:colOff>
      <xdr:row>64</xdr:row>
      <xdr:rowOff>50800</xdr:rowOff>
    </xdr:to>
    <xdr:sp macro="" textlink="">
      <xdr:nvSpPr>
        <xdr:cNvPr id="605" name="楕円 604">
          <a:extLst>
            <a:ext uri="{FF2B5EF4-FFF2-40B4-BE49-F238E27FC236}">
              <a16:creationId xmlns:a16="http://schemas.microsoft.com/office/drawing/2014/main" id="{BE5D1904-76DD-4AE4-9877-7CC164E22F0D}"/>
            </a:ext>
          </a:extLst>
        </xdr:cNvPr>
        <xdr:cNvSpPr/>
      </xdr:nvSpPr>
      <xdr:spPr>
        <a:xfrm>
          <a:off x="19494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103415</xdr:rowOff>
    </xdr:from>
    <xdr:to>
      <xdr:col>107</xdr:col>
      <xdr:colOff>50800</xdr:colOff>
      <xdr:row>64</xdr:row>
      <xdr:rowOff>0</xdr:rowOff>
    </xdr:to>
    <xdr:cxnSp macro="">
      <xdr:nvCxnSpPr>
        <xdr:cNvPr id="606" name="直線コネクタ 605">
          <a:extLst>
            <a:ext uri="{FF2B5EF4-FFF2-40B4-BE49-F238E27FC236}">
              <a16:creationId xmlns:a16="http://schemas.microsoft.com/office/drawing/2014/main" id="{A8E90B76-DB16-48A1-BF28-6A70CBAFE514}"/>
            </a:ext>
          </a:extLst>
        </xdr:cNvPr>
        <xdr:cNvCxnSpPr/>
      </xdr:nvCxnSpPr>
      <xdr:spPr>
        <a:xfrm flipV="1">
          <a:off x="19545300" y="10733315"/>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120650</xdr:rowOff>
    </xdr:from>
    <xdr:to>
      <xdr:col>98</xdr:col>
      <xdr:colOff>38100</xdr:colOff>
      <xdr:row>64</xdr:row>
      <xdr:rowOff>50800</xdr:rowOff>
    </xdr:to>
    <xdr:sp macro="" textlink="">
      <xdr:nvSpPr>
        <xdr:cNvPr id="607" name="楕円 606">
          <a:extLst>
            <a:ext uri="{FF2B5EF4-FFF2-40B4-BE49-F238E27FC236}">
              <a16:creationId xmlns:a16="http://schemas.microsoft.com/office/drawing/2014/main" id="{4F2F766B-AB88-45B3-AF96-BD61EBE8917D}"/>
            </a:ext>
          </a:extLst>
        </xdr:cNvPr>
        <xdr:cNvSpPr/>
      </xdr:nvSpPr>
      <xdr:spPr>
        <a:xfrm>
          <a:off x="18605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0</xdr:rowOff>
    </xdr:from>
    <xdr:to>
      <xdr:col>102</xdr:col>
      <xdr:colOff>114300</xdr:colOff>
      <xdr:row>64</xdr:row>
      <xdr:rowOff>0</xdr:rowOff>
    </xdr:to>
    <xdr:cxnSp macro="">
      <xdr:nvCxnSpPr>
        <xdr:cNvPr id="608" name="直線コネクタ 607">
          <a:extLst>
            <a:ext uri="{FF2B5EF4-FFF2-40B4-BE49-F238E27FC236}">
              <a16:creationId xmlns:a16="http://schemas.microsoft.com/office/drawing/2014/main" id="{A4E0DC1C-A640-4B8D-BB87-7316992CC2EB}"/>
            </a:ext>
          </a:extLst>
        </xdr:cNvPr>
        <xdr:cNvCxnSpPr/>
      </xdr:nvCxnSpPr>
      <xdr:spPr>
        <a:xfrm>
          <a:off x="18656300" y="1097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609" name="n_1aveValue【保健センター・保健所】&#10;一人当たり面積">
          <a:extLst>
            <a:ext uri="{FF2B5EF4-FFF2-40B4-BE49-F238E27FC236}">
              <a16:creationId xmlns:a16="http://schemas.microsoft.com/office/drawing/2014/main" id="{7C6472B4-D216-4E78-9A6B-136C04B5A003}"/>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610" name="n_2aveValue【保健センター・保健所】&#10;一人当たり面積">
          <a:extLst>
            <a:ext uri="{FF2B5EF4-FFF2-40B4-BE49-F238E27FC236}">
              <a16:creationId xmlns:a16="http://schemas.microsoft.com/office/drawing/2014/main" id="{661BA6A3-35FA-4A30-B147-5D5CF908C512}"/>
            </a:ext>
          </a:extLst>
        </xdr:cNvPr>
        <xdr:cNvSpPr txBox="1"/>
      </xdr:nvSpPr>
      <xdr:spPr>
        <a:xfrm>
          <a:off x="20199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611" name="n_3aveValue【保健センター・保健所】&#10;一人当たり面積">
          <a:extLst>
            <a:ext uri="{FF2B5EF4-FFF2-40B4-BE49-F238E27FC236}">
              <a16:creationId xmlns:a16="http://schemas.microsoft.com/office/drawing/2014/main" id="{8B59E75D-CB3E-4795-B700-F3FFCD1C077B}"/>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612" name="n_4aveValue【保健センター・保健所】&#10;一人当たり面積">
          <a:extLst>
            <a:ext uri="{FF2B5EF4-FFF2-40B4-BE49-F238E27FC236}">
              <a16:creationId xmlns:a16="http://schemas.microsoft.com/office/drawing/2014/main" id="{245A7152-32BB-4B3E-8AA2-29E271343978}"/>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145342</xdr:rowOff>
    </xdr:from>
    <xdr:ext cx="469744" cy="259045"/>
    <xdr:sp macro="" textlink="">
      <xdr:nvSpPr>
        <xdr:cNvPr id="613" name="n_1mainValue【保健センター・保健所】&#10;一人当たり面積">
          <a:extLst>
            <a:ext uri="{FF2B5EF4-FFF2-40B4-BE49-F238E27FC236}">
              <a16:creationId xmlns:a16="http://schemas.microsoft.com/office/drawing/2014/main" id="{D2D31456-4D02-4F49-8DF3-AA1CEF01DADD}"/>
            </a:ext>
          </a:extLst>
        </xdr:cNvPr>
        <xdr:cNvSpPr txBox="1"/>
      </xdr:nvSpPr>
      <xdr:spPr>
        <a:xfrm>
          <a:off x="210757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145342</xdr:rowOff>
    </xdr:from>
    <xdr:ext cx="469744" cy="259045"/>
    <xdr:sp macro="" textlink="">
      <xdr:nvSpPr>
        <xdr:cNvPr id="614" name="n_2mainValue【保健センター・保健所】&#10;一人当たり面積">
          <a:extLst>
            <a:ext uri="{FF2B5EF4-FFF2-40B4-BE49-F238E27FC236}">
              <a16:creationId xmlns:a16="http://schemas.microsoft.com/office/drawing/2014/main" id="{7977A27F-7124-499C-85C8-D0A80691A95E}"/>
            </a:ext>
          </a:extLst>
        </xdr:cNvPr>
        <xdr:cNvSpPr txBox="1"/>
      </xdr:nvSpPr>
      <xdr:spPr>
        <a:xfrm>
          <a:off x="20199427" y="107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41927</xdr:rowOff>
    </xdr:from>
    <xdr:ext cx="469744" cy="259045"/>
    <xdr:sp macro="" textlink="">
      <xdr:nvSpPr>
        <xdr:cNvPr id="615" name="n_3mainValue【保健センター・保健所】&#10;一人当たり面積">
          <a:extLst>
            <a:ext uri="{FF2B5EF4-FFF2-40B4-BE49-F238E27FC236}">
              <a16:creationId xmlns:a16="http://schemas.microsoft.com/office/drawing/2014/main" id="{D863DFC2-3F5A-4065-A989-35C6D5418394}"/>
            </a:ext>
          </a:extLst>
        </xdr:cNvPr>
        <xdr:cNvSpPr txBox="1"/>
      </xdr:nvSpPr>
      <xdr:spPr>
        <a:xfrm>
          <a:off x="19310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41927</xdr:rowOff>
    </xdr:from>
    <xdr:ext cx="469744" cy="259045"/>
    <xdr:sp macro="" textlink="">
      <xdr:nvSpPr>
        <xdr:cNvPr id="616" name="n_4mainValue【保健センター・保健所】&#10;一人当たり面積">
          <a:extLst>
            <a:ext uri="{FF2B5EF4-FFF2-40B4-BE49-F238E27FC236}">
              <a16:creationId xmlns:a16="http://schemas.microsoft.com/office/drawing/2014/main" id="{BD328C81-BD27-4FBC-A1D3-510833284616}"/>
            </a:ext>
          </a:extLst>
        </xdr:cNvPr>
        <xdr:cNvSpPr txBox="1"/>
      </xdr:nvSpPr>
      <xdr:spPr>
        <a:xfrm>
          <a:off x="184214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a:extLst>
            <a:ext uri="{FF2B5EF4-FFF2-40B4-BE49-F238E27FC236}">
              <a16:creationId xmlns:a16="http://schemas.microsoft.com/office/drawing/2014/main" id="{B3A28AD7-3E22-4FC5-A46B-F934FB5869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a:extLst>
            <a:ext uri="{FF2B5EF4-FFF2-40B4-BE49-F238E27FC236}">
              <a16:creationId xmlns:a16="http://schemas.microsoft.com/office/drawing/2014/main" id="{A933E0C3-344F-4B16-AE60-22E7CF0D2EA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a:extLst>
            <a:ext uri="{FF2B5EF4-FFF2-40B4-BE49-F238E27FC236}">
              <a16:creationId xmlns:a16="http://schemas.microsoft.com/office/drawing/2014/main" id="{D178315D-2633-40FE-A8AB-EBCD0B6AF6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a:extLst>
            <a:ext uri="{FF2B5EF4-FFF2-40B4-BE49-F238E27FC236}">
              <a16:creationId xmlns:a16="http://schemas.microsoft.com/office/drawing/2014/main" id="{30FFA4C9-61A3-4A18-8CCB-770D78FEFE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a:extLst>
            <a:ext uri="{FF2B5EF4-FFF2-40B4-BE49-F238E27FC236}">
              <a16:creationId xmlns:a16="http://schemas.microsoft.com/office/drawing/2014/main" id="{64B16305-B84A-4693-9C76-BDD5598ADCF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a:extLst>
            <a:ext uri="{FF2B5EF4-FFF2-40B4-BE49-F238E27FC236}">
              <a16:creationId xmlns:a16="http://schemas.microsoft.com/office/drawing/2014/main" id="{AAE63FC7-7246-47CF-A207-45BF9A1ADB7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a:extLst>
            <a:ext uri="{FF2B5EF4-FFF2-40B4-BE49-F238E27FC236}">
              <a16:creationId xmlns:a16="http://schemas.microsoft.com/office/drawing/2014/main" id="{6D642A69-E312-44AE-B8D2-1E54B048D09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a:extLst>
            <a:ext uri="{FF2B5EF4-FFF2-40B4-BE49-F238E27FC236}">
              <a16:creationId xmlns:a16="http://schemas.microsoft.com/office/drawing/2014/main" id="{02BA1636-4EFE-43AE-A3FD-1BEF8C32F45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5" name="テキスト ボックス 624">
          <a:extLst>
            <a:ext uri="{FF2B5EF4-FFF2-40B4-BE49-F238E27FC236}">
              <a16:creationId xmlns:a16="http://schemas.microsoft.com/office/drawing/2014/main" id="{391AB0F5-03FB-4136-AFA5-DBD057F40D8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6" name="直線コネクタ 625">
          <a:extLst>
            <a:ext uri="{FF2B5EF4-FFF2-40B4-BE49-F238E27FC236}">
              <a16:creationId xmlns:a16="http://schemas.microsoft.com/office/drawing/2014/main" id="{95E34E88-0DA5-49F1-8F9D-8C6633D6BA0C}"/>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7" name="テキスト ボックス 626">
          <a:extLst>
            <a:ext uri="{FF2B5EF4-FFF2-40B4-BE49-F238E27FC236}">
              <a16:creationId xmlns:a16="http://schemas.microsoft.com/office/drawing/2014/main" id="{C9A13661-AFE2-4C55-8A10-99DEF979312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8" name="直線コネクタ 627">
          <a:extLst>
            <a:ext uri="{FF2B5EF4-FFF2-40B4-BE49-F238E27FC236}">
              <a16:creationId xmlns:a16="http://schemas.microsoft.com/office/drawing/2014/main" id="{A24BF0BE-5CCB-4807-B18B-CEFDBB01754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027BDD02-4310-4E84-9C80-055973F597C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0" name="直線コネクタ 629">
          <a:extLst>
            <a:ext uri="{FF2B5EF4-FFF2-40B4-BE49-F238E27FC236}">
              <a16:creationId xmlns:a16="http://schemas.microsoft.com/office/drawing/2014/main" id="{CC5B22C7-AE0B-4A1D-B4B6-9BA0D14DA19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1" name="テキスト ボックス 630">
          <a:extLst>
            <a:ext uri="{FF2B5EF4-FFF2-40B4-BE49-F238E27FC236}">
              <a16:creationId xmlns:a16="http://schemas.microsoft.com/office/drawing/2014/main" id="{680460EF-AEC5-4254-92C5-D7BB60B2F06B}"/>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2" name="直線コネクタ 631">
          <a:extLst>
            <a:ext uri="{FF2B5EF4-FFF2-40B4-BE49-F238E27FC236}">
              <a16:creationId xmlns:a16="http://schemas.microsoft.com/office/drawing/2014/main" id="{AF7237B9-AFF8-45B2-909C-1BF1089F971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3" name="テキスト ボックス 632">
          <a:extLst>
            <a:ext uri="{FF2B5EF4-FFF2-40B4-BE49-F238E27FC236}">
              <a16:creationId xmlns:a16="http://schemas.microsoft.com/office/drawing/2014/main" id="{0AF6A5E9-5D35-4C4A-A195-EE6D9118DC2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4" name="直線コネクタ 633">
          <a:extLst>
            <a:ext uri="{FF2B5EF4-FFF2-40B4-BE49-F238E27FC236}">
              <a16:creationId xmlns:a16="http://schemas.microsoft.com/office/drawing/2014/main" id="{6A9D6491-291A-428D-A9A8-1C625FD14EB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5" name="テキスト ボックス 634">
          <a:extLst>
            <a:ext uri="{FF2B5EF4-FFF2-40B4-BE49-F238E27FC236}">
              <a16:creationId xmlns:a16="http://schemas.microsoft.com/office/drawing/2014/main" id="{0847183B-5AE4-4B6A-AF9C-8BBABCBFCED7}"/>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6" name="直線コネクタ 635">
          <a:extLst>
            <a:ext uri="{FF2B5EF4-FFF2-40B4-BE49-F238E27FC236}">
              <a16:creationId xmlns:a16="http://schemas.microsoft.com/office/drawing/2014/main" id="{FD95D14A-B734-47D2-BBF9-663A725D9A1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7" name="テキスト ボックス 636">
          <a:extLst>
            <a:ext uri="{FF2B5EF4-FFF2-40B4-BE49-F238E27FC236}">
              <a16:creationId xmlns:a16="http://schemas.microsoft.com/office/drawing/2014/main" id="{B9218C93-EC4A-49D7-9BF4-E988A7E82BB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a:extLst>
            <a:ext uri="{FF2B5EF4-FFF2-40B4-BE49-F238E27FC236}">
              <a16:creationId xmlns:a16="http://schemas.microsoft.com/office/drawing/2014/main" id="{6A8DF455-7774-42F4-9549-C80783C17DC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9" name="テキスト ボックス 638">
          <a:extLst>
            <a:ext uri="{FF2B5EF4-FFF2-40B4-BE49-F238E27FC236}">
              <a16:creationId xmlns:a16="http://schemas.microsoft.com/office/drawing/2014/main" id="{C82D849E-46BD-4E2E-9D8D-4077B4155D6A}"/>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消防施設】&#10;有形固定資産減価償却率グラフ枠">
          <a:extLst>
            <a:ext uri="{FF2B5EF4-FFF2-40B4-BE49-F238E27FC236}">
              <a16:creationId xmlns:a16="http://schemas.microsoft.com/office/drawing/2014/main" id="{7ECEDEB3-5D92-4797-807E-2C43CDE8F1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41" name="直線コネクタ 640">
          <a:extLst>
            <a:ext uri="{FF2B5EF4-FFF2-40B4-BE49-F238E27FC236}">
              <a16:creationId xmlns:a16="http://schemas.microsoft.com/office/drawing/2014/main" id="{FC821F68-70C5-41F7-80FC-3EAC2425A3C8}"/>
            </a:ext>
          </a:extLst>
        </xdr:cNvPr>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42" name="【消防施設】&#10;有形固定資産減価償却率最小値テキスト">
          <a:extLst>
            <a:ext uri="{FF2B5EF4-FFF2-40B4-BE49-F238E27FC236}">
              <a16:creationId xmlns:a16="http://schemas.microsoft.com/office/drawing/2014/main" id="{B224FAA2-BB18-4BEF-B499-C0445E5D6F93}"/>
            </a:ext>
          </a:extLst>
        </xdr:cNvPr>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43" name="直線コネクタ 642">
          <a:extLst>
            <a:ext uri="{FF2B5EF4-FFF2-40B4-BE49-F238E27FC236}">
              <a16:creationId xmlns:a16="http://schemas.microsoft.com/office/drawing/2014/main" id="{948BD87A-7DBC-47F8-A7FB-CEAFE3EE7E9F}"/>
            </a:ext>
          </a:extLst>
        </xdr:cNvPr>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44" name="【消防施設】&#10;有形固定資産減価償却率最大値テキスト">
          <a:extLst>
            <a:ext uri="{FF2B5EF4-FFF2-40B4-BE49-F238E27FC236}">
              <a16:creationId xmlns:a16="http://schemas.microsoft.com/office/drawing/2014/main" id="{14933FD8-B763-407A-BF46-068F064BEE1E}"/>
            </a:ext>
          </a:extLst>
        </xdr:cNvPr>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45" name="直線コネクタ 644">
          <a:extLst>
            <a:ext uri="{FF2B5EF4-FFF2-40B4-BE49-F238E27FC236}">
              <a16:creationId xmlns:a16="http://schemas.microsoft.com/office/drawing/2014/main" id="{21C14D9C-61A7-4349-9074-688901B1253A}"/>
            </a:ext>
          </a:extLst>
        </xdr:cNvPr>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646" name="【消防施設】&#10;有形固定資産減価償却率平均値テキスト">
          <a:extLst>
            <a:ext uri="{FF2B5EF4-FFF2-40B4-BE49-F238E27FC236}">
              <a16:creationId xmlns:a16="http://schemas.microsoft.com/office/drawing/2014/main" id="{C9E65E7F-C41D-4AA7-BF70-175AEBE6943D}"/>
            </a:ext>
          </a:extLst>
        </xdr:cNvPr>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47" name="フローチャート: 判断 646">
          <a:extLst>
            <a:ext uri="{FF2B5EF4-FFF2-40B4-BE49-F238E27FC236}">
              <a16:creationId xmlns:a16="http://schemas.microsoft.com/office/drawing/2014/main" id="{19EAE26E-FEE4-4D91-B543-D2B0E27BAB8F}"/>
            </a:ext>
          </a:extLst>
        </xdr:cNvPr>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48" name="フローチャート: 判断 647">
          <a:extLst>
            <a:ext uri="{FF2B5EF4-FFF2-40B4-BE49-F238E27FC236}">
              <a16:creationId xmlns:a16="http://schemas.microsoft.com/office/drawing/2014/main" id="{E6A5A326-8898-4E91-8444-9833CC9F1116}"/>
            </a:ext>
          </a:extLst>
        </xdr:cNvPr>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49" name="フローチャート: 判断 648">
          <a:extLst>
            <a:ext uri="{FF2B5EF4-FFF2-40B4-BE49-F238E27FC236}">
              <a16:creationId xmlns:a16="http://schemas.microsoft.com/office/drawing/2014/main" id="{0DEC6B83-80E5-43DA-AFC8-0F69DBF58B8D}"/>
            </a:ext>
          </a:extLst>
        </xdr:cNvPr>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50" name="フローチャート: 判断 649">
          <a:extLst>
            <a:ext uri="{FF2B5EF4-FFF2-40B4-BE49-F238E27FC236}">
              <a16:creationId xmlns:a16="http://schemas.microsoft.com/office/drawing/2014/main" id="{6FC1FE44-CFA2-49A0-A227-7C6202D67A7C}"/>
            </a:ext>
          </a:extLst>
        </xdr:cNvPr>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51" name="フローチャート: 判断 650">
          <a:extLst>
            <a:ext uri="{FF2B5EF4-FFF2-40B4-BE49-F238E27FC236}">
              <a16:creationId xmlns:a16="http://schemas.microsoft.com/office/drawing/2014/main" id="{BF9A730E-EB5E-40D1-96AA-DFAF03F0CBD2}"/>
            </a:ext>
          </a:extLst>
        </xdr:cNvPr>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095AF1E1-8835-468A-A30D-40195E040D9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A129B93D-3FCB-465C-9A89-3BBCA68A0F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960EED48-3F0D-4133-9046-75BCCD9E315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E5D779DA-7185-4936-9754-C68138387E9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B0DE012-9928-4AE0-9E7A-F95C18D841E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99695</xdr:rowOff>
    </xdr:from>
    <xdr:to>
      <xdr:col>85</xdr:col>
      <xdr:colOff>177800</xdr:colOff>
      <xdr:row>84</xdr:row>
      <xdr:rowOff>29845</xdr:rowOff>
    </xdr:to>
    <xdr:sp macro="" textlink="">
      <xdr:nvSpPr>
        <xdr:cNvPr id="657" name="楕円 656">
          <a:extLst>
            <a:ext uri="{FF2B5EF4-FFF2-40B4-BE49-F238E27FC236}">
              <a16:creationId xmlns:a16="http://schemas.microsoft.com/office/drawing/2014/main" id="{FBC865C7-6116-4817-9F12-88C819072A18}"/>
            </a:ext>
          </a:extLst>
        </xdr:cNvPr>
        <xdr:cNvSpPr/>
      </xdr:nvSpPr>
      <xdr:spPr>
        <a:xfrm>
          <a:off x="162687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78122</xdr:rowOff>
    </xdr:from>
    <xdr:ext cx="405111" cy="259045"/>
    <xdr:sp macro="" textlink="">
      <xdr:nvSpPr>
        <xdr:cNvPr id="658" name="【消防施設】&#10;有形固定資産減価償却率該当値テキスト">
          <a:extLst>
            <a:ext uri="{FF2B5EF4-FFF2-40B4-BE49-F238E27FC236}">
              <a16:creationId xmlns:a16="http://schemas.microsoft.com/office/drawing/2014/main" id="{CF11BDB3-94AA-41C8-9092-119E68A3B4CE}"/>
            </a:ext>
          </a:extLst>
        </xdr:cNvPr>
        <xdr:cNvSpPr txBox="1"/>
      </xdr:nvSpPr>
      <xdr:spPr>
        <a:xfrm>
          <a:off x="16357600"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160655</xdr:rowOff>
    </xdr:from>
    <xdr:to>
      <xdr:col>81</xdr:col>
      <xdr:colOff>101600</xdr:colOff>
      <xdr:row>84</xdr:row>
      <xdr:rowOff>90805</xdr:rowOff>
    </xdr:to>
    <xdr:sp macro="" textlink="">
      <xdr:nvSpPr>
        <xdr:cNvPr id="659" name="楕円 658">
          <a:extLst>
            <a:ext uri="{FF2B5EF4-FFF2-40B4-BE49-F238E27FC236}">
              <a16:creationId xmlns:a16="http://schemas.microsoft.com/office/drawing/2014/main" id="{147D383C-A486-4A51-A0BE-9ACA50556ACA}"/>
            </a:ext>
          </a:extLst>
        </xdr:cNvPr>
        <xdr:cNvSpPr/>
      </xdr:nvSpPr>
      <xdr:spPr>
        <a:xfrm>
          <a:off x="15430500" y="143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150495</xdr:rowOff>
    </xdr:from>
    <xdr:to>
      <xdr:col>85</xdr:col>
      <xdr:colOff>127000</xdr:colOff>
      <xdr:row>84</xdr:row>
      <xdr:rowOff>40005</xdr:rowOff>
    </xdr:to>
    <xdr:cxnSp macro="">
      <xdr:nvCxnSpPr>
        <xdr:cNvPr id="660" name="直線コネクタ 659">
          <a:extLst>
            <a:ext uri="{FF2B5EF4-FFF2-40B4-BE49-F238E27FC236}">
              <a16:creationId xmlns:a16="http://schemas.microsoft.com/office/drawing/2014/main" id="{3F60003D-0446-401E-99A1-3D55390F2579}"/>
            </a:ext>
          </a:extLst>
        </xdr:cNvPr>
        <xdr:cNvCxnSpPr/>
      </xdr:nvCxnSpPr>
      <xdr:spPr>
        <a:xfrm flipV="1">
          <a:off x="15481300" y="1438084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38736</xdr:rowOff>
    </xdr:from>
    <xdr:to>
      <xdr:col>76</xdr:col>
      <xdr:colOff>165100</xdr:colOff>
      <xdr:row>84</xdr:row>
      <xdr:rowOff>140336</xdr:rowOff>
    </xdr:to>
    <xdr:sp macro="" textlink="">
      <xdr:nvSpPr>
        <xdr:cNvPr id="661" name="楕円 660">
          <a:extLst>
            <a:ext uri="{FF2B5EF4-FFF2-40B4-BE49-F238E27FC236}">
              <a16:creationId xmlns:a16="http://schemas.microsoft.com/office/drawing/2014/main" id="{36BE3A98-4515-4EDA-814B-21F04D99597C}"/>
            </a:ext>
          </a:extLst>
        </xdr:cNvPr>
        <xdr:cNvSpPr/>
      </xdr:nvSpPr>
      <xdr:spPr>
        <a:xfrm>
          <a:off x="1454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40005</xdr:rowOff>
    </xdr:from>
    <xdr:to>
      <xdr:col>81</xdr:col>
      <xdr:colOff>50800</xdr:colOff>
      <xdr:row>84</xdr:row>
      <xdr:rowOff>89536</xdr:rowOff>
    </xdr:to>
    <xdr:cxnSp macro="">
      <xdr:nvCxnSpPr>
        <xdr:cNvPr id="662" name="直線コネクタ 661">
          <a:extLst>
            <a:ext uri="{FF2B5EF4-FFF2-40B4-BE49-F238E27FC236}">
              <a16:creationId xmlns:a16="http://schemas.microsoft.com/office/drawing/2014/main" id="{33D2579A-8ACE-478E-B028-6BCF010651BF}"/>
            </a:ext>
          </a:extLst>
        </xdr:cNvPr>
        <xdr:cNvCxnSpPr/>
      </xdr:nvCxnSpPr>
      <xdr:spPr>
        <a:xfrm flipV="1">
          <a:off x="14592300" y="14441805"/>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663" name="n_1aveValue【消防施設】&#10;有形固定資産減価償却率">
          <a:extLst>
            <a:ext uri="{FF2B5EF4-FFF2-40B4-BE49-F238E27FC236}">
              <a16:creationId xmlns:a16="http://schemas.microsoft.com/office/drawing/2014/main" id="{4CFF4145-CDAA-40CB-BB8C-3215BD9C86FC}"/>
            </a:ext>
          </a:extLst>
        </xdr:cNvPr>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64" name="n_2aveValue【消防施設】&#10;有形固定資産減価償却率">
          <a:extLst>
            <a:ext uri="{FF2B5EF4-FFF2-40B4-BE49-F238E27FC236}">
              <a16:creationId xmlns:a16="http://schemas.microsoft.com/office/drawing/2014/main" id="{D012115F-0C03-4D2D-87A2-7395E91CFBC6}"/>
            </a:ext>
          </a:extLst>
        </xdr:cNvPr>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665" name="n_3aveValue【消防施設】&#10;有形固定資産減価償却率">
          <a:extLst>
            <a:ext uri="{FF2B5EF4-FFF2-40B4-BE49-F238E27FC236}">
              <a16:creationId xmlns:a16="http://schemas.microsoft.com/office/drawing/2014/main" id="{DDED9FD6-86E8-4D35-938C-FC305FD186FC}"/>
            </a:ext>
          </a:extLst>
        </xdr:cNvPr>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66" name="n_4aveValue【消防施設】&#10;有形固定資産減価償却率">
          <a:extLst>
            <a:ext uri="{FF2B5EF4-FFF2-40B4-BE49-F238E27FC236}">
              <a16:creationId xmlns:a16="http://schemas.microsoft.com/office/drawing/2014/main" id="{B5E8A344-6622-4F42-8E1E-35C866A9F6C2}"/>
            </a:ext>
          </a:extLst>
        </xdr:cNvPr>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81932</xdr:rowOff>
    </xdr:from>
    <xdr:ext cx="405111" cy="259045"/>
    <xdr:sp macro="" textlink="">
      <xdr:nvSpPr>
        <xdr:cNvPr id="667" name="n_1mainValue【消防施設】&#10;有形固定資産減価償却率">
          <a:extLst>
            <a:ext uri="{FF2B5EF4-FFF2-40B4-BE49-F238E27FC236}">
              <a16:creationId xmlns:a16="http://schemas.microsoft.com/office/drawing/2014/main" id="{0DE2BC46-C7D5-4430-B6CA-F0CB5D5C2918}"/>
            </a:ext>
          </a:extLst>
        </xdr:cNvPr>
        <xdr:cNvSpPr txBox="1"/>
      </xdr:nvSpPr>
      <xdr:spPr>
        <a:xfrm>
          <a:off x="15266044" y="1448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131463</xdr:rowOff>
    </xdr:from>
    <xdr:ext cx="405111" cy="259045"/>
    <xdr:sp macro="" textlink="">
      <xdr:nvSpPr>
        <xdr:cNvPr id="668" name="n_2mainValue【消防施設】&#10;有形固定資産減価償却率">
          <a:extLst>
            <a:ext uri="{FF2B5EF4-FFF2-40B4-BE49-F238E27FC236}">
              <a16:creationId xmlns:a16="http://schemas.microsoft.com/office/drawing/2014/main" id="{323E93B1-1760-4015-A469-E927AB2D4112}"/>
            </a:ext>
          </a:extLst>
        </xdr:cNvPr>
        <xdr:cNvSpPr txBox="1"/>
      </xdr:nvSpPr>
      <xdr:spPr>
        <a:xfrm>
          <a:off x="14389744" y="1453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a:extLst>
            <a:ext uri="{FF2B5EF4-FFF2-40B4-BE49-F238E27FC236}">
              <a16:creationId xmlns:a16="http://schemas.microsoft.com/office/drawing/2014/main" id="{470B0463-D26D-4077-8689-FB15E47B078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a:extLst>
            <a:ext uri="{FF2B5EF4-FFF2-40B4-BE49-F238E27FC236}">
              <a16:creationId xmlns:a16="http://schemas.microsoft.com/office/drawing/2014/main" id="{9379CF6C-CBA3-4C14-8048-13B2D4B95FE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a:extLst>
            <a:ext uri="{FF2B5EF4-FFF2-40B4-BE49-F238E27FC236}">
              <a16:creationId xmlns:a16="http://schemas.microsoft.com/office/drawing/2014/main" id="{505C919B-EA8A-4C1E-BCE8-759D0776AA9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a:extLst>
            <a:ext uri="{FF2B5EF4-FFF2-40B4-BE49-F238E27FC236}">
              <a16:creationId xmlns:a16="http://schemas.microsoft.com/office/drawing/2014/main" id="{D6E352D2-B525-4DD8-BB56-86E512FA799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a:extLst>
            <a:ext uri="{FF2B5EF4-FFF2-40B4-BE49-F238E27FC236}">
              <a16:creationId xmlns:a16="http://schemas.microsoft.com/office/drawing/2014/main" id="{2DCDA267-C458-4FB3-B295-8A62FA5B5A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a:extLst>
            <a:ext uri="{FF2B5EF4-FFF2-40B4-BE49-F238E27FC236}">
              <a16:creationId xmlns:a16="http://schemas.microsoft.com/office/drawing/2014/main" id="{A5316A92-8D48-44E7-8FC3-3050A5466E6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a:extLst>
            <a:ext uri="{FF2B5EF4-FFF2-40B4-BE49-F238E27FC236}">
              <a16:creationId xmlns:a16="http://schemas.microsoft.com/office/drawing/2014/main" id="{5581DB16-1C07-436D-89B4-A9BD948BD8A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a:extLst>
            <a:ext uri="{FF2B5EF4-FFF2-40B4-BE49-F238E27FC236}">
              <a16:creationId xmlns:a16="http://schemas.microsoft.com/office/drawing/2014/main" id="{5E34DEC6-ED7D-4B7E-B265-700535C66E9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a:extLst>
            <a:ext uri="{FF2B5EF4-FFF2-40B4-BE49-F238E27FC236}">
              <a16:creationId xmlns:a16="http://schemas.microsoft.com/office/drawing/2014/main" id="{712CC8D8-FCC8-40E1-80F9-2C9D08FDC0C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a:extLst>
            <a:ext uri="{FF2B5EF4-FFF2-40B4-BE49-F238E27FC236}">
              <a16:creationId xmlns:a16="http://schemas.microsoft.com/office/drawing/2014/main" id="{0CC4434E-82B8-47C1-B98A-B9CEB3F92AF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79" name="直線コネクタ 678">
          <a:extLst>
            <a:ext uri="{FF2B5EF4-FFF2-40B4-BE49-F238E27FC236}">
              <a16:creationId xmlns:a16="http://schemas.microsoft.com/office/drawing/2014/main" id="{439A745F-E03E-447D-A606-588EEBB2612B}"/>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80" name="テキスト ボックス 679">
          <a:extLst>
            <a:ext uri="{FF2B5EF4-FFF2-40B4-BE49-F238E27FC236}">
              <a16:creationId xmlns:a16="http://schemas.microsoft.com/office/drawing/2014/main" id="{66590E4A-111F-4B13-8A24-52E5BA53B4C9}"/>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a:extLst>
            <a:ext uri="{FF2B5EF4-FFF2-40B4-BE49-F238E27FC236}">
              <a16:creationId xmlns:a16="http://schemas.microsoft.com/office/drawing/2014/main" id="{C0221F58-DE48-479B-9AEA-90F7DAE5458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a:extLst>
            <a:ext uri="{FF2B5EF4-FFF2-40B4-BE49-F238E27FC236}">
              <a16:creationId xmlns:a16="http://schemas.microsoft.com/office/drawing/2014/main" id="{C605F1C1-36AC-4211-A7E8-41394A55E8D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83" name="直線コネクタ 682">
          <a:extLst>
            <a:ext uri="{FF2B5EF4-FFF2-40B4-BE49-F238E27FC236}">
              <a16:creationId xmlns:a16="http://schemas.microsoft.com/office/drawing/2014/main" id="{9EE00E4E-583C-4CB6-86A9-A188E017679A}"/>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84" name="テキスト ボックス 683">
          <a:extLst>
            <a:ext uri="{FF2B5EF4-FFF2-40B4-BE49-F238E27FC236}">
              <a16:creationId xmlns:a16="http://schemas.microsoft.com/office/drawing/2014/main" id="{F5E4EBA4-8CF3-4936-99A9-5B8D9E4A170F}"/>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5" name="直線コネクタ 684">
          <a:extLst>
            <a:ext uri="{FF2B5EF4-FFF2-40B4-BE49-F238E27FC236}">
              <a16:creationId xmlns:a16="http://schemas.microsoft.com/office/drawing/2014/main" id="{E8993AA3-29EF-4125-8EF5-FD503EF369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6" name="テキスト ボックス 685">
          <a:extLst>
            <a:ext uri="{FF2B5EF4-FFF2-40B4-BE49-F238E27FC236}">
              <a16:creationId xmlns:a16="http://schemas.microsoft.com/office/drawing/2014/main" id="{533EDF46-EBAA-45DC-A39A-C3E013B3E6B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7" name="【消防施設】&#10;一人当たり面積グラフ枠">
          <a:extLst>
            <a:ext uri="{FF2B5EF4-FFF2-40B4-BE49-F238E27FC236}">
              <a16:creationId xmlns:a16="http://schemas.microsoft.com/office/drawing/2014/main" id="{352F249F-2939-48E4-A0BE-C843370DE89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688" name="直線コネクタ 687">
          <a:extLst>
            <a:ext uri="{FF2B5EF4-FFF2-40B4-BE49-F238E27FC236}">
              <a16:creationId xmlns:a16="http://schemas.microsoft.com/office/drawing/2014/main" id="{E653857E-F258-41B3-B14B-187443FF7DF5}"/>
            </a:ext>
          </a:extLst>
        </xdr:cNvPr>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689" name="【消防施設】&#10;一人当たり面積最小値テキスト">
          <a:extLst>
            <a:ext uri="{FF2B5EF4-FFF2-40B4-BE49-F238E27FC236}">
              <a16:creationId xmlns:a16="http://schemas.microsoft.com/office/drawing/2014/main" id="{EE3EA2DD-7D4A-41AC-AFF5-F5C27A8E2EFD}"/>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690" name="直線コネクタ 689">
          <a:extLst>
            <a:ext uri="{FF2B5EF4-FFF2-40B4-BE49-F238E27FC236}">
              <a16:creationId xmlns:a16="http://schemas.microsoft.com/office/drawing/2014/main" id="{D71BD36B-3F59-4980-A060-5A194E490C66}"/>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691" name="【消防施設】&#10;一人当たり面積最大値テキスト">
          <a:extLst>
            <a:ext uri="{FF2B5EF4-FFF2-40B4-BE49-F238E27FC236}">
              <a16:creationId xmlns:a16="http://schemas.microsoft.com/office/drawing/2014/main" id="{54435E74-99F7-4F24-91CD-4794EE3C4DF2}"/>
            </a:ext>
          </a:extLst>
        </xdr:cNvPr>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692" name="直線コネクタ 691">
          <a:extLst>
            <a:ext uri="{FF2B5EF4-FFF2-40B4-BE49-F238E27FC236}">
              <a16:creationId xmlns:a16="http://schemas.microsoft.com/office/drawing/2014/main" id="{9C103180-6D85-4C82-967F-D34EB26981A6}"/>
            </a:ext>
          </a:extLst>
        </xdr:cNvPr>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693" name="【消防施設】&#10;一人当たり面積平均値テキスト">
          <a:extLst>
            <a:ext uri="{FF2B5EF4-FFF2-40B4-BE49-F238E27FC236}">
              <a16:creationId xmlns:a16="http://schemas.microsoft.com/office/drawing/2014/main" id="{F7105332-838E-44F4-A6AD-0C870ECAC8E9}"/>
            </a:ext>
          </a:extLst>
        </xdr:cNvPr>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694" name="フローチャート: 判断 693">
          <a:extLst>
            <a:ext uri="{FF2B5EF4-FFF2-40B4-BE49-F238E27FC236}">
              <a16:creationId xmlns:a16="http://schemas.microsoft.com/office/drawing/2014/main" id="{CC5DE92E-02FF-4201-AE5B-36E1CD8FA650}"/>
            </a:ext>
          </a:extLst>
        </xdr:cNvPr>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695" name="フローチャート: 判断 694">
          <a:extLst>
            <a:ext uri="{FF2B5EF4-FFF2-40B4-BE49-F238E27FC236}">
              <a16:creationId xmlns:a16="http://schemas.microsoft.com/office/drawing/2014/main" id="{2B09AFED-8A68-4AFA-B179-94995C7F5C51}"/>
            </a:ext>
          </a:extLst>
        </xdr:cNvPr>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696" name="フローチャート: 判断 695">
          <a:extLst>
            <a:ext uri="{FF2B5EF4-FFF2-40B4-BE49-F238E27FC236}">
              <a16:creationId xmlns:a16="http://schemas.microsoft.com/office/drawing/2014/main" id="{DE615667-D2CB-4BF0-AC30-2F606EFD0BBC}"/>
            </a:ext>
          </a:extLst>
        </xdr:cNvPr>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697" name="フローチャート: 判断 696">
          <a:extLst>
            <a:ext uri="{FF2B5EF4-FFF2-40B4-BE49-F238E27FC236}">
              <a16:creationId xmlns:a16="http://schemas.microsoft.com/office/drawing/2014/main" id="{7FE06DF3-CF73-4017-A7E8-37EF4B1CABA6}"/>
            </a:ext>
          </a:extLst>
        </xdr:cNvPr>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698" name="フローチャート: 判断 697">
          <a:extLst>
            <a:ext uri="{FF2B5EF4-FFF2-40B4-BE49-F238E27FC236}">
              <a16:creationId xmlns:a16="http://schemas.microsoft.com/office/drawing/2014/main" id="{8337B1EE-0FB7-4CD8-86A9-ED920F88F89C}"/>
            </a:ext>
          </a:extLst>
        </xdr:cNvPr>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9" name="テキスト ボックス 698">
          <a:extLst>
            <a:ext uri="{FF2B5EF4-FFF2-40B4-BE49-F238E27FC236}">
              <a16:creationId xmlns:a16="http://schemas.microsoft.com/office/drawing/2014/main" id="{EBE9E6D4-C07F-4E68-9F8A-70AC84F67F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0" name="テキスト ボックス 699">
          <a:extLst>
            <a:ext uri="{FF2B5EF4-FFF2-40B4-BE49-F238E27FC236}">
              <a16:creationId xmlns:a16="http://schemas.microsoft.com/office/drawing/2014/main" id="{63402B66-25BB-44E4-9F02-A8B906F7B7E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92FF1EF4-F63D-41E7-93B4-DC5D200FFEF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CA8B6957-0254-4ABF-B917-142BF82F544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3948E44A-D543-4807-B474-1CD623A814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704" name="楕円 703">
          <a:extLst>
            <a:ext uri="{FF2B5EF4-FFF2-40B4-BE49-F238E27FC236}">
              <a16:creationId xmlns:a16="http://schemas.microsoft.com/office/drawing/2014/main" id="{ED68B15E-FF4A-4DA3-A252-1D41B8ADB23A}"/>
            </a:ext>
          </a:extLst>
        </xdr:cNvPr>
        <xdr:cNvSpPr/>
      </xdr:nvSpPr>
      <xdr:spPr>
        <a:xfrm>
          <a:off x="221107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125747</xdr:rowOff>
    </xdr:from>
    <xdr:ext cx="469744" cy="259045"/>
    <xdr:sp macro="" textlink="">
      <xdr:nvSpPr>
        <xdr:cNvPr id="705" name="【消防施設】&#10;一人当たり面積該当値テキスト">
          <a:extLst>
            <a:ext uri="{FF2B5EF4-FFF2-40B4-BE49-F238E27FC236}">
              <a16:creationId xmlns:a16="http://schemas.microsoft.com/office/drawing/2014/main" id="{AA35FC18-0BDD-4894-AFCE-56074ADAC7A1}"/>
            </a:ext>
          </a:extLst>
        </xdr:cNvPr>
        <xdr:cNvSpPr txBox="1"/>
      </xdr:nvSpPr>
      <xdr:spPr>
        <a:xfrm>
          <a:off x="22199600"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147320</xdr:rowOff>
    </xdr:from>
    <xdr:to>
      <xdr:col>112</xdr:col>
      <xdr:colOff>38100</xdr:colOff>
      <xdr:row>84</xdr:row>
      <xdr:rowOff>77470</xdr:rowOff>
    </xdr:to>
    <xdr:sp macro="" textlink="">
      <xdr:nvSpPr>
        <xdr:cNvPr id="706" name="楕円 705">
          <a:extLst>
            <a:ext uri="{FF2B5EF4-FFF2-40B4-BE49-F238E27FC236}">
              <a16:creationId xmlns:a16="http://schemas.microsoft.com/office/drawing/2014/main" id="{989FB070-BFAE-45F5-8C92-1F200E302B33}"/>
            </a:ext>
          </a:extLst>
        </xdr:cNvPr>
        <xdr:cNvSpPr/>
      </xdr:nvSpPr>
      <xdr:spPr>
        <a:xfrm>
          <a:off x="21272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26670</xdr:rowOff>
    </xdr:from>
    <xdr:to>
      <xdr:col>116</xdr:col>
      <xdr:colOff>63500</xdr:colOff>
      <xdr:row>84</xdr:row>
      <xdr:rowOff>26670</xdr:rowOff>
    </xdr:to>
    <xdr:cxnSp macro="">
      <xdr:nvCxnSpPr>
        <xdr:cNvPr id="707" name="直線コネクタ 706">
          <a:extLst>
            <a:ext uri="{FF2B5EF4-FFF2-40B4-BE49-F238E27FC236}">
              <a16:creationId xmlns:a16="http://schemas.microsoft.com/office/drawing/2014/main" id="{B0C2EDA1-389A-4057-B9E5-61FBF14CA54B}"/>
            </a:ext>
          </a:extLst>
        </xdr:cNvPr>
        <xdr:cNvCxnSpPr/>
      </xdr:nvCxnSpPr>
      <xdr:spPr>
        <a:xfrm>
          <a:off x="21323300" y="144284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147320</xdr:rowOff>
    </xdr:from>
    <xdr:to>
      <xdr:col>107</xdr:col>
      <xdr:colOff>101600</xdr:colOff>
      <xdr:row>84</xdr:row>
      <xdr:rowOff>77470</xdr:rowOff>
    </xdr:to>
    <xdr:sp macro="" textlink="">
      <xdr:nvSpPr>
        <xdr:cNvPr id="708" name="楕円 707">
          <a:extLst>
            <a:ext uri="{FF2B5EF4-FFF2-40B4-BE49-F238E27FC236}">
              <a16:creationId xmlns:a16="http://schemas.microsoft.com/office/drawing/2014/main" id="{2713E9A6-BA39-47BE-AC13-F52A1CA96091}"/>
            </a:ext>
          </a:extLst>
        </xdr:cNvPr>
        <xdr:cNvSpPr/>
      </xdr:nvSpPr>
      <xdr:spPr>
        <a:xfrm>
          <a:off x="2038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26670</xdr:rowOff>
    </xdr:from>
    <xdr:to>
      <xdr:col>111</xdr:col>
      <xdr:colOff>177800</xdr:colOff>
      <xdr:row>84</xdr:row>
      <xdr:rowOff>26670</xdr:rowOff>
    </xdr:to>
    <xdr:cxnSp macro="">
      <xdr:nvCxnSpPr>
        <xdr:cNvPr id="709" name="直線コネクタ 708">
          <a:extLst>
            <a:ext uri="{FF2B5EF4-FFF2-40B4-BE49-F238E27FC236}">
              <a16:creationId xmlns:a16="http://schemas.microsoft.com/office/drawing/2014/main" id="{073F130A-3613-44E9-87E3-9B56C66FEC82}"/>
            </a:ext>
          </a:extLst>
        </xdr:cNvPr>
        <xdr:cNvCxnSpPr/>
      </xdr:nvCxnSpPr>
      <xdr:spPr>
        <a:xfrm>
          <a:off x="20434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710" name="n_1aveValue【消防施設】&#10;一人当たり面積">
          <a:extLst>
            <a:ext uri="{FF2B5EF4-FFF2-40B4-BE49-F238E27FC236}">
              <a16:creationId xmlns:a16="http://schemas.microsoft.com/office/drawing/2014/main" id="{B92BB25D-011C-482F-9A77-BFA14C9B0145}"/>
            </a:ext>
          </a:extLst>
        </xdr:cNvPr>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711" name="n_2aveValue【消防施設】&#10;一人当たり面積">
          <a:extLst>
            <a:ext uri="{FF2B5EF4-FFF2-40B4-BE49-F238E27FC236}">
              <a16:creationId xmlns:a16="http://schemas.microsoft.com/office/drawing/2014/main" id="{F672095D-110F-4C20-A9FF-73D552CFA5F4}"/>
            </a:ext>
          </a:extLst>
        </xdr:cNvPr>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12" name="n_3aveValue【消防施設】&#10;一人当たり面積">
          <a:extLst>
            <a:ext uri="{FF2B5EF4-FFF2-40B4-BE49-F238E27FC236}">
              <a16:creationId xmlns:a16="http://schemas.microsoft.com/office/drawing/2014/main" id="{616E7121-42A0-4F4E-85E3-4B2BE315FC77}"/>
            </a:ext>
          </a:extLst>
        </xdr:cNvPr>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713" name="n_4aveValue【消防施設】&#10;一人当たり面積">
          <a:extLst>
            <a:ext uri="{FF2B5EF4-FFF2-40B4-BE49-F238E27FC236}">
              <a16:creationId xmlns:a16="http://schemas.microsoft.com/office/drawing/2014/main" id="{D3E57204-7093-46C2-8185-56F156490000}"/>
            </a:ext>
          </a:extLst>
        </xdr:cNvPr>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68597</xdr:rowOff>
    </xdr:from>
    <xdr:ext cx="469744" cy="259045"/>
    <xdr:sp macro="" textlink="">
      <xdr:nvSpPr>
        <xdr:cNvPr id="714" name="n_1mainValue【消防施設】&#10;一人当たり面積">
          <a:extLst>
            <a:ext uri="{FF2B5EF4-FFF2-40B4-BE49-F238E27FC236}">
              <a16:creationId xmlns:a16="http://schemas.microsoft.com/office/drawing/2014/main" id="{448050C9-7580-42CA-884E-A7DB6A688B53}"/>
            </a:ext>
          </a:extLst>
        </xdr:cNvPr>
        <xdr:cNvSpPr txBox="1"/>
      </xdr:nvSpPr>
      <xdr:spPr>
        <a:xfrm>
          <a:off x="210757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68597</xdr:rowOff>
    </xdr:from>
    <xdr:ext cx="469744" cy="259045"/>
    <xdr:sp macro="" textlink="">
      <xdr:nvSpPr>
        <xdr:cNvPr id="715" name="n_2mainValue【消防施設】&#10;一人当たり面積">
          <a:extLst>
            <a:ext uri="{FF2B5EF4-FFF2-40B4-BE49-F238E27FC236}">
              <a16:creationId xmlns:a16="http://schemas.microsoft.com/office/drawing/2014/main" id="{70DBB310-C009-406A-A933-85833D0202D3}"/>
            </a:ext>
          </a:extLst>
        </xdr:cNvPr>
        <xdr:cNvSpPr txBox="1"/>
      </xdr:nvSpPr>
      <xdr:spPr>
        <a:xfrm>
          <a:off x="20199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1EE63B57-A7AE-4D8F-9464-2E34E5CDD79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3553CAB5-DA83-4ECF-AAFA-2834F39AF41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9AF09B45-0993-4919-B830-3B53D224894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3FB39CCE-EDC0-44E3-833A-84A94E7ECA0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E7344028-C859-4783-8A94-6AF236A7C0B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A5B4D377-DC12-45E0-A00B-EDCA3FD6C7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9AA89859-93B9-4754-91A1-306A0A83073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DE696545-308B-479D-98F4-4C5D4E4A253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9B911E3C-A272-4060-A4D4-9FFB6DCCFD3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D0DE6961-9575-413F-9BC2-C233E83832D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982B2058-59F3-4094-9AAA-F826077DB6F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95CBE380-AD06-4736-BA0C-1A0B3FE947C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B4967FB7-D628-459F-95CD-9A7ED6A437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FF62E5A9-877A-4B36-9025-25E86C05E93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FB2AC9C9-B9FB-425A-B3BA-53EF8B77922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87965C2C-BFA8-4A30-89AD-93093456106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8D843C95-D603-4BFB-9B65-250067E13F7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171DEAE7-5E5D-4233-B272-1D438954B38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977C0460-213D-4319-B2AC-76BA12086B8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E0AFDE16-8A67-4F39-9385-26445BE4F13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5154099E-2A51-4D0E-8DF3-06BB2C44C8D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A86A85AE-7876-4664-8CA7-DBECB5E9D2B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3AF9724D-81BF-42B1-A430-A58F723FD99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5B5A53E2-68FD-4492-B01B-24904AD003B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23F8B00F-EA92-4F65-A4D0-38D7415D9E7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41" name="直線コネクタ 740">
          <a:extLst>
            <a:ext uri="{FF2B5EF4-FFF2-40B4-BE49-F238E27FC236}">
              <a16:creationId xmlns:a16="http://schemas.microsoft.com/office/drawing/2014/main" id="{8BE1DCC8-C9CE-47AC-8F28-BB40FD969DB5}"/>
            </a:ext>
          </a:extLst>
        </xdr:cNvPr>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42" name="【庁舎】&#10;有形固定資産減価償却率最小値テキスト">
          <a:extLst>
            <a:ext uri="{FF2B5EF4-FFF2-40B4-BE49-F238E27FC236}">
              <a16:creationId xmlns:a16="http://schemas.microsoft.com/office/drawing/2014/main" id="{52F1BFA6-CAF7-4C22-83A4-50F70CA58926}"/>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43" name="直線コネクタ 742">
          <a:extLst>
            <a:ext uri="{FF2B5EF4-FFF2-40B4-BE49-F238E27FC236}">
              <a16:creationId xmlns:a16="http://schemas.microsoft.com/office/drawing/2014/main" id="{8D6991EE-688F-404F-B47F-197C2DE4B32B}"/>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44" name="【庁舎】&#10;有形固定資産減価償却率最大値テキスト">
          <a:extLst>
            <a:ext uri="{FF2B5EF4-FFF2-40B4-BE49-F238E27FC236}">
              <a16:creationId xmlns:a16="http://schemas.microsoft.com/office/drawing/2014/main" id="{5DD1F295-70FF-4E25-A655-70D7E624D2E3}"/>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45" name="直線コネクタ 744">
          <a:extLst>
            <a:ext uri="{FF2B5EF4-FFF2-40B4-BE49-F238E27FC236}">
              <a16:creationId xmlns:a16="http://schemas.microsoft.com/office/drawing/2014/main" id="{569B1AA6-8B65-4209-A9BA-68F53C9A58F1}"/>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746" name="【庁舎】&#10;有形固定資産減価償却率平均値テキスト">
          <a:extLst>
            <a:ext uri="{FF2B5EF4-FFF2-40B4-BE49-F238E27FC236}">
              <a16:creationId xmlns:a16="http://schemas.microsoft.com/office/drawing/2014/main" id="{E0952393-889E-4581-BF6E-8FC25EBF02CC}"/>
            </a:ext>
          </a:extLst>
        </xdr:cNvPr>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47" name="フローチャート: 判断 746">
          <a:extLst>
            <a:ext uri="{FF2B5EF4-FFF2-40B4-BE49-F238E27FC236}">
              <a16:creationId xmlns:a16="http://schemas.microsoft.com/office/drawing/2014/main" id="{192B77FC-B99F-4D88-A9AE-C91E7945B7A6}"/>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48" name="フローチャート: 判断 747">
          <a:extLst>
            <a:ext uri="{FF2B5EF4-FFF2-40B4-BE49-F238E27FC236}">
              <a16:creationId xmlns:a16="http://schemas.microsoft.com/office/drawing/2014/main" id="{6C1644EE-F228-4658-8E91-30DBD12A3420}"/>
            </a:ext>
          </a:extLst>
        </xdr:cNvPr>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49" name="フローチャート: 判断 748">
          <a:extLst>
            <a:ext uri="{FF2B5EF4-FFF2-40B4-BE49-F238E27FC236}">
              <a16:creationId xmlns:a16="http://schemas.microsoft.com/office/drawing/2014/main" id="{BB488DFE-6273-4A59-B2E2-E42A9B5662A7}"/>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50" name="フローチャート: 判断 749">
          <a:extLst>
            <a:ext uri="{FF2B5EF4-FFF2-40B4-BE49-F238E27FC236}">
              <a16:creationId xmlns:a16="http://schemas.microsoft.com/office/drawing/2014/main" id="{B74B7A66-5873-4968-8151-25C74B6D0D65}"/>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51" name="フローチャート: 判断 750">
          <a:extLst>
            <a:ext uri="{FF2B5EF4-FFF2-40B4-BE49-F238E27FC236}">
              <a16:creationId xmlns:a16="http://schemas.microsoft.com/office/drawing/2014/main" id="{F21B3896-7E75-4EBB-9C1A-978D054DDBB0}"/>
            </a:ext>
          </a:extLst>
        </xdr:cNvPr>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54D59904-23C0-4EB5-9A43-72F8B9B1ECE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EE827539-6F2A-42CE-8672-30C0E54A78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697ED2F-72DC-4F51-920D-FE50976F7B1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4EE30DD9-BD36-408E-A25F-29C8A9B7E03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DA672873-AFDA-42FA-B764-998F7B7ED0D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757" name="楕円 756">
          <a:extLst>
            <a:ext uri="{FF2B5EF4-FFF2-40B4-BE49-F238E27FC236}">
              <a16:creationId xmlns:a16="http://schemas.microsoft.com/office/drawing/2014/main" id="{0B45AA3A-096A-42AA-A402-8A9FBAF376FC}"/>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758" name="【庁舎】&#10;有形固定資産減価償却率該当値テキスト">
          <a:extLst>
            <a:ext uri="{FF2B5EF4-FFF2-40B4-BE49-F238E27FC236}">
              <a16:creationId xmlns:a16="http://schemas.microsoft.com/office/drawing/2014/main" id="{81684507-8D38-4C9D-9BEA-A651C44EB73B}"/>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169092</xdr:rowOff>
    </xdr:from>
    <xdr:to>
      <xdr:col>81</xdr:col>
      <xdr:colOff>101600</xdr:colOff>
      <xdr:row>106</xdr:row>
      <xdr:rowOff>99242</xdr:rowOff>
    </xdr:to>
    <xdr:sp macro="" textlink="">
      <xdr:nvSpPr>
        <xdr:cNvPr id="759" name="楕円 758">
          <a:extLst>
            <a:ext uri="{FF2B5EF4-FFF2-40B4-BE49-F238E27FC236}">
              <a16:creationId xmlns:a16="http://schemas.microsoft.com/office/drawing/2014/main" id="{9349E1CB-7D28-48B3-BAA5-961F4311AFAD}"/>
            </a:ext>
          </a:extLst>
        </xdr:cNvPr>
        <xdr:cNvSpPr/>
      </xdr:nvSpPr>
      <xdr:spPr>
        <a:xfrm>
          <a:off x="15430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48442</xdr:rowOff>
    </xdr:from>
    <xdr:to>
      <xdr:col>85</xdr:col>
      <xdr:colOff>127000</xdr:colOff>
      <xdr:row>106</xdr:row>
      <xdr:rowOff>92529</xdr:rowOff>
    </xdr:to>
    <xdr:cxnSp macro="">
      <xdr:nvCxnSpPr>
        <xdr:cNvPr id="760" name="直線コネクタ 759">
          <a:extLst>
            <a:ext uri="{FF2B5EF4-FFF2-40B4-BE49-F238E27FC236}">
              <a16:creationId xmlns:a16="http://schemas.microsoft.com/office/drawing/2014/main" id="{5D29708D-AA86-4307-9661-5ED7967AEEE4}"/>
            </a:ext>
          </a:extLst>
        </xdr:cNvPr>
        <xdr:cNvCxnSpPr/>
      </xdr:nvCxnSpPr>
      <xdr:spPr>
        <a:xfrm>
          <a:off x="15481300" y="18222142"/>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761" name="楕円 760">
          <a:extLst>
            <a:ext uri="{FF2B5EF4-FFF2-40B4-BE49-F238E27FC236}">
              <a16:creationId xmlns:a16="http://schemas.microsoft.com/office/drawing/2014/main" id="{B867E308-E191-47AA-BF16-612562D27442}"/>
            </a:ext>
          </a:extLst>
        </xdr:cNvPr>
        <xdr:cNvSpPr/>
      </xdr:nvSpPr>
      <xdr:spPr>
        <a:xfrm>
          <a:off x="14541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48442</xdr:rowOff>
    </xdr:from>
    <xdr:to>
      <xdr:col>81</xdr:col>
      <xdr:colOff>50800</xdr:colOff>
      <xdr:row>106</xdr:row>
      <xdr:rowOff>71301</xdr:rowOff>
    </xdr:to>
    <xdr:cxnSp macro="">
      <xdr:nvCxnSpPr>
        <xdr:cNvPr id="762" name="直線コネクタ 761">
          <a:extLst>
            <a:ext uri="{FF2B5EF4-FFF2-40B4-BE49-F238E27FC236}">
              <a16:creationId xmlns:a16="http://schemas.microsoft.com/office/drawing/2014/main" id="{6E024C2E-6951-4CD0-BA40-9E8508D3E948}"/>
            </a:ext>
          </a:extLst>
        </xdr:cNvPr>
        <xdr:cNvCxnSpPr/>
      </xdr:nvCxnSpPr>
      <xdr:spPr>
        <a:xfrm flipV="1">
          <a:off x="14592300" y="182221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763" name="楕円 762">
          <a:extLst>
            <a:ext uri="{FF2B5EF4-FFF2-40B4-BE49-F238E27FC236}">
              <a16:creationId xmlns:a16="http://schemas.microsoft.com/office/drawing/2014/main" id="{EDA55A0C-2F84-40FE-BCE5-1A78DAC80655}"/>
            </a:ext>
          </a:extLst>
        </xdr:cNvPr>
        <xdr:cNvSpPr/>
      </xdr:nvSpPr>
      <xdr:spPr>
        <a:xfrm>
          <a:off x="13652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2721</xdr:rowOff>
    </xdr:from>
    <xdr:to>
      <xdr:col>76</xdr:col>
      <xdr:colOff>114300</xdr:colOff>
      <xdr:row>106</xdr:row>
      <xdr:rowOff>71301</xdr:rowOff>
    </xdr:to>
    <xdr:cxnSp macro="">
      <xdr:nvCxnSpPr>
        <xdr:cNvPr id="764" name="直線コネクタ 763">
          <a:extLst>
            <a:ext uri="{FF2B5EF4-FFF2-40B4-BE49-F238E27FC236}">
              <a16:creationId xmlns:a16="http://schemas.microsoft.com/office/drawing/2014/main" id="{350B9F61-CBB9-4E1C-A232-97A195FA857C}"/>
            </a:ext>
          </a:extLst>
        </xdr:cNvPr>
        <xdr:cNvCxnSpPr/>
      </xdr:nvCxnSpPr>
      <xdr:spPr>
        <a:xfrm>
          <a:off x="13703300" y="1817642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71120</xdr:rowOff>
    </xdr:from>
    <xdr:to>
      <xdr:col>67</xdr:col>
      <xdr:colOff>101600</xdr:colOff>
      <xdr:row>106</xdr:row>
      <xdr:rowOff>1270</xdr:rowOff>
    </xdr:to>
    <xdr:sp macro="" textlink="">
      <xdr:nvSpPr>
        <xdr:cNvPr id="765" name="楕円 764">
          <a:extLst>
            <a:ext uri="{FF2B5EF4-FFF2-40B4-BE49-F238E27FC236}">
              <a16:creationId xmlns:a16="http://schemas.microsoft.com/office/drawing/2014/main" id="{C47FDBA7-B403-4DA1-9ED8-58F176BD8FC9}"/>
            </a:ext>
          </a:extLst>
        </xdr:cNvPr>
        <xdr:cNvSpPr/>
      </xdr:nvSpPr>
      <xdr:spPr>
        <a:xfrm>
          <a:off x="1276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121920</xdr:rowOff>
    </xdr:from>
    <xdr:to>
      <xdr:col>71</xdr:col>
      <xdr:colOff>177800</xdr:colOff>
      <xdr:row>106</xdr:row>
      <xdr:rowOff>2721</xdr:rowOff>
    </xdr:to>
    <xdr:cxnSp macro="">
      <xdr:nvCxnSpPr>
        <xdr:cNvPr id="766" name="直線コネクタ 765">
          <a:extLst>
            <a:ext uri="{FF2B5EF4-FFF2-40B4-BE49-F238E27FC236}">
              <a16:creationId xmlns:a16="http://schemas.microsoft.com/office/drawing/2014/main" id="{FFE64D04-76FB-4C00-A439-84DDF94F2B7E}"/>
            </a:ext>
          </a:extLst>
        </xdr:cNvPr>
        <xdr:cNvCxnSpPr/>
      </xdr:nvCxnSpPr>
      <xdr:spPr>
        <a:xfrm>
          <a:off x="12814300" y="1812417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67" name="n_1aveValue【庁舎】&#10;有形固定資産減価償却率">
          <a:extLst>
            <a:ext uri="{FF2B5EF4-FFF2-40B4-BE49-F238E27FC236}">
              <a16:creationId xmlns:a16="http://schemas.microsoft.com/office/drawing/2014/main" id="{9311B85D-08E6-4E7D-BE7F-D6172235E100}"/>
            </a:ext>
          </a:extLst>
        </xdr:cNvPr>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68" name="n_2aveValue【庁舎】&#10;有形固定資産減価償却率">
          <a:extLst>
            <a:ext uri="{FF2B5EF4-FFF2-40B4-BE49-F238E27FC236}">
              <a16:creationId xmlns:a16="http://schemas.microsoft.com/office/drawing/2014/main" id="{C6744751-70C9-4D9B-8F0F-1D80584D18B5}"/>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69" name="n_3aveValue【庁舎】&#10;有形固定資産減価償却率">
          <a:extLst>
            <a:ext uri="{FF2B5EF4-FFF2-40B4-BE49-F238E27FC236}">
              <a16:creationId xmlns:a16="http://schemas.microsoft.com/office/drawing/2014/main" id="{A72D843E-C63C-4432-B222-85AAD72D3746}"/>
            </a:ext>
          </a:extLst>
        </xdr:cNvPr>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70" name="n_4aveValue【庁舎】&#10;有形固定資産減価償却率">
          <a:extLst>
            <a:ext uri="{FF2B5EF4-FFF2-40B4-BE49-F238E27FC236}">
              <a16:creationId xmlns:a16="http://schemas.microsoft.com/office/drawing/2014/main" id="{57E40B1F-8034-4C43-8534-AF4B20CAC5FF}"/>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90369</xdr:rowOff>
    </xdr:from>
    <xdr:ext cx="405111" cy="259045"/>
    <xdr:sp macro="" textlink="">
      <xdr:nvSpPr>
        <xdr:cNvPr id="771" name="n_1mainValue【庁舎】&#10;有形固定資産減価償却率">
          <a:extLst>
            <a:ext uri="{FF2B5EF4-FFF2-40B4-BE49-F238E27FC236}">
              <a16:creationId xmlns:a16="http://schemas.microsoft.com/office/drawing/2014/main" id="{1FB04DF2-5EF2-4C7D-8C0B-8B1D31CE1637}"/>
            </a:ext>
          </a:extLst>
        </xdr:cNvPr>
        <xdr:cNvSpPr txBox="1"/>
      </xdr:nvSpPr>
      <xdr:spPr>
        <a:xfrm>
          <a:off x="152660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113228</xdr:rowOff>
    </xdr:from>
    <xdr:ext cx="405111" cy="259045"/>
    <xdr:sp macro="" textlink="">
      <xdr:nvSpPr>
        <xdr:cNvPr id="772" name="n_2mainValue【庁舎】&#10;有形固定資産減価償却率">
          <a:extLst>
            <a:ext uri="{FF2B5EF4-FFF2-40B4-BE49-F238E27FC236}">
              <a16:creationId xmlns:a16="http://schemas.microsoft.com/office/drawing/2014/main" id="{85DFBD04-F2A9-48B7-B8E6-834AA3CF50E3}"/>
            </a:ext>
          </a:extLst>
        </xdr:cNvPr>
        <xdr:cNvSpPr txBox="1"/>
      </xdr:nvSpPr>
      <xdr:spPr>
        <a:xfrm>
          <a:off x="14389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44648</xdr:rowOff>
    </xdr:from>
    <xdr:ext cx="405111" cy="259045"/>
    <xdr:sp macro="" textlink="">
      <xdr:nvSpPr>
        <xdr:cNvPr id="773" name="n_3mainValue【庁舎】&#10;有形固定資産減価償却率">
          <a:extLst>
            <a:ext uri="{FF2B5EF4-FFF2-40B4-BE49-F238E27FC236}">
              <a16:creationId xmlns:a16="http://schemas.microsoft.com/office/drawing/2014/main" id="{6E64FA31-1BC0-438F-8ABA-334B526C3BD4}"/>
            </a:ext>
          </a:extLst>
        </xdr:cNvPr>
        <xdr:cNvSpPr txBox="1"/>
      </xdr:nvSpPr>
      <xdr:spPr>
        <a:xfrm>
          <a:off x="135007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163847</xdr:rowOff>
    </xdr:from>
    <xdr:ext cx="405111" cy="259045"/>
    <xdr:sp macro="" textlink="">
      <xdr:nvSpPr>
        <xdr:cNvPr id="774" name="n_4mainValue【庁舎】&#10;有形固定資産減価償却率">
          <a:extLst>
            <a:ext uri="{FF2B5EF4-FFF2-40B4-BE49-F238E27FC236}">
              <a16:creationId xmlns:a16="http://schemas.microsoft.com/office/drawing/2014/main" id="{93233D88-7F4D-42A9-884C-D4686E24B308}"/>
            </a:ext>
          </a:extLst>
        </xdr:cNvPr>
        <xdr:cNvSpPr txBox="1"/>
      </xdr:nvSpPr>
      <xdr:spPr>
        <a:xfrm>
          <a:off x="12611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813629A3-B717-4E07-8DB1-8C219AB5D5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B6DA7827-D2A6-48AC-84B9-56DA02E1FE8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8579872B-6E92-4A0E-9B54-DE812476ABE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475D73E5-5586-4475-B169-0B1C907A875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89C0038C-2921-4CEB-96A1-F108C499928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F7B20C2D-557B-4E20-9844-D447B11942C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岩手県平均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14783324-56F6-44B6-A099-9545D0CA218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41BEDEE2-2C3B-4C31-862F-81F4DF3D4D1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C4C10315-86C0-4B6A-BD52-CECAEB80C0B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D371B4E6-2287-4DA2-9CEF-048165001F7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85" name="直線コネクタ 784">
          <a:extLst>
            <a:ext uri="{FF2B5EF4-FFF2-40B4-BE49-F238E27FC236}">
              <a16:creationId xmlns:a16="http://schemas.microsoft.com/office/drawing/2014/main" id="{AB31605B-F59C-4EAB-9803-83299257A49F}"/>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86" name="テキスト ボックス 785">
          <a:extLst>
            <a:ext uri="{FF2B5EF4-FFF2-40B4-BE49-F238E27FC236}">
              <a16:creationId xmlns:a16="http://schemas.microsoft.com/office/drawing/2014/main" id="{C65526C9-CB99-4D4F-95F3-AA14E843D63C}"/>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87" name="直線コネクタ 786">
          <a:extLst>
            <a:ext uri="{FF2B5EF4-FFF2-40B4-BE49-F238E27FC236}">
              <a16:creationId xmlns:a16="http://schemas.microsoft.com/office/drawing/2014/main" id="{357792BD-4541-43BB-904B-617658CB33C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88" name="テキスト ボックス 787">
          <a:extLst>
            <a:ext uri="{FF2B5EF4-FFF2-40B4-BE49-F238E27FC236}">
              <a16:creationId xmlns:a16="http://schemas.microsoft.com/office/drawing/2014/main" id="{8A4E9215-E970-4FC0-9655-7ED5571723F2}"/>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89" name="直線コネクタ 788">
          <a:extLst>
            <a:ext uri="{FF2B5EF4-FFF2-40B4-BE49-F238E27FC236}">
              <a16:creationId xmlns:a16="http://schemas.microsoft.com/office/drawing/2014/main" id="{B568F018-8C98-44BA-BC8B-F700663FA1ED}"/>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90" name="テキスト ボックス 789">
          <a:extLst>
            <a:ext uri="{FF2B5EF4-FFF2-40B4-BE49-F238E27FC236}">
              <a16:creationId xmlns:a16="http://schemas.microsoft.com/office/drawing/2014/main" id="{DC5CC215-26B8-4727-8DD8-8C98D1AD469C}"/>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1" name="直線コネクタ 790">
          <a:extLst>
            <a:ext uri="{FF2B5EF4-FFF2-40B4-BE49-F238E27FC236}">
              <a16:creationId xmlns:a16="http://schemas.microsoft.com/office/drawing/2014/main" id="{DB023104-1B99-49E7-A45C-AEB30183A3FD}"/>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2" name="テキスト ボックス 791">
          <a:extLst>
            <a:ext uri="{FF2B5EF4-FFF2-40B4-BE49-F238E27FC236}">
              <a16:creationId xmlns:a16="http://schemas.microsoft.com/office/drawing/2014/main" id="{B7CE8656-1362-4132-BB3E-B8A59167525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93" name="直線コネクタ 792">
          <a:extLst>
            <a:ext uri="{FF2B5EF4-FFF2-40B4-BE49-F238E27FC236}">
              <a16:creationId xmlns:a16="http://schemas.microsoft.com/office/drawing/2014/main" id="{6D50B710-9D0A-4867-A8B0-A01BAEEE6DD2}"/>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94" name="テキスト ボックス 793">
          <a:extLst>
            <a:ext uri="{FF2B5EF4-FFF2-40B4-BE49-F238E27FC236}">
              <a16:creationId xmlns:a16="http://schemas.microsoft.com/office/drawing/2014/main" id="{C77B5D2A-20C4-4218-AF50-B78EEB5522B5}"/>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95" name="直線コネクタ 794">
          <a:extLst>
            <a:ext uri="{FF2B5EF4-FFF2-40B4-BE49-F238E27FC236}">
              <a16:creationId xmlns:a16="http://schemas.microsoft.com/office/drawing/2014/main" id="{7140905A-6953-4251-A2E4-18FA1CC162C8}"/>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96" name="テキスト ボックス 795">
          <a:extLst>
            <a:ext uri="{FF2B5EF4-FFF2-40B4-BE49-F238E27FC236}">
              <a16:creationId xmlns:a16="http://schemas.microsoft.com/office/drawing/2014/main" id="{2A499618-00A9-46B1-9AC7-AAC6EB9E0948}"/>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97" name="直線コネクタ 796">
          <a:extLst>
            <a:ext uri="{FF2B5EF4-FFF2-40B4-BE49-F238E27FC236}">
              <a16:creationId xmlns:a16="http://schemas.microsoft.com/office/drawing/2014/main" id="{07FB7217-7254-4FE5-A235-D7417EE3864C}"/>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98" name="テキスト ボックス 797">
          <a:extLst>
            <a:ext uri="{FF2B5EF4-FFF2-40B4-BE49-F238E27FC236}">
              <a16:creationId xmlns:a16="http://schemas.microsoft.com/office/drawing/2014/main" id="{27D7968F-D63E-4E1E-A85F-E245CCFE09C9}"/>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a:extLst>
            <a:ext uri="{FF2B5EF4-FFF2-40B4-BE49-F238E27FC236}">
              <a16:creationId xmlns:a16="http://schemas.microsoft.com/office/drawing/2014/main" id="{1B8EB44F-79A8-4B7E-A3CE-9785FB819FC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a:extLst>
            <a:ext uri="{FF2B5EF4-FFF2-40B4-BE49-F238E27FC236}">
              <a16:creationId xmlns:a16="http://schemas.microsoft.com/office/drawing/2014/main" id="{C0797CEE-6411-448C-8CAB-8893BDC1CE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庁舎】&#10;一人当たり面積グラフ枠">
          <a:extLst>
            <a:ext uri="{FF2B5EF4-FFF2-40B4-BE49-F238E27FC236}">
              <a16:creationId xmlns:a16="http://schemas.microsoft.com/office/drawing/2014/main" id="{45C54B22-AC8C-42D4-850B-502D4AACDD7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02" name="直線コネクタ 801">
          <a:extLst>
            <a:ext uri="{FF2B5EF4-FFF2-40B4-BE49-F238E27FC236}">
              <a16:creationId xmlns:a16="http://schemas.microsoft.com/office/drawing/2014/main" id="{52888069-5F3C-4914-A04D-74A755C55AB7}"/>
            </a:ext>
          </a:extLst>
        </xdr:cNvPr>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03" name="【庁舎】&#10;一人当たり面積最小値テキスト">
          <a:extLst>
            <a:ext uri="{FF2B5EF4-FFF2-40B4-BE49-F238E27FC236}">
              <a16:creationId xmlns:a16="http://schemas.microsoft.com/office/drawing/2014/main" id="{95460FCC-324B-432F-B3E5-CDB7DF6DEAB8}"/>
            </a:ext>
          </a:extLst>
        </xdr:cNvPr>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04" name="直線コネクタ 803">
          <a:extLst>
            <a:ext uri="{FF2B5EF4-FFF2-40B4-BE49-F238E27FC236}">
              <a16:creationId xmlns:a16="http://schemas.microsoft.com/office/drawing/2014/main" id="{58D7BC05-8739-4AE4-869C-CE26957290FE}"/>
            </a:ext>
          </a:extLst>
        </xdr:cNvPr>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05" name="【庁舎】&#10;一人当たり面積最大値テキスト">
          <a:extLst>
            <a:ext uri="{FF2B5EF4-FFF2-40B4-BE49-F238E27FC236}">
              <a16:creationId xmlns:a16="http://schemas.microsoft.com/office/drawing/2014/main" id="{8A7A5BFB-7D19-441D-BC53-A3ADC0169FA4}"/>
            </a:ext>
          </a:extLst>
        </xdr:cNvPr>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06" name="直線コネクタ 805">
          <a:extLst>
            <a:ext uri="{FF2B5EF4-FFF2-40B4-BE49-F238E27FC236}">
              <a16:creationId xmlns:a16="http://schemas.microsoft.com/office/drawing/2014/main" id="{18075B14-E88F-4832-9E10-F10531890296}"/>
            </a:ext>
          </a:extLst>
        </xdr:cNvPr>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07" name="【庁舎】&#10;一人当たり面積平均値テキスト">
          <a:extLst>
            <a:ext uri="{FF2B5EF4-FFF2-40B4-BE49-F238E27FC236}">
              <a16:creationId xmlns:a16="http://schemas.microsoft.com/office/drawing/2014/main" id="{808FE359-28D2-45BE-B6E1-472C52E3C3AA}"/>
            </a:ext>
          </a:extLst>
        </xdr:cNvPr>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08" name="フローチャート: 判断 807">
          <a:extLst>
            <a:ext uri="{FF2B5EF4-FFF2-40B4-BE49-F238E27FC236}">
              <a16:creationId xmlns:a16="http://schemas.microsoft.com/office/drawing/2014/main" id="{09112DCF-F122-4FEA-A331-340C609C129B}"/>
            </a:ext>
          </a:extLst>
        </xdr:cNvPr>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09" name="フローチャート: 判断 808">
          <a:extLst>
            <a:ext uri="{FF2B5EF4-FFF2-40B4-BE49-F238E27FC236}">
              <a16:creationId xmlns:a16="http://schemas.microsoft.com/office/drawing/2014/main" id="{547F8980-7689-4708-9D24-712A94D9E92D}"/>
            </a:ext>
          </a:extLst>
        </xdr:cNvPr>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10" name="フローチャート: 判断 809">
          <a:extLst>
            <a:ext uri="{FF2B5EF4-FFF2-40B4-BE49-F238E27FC236}">
              <a16:creationId xmlns:a16="http://schemas.microsoft.com/office/drawing/2014/main" id="{3EA9889D-6943-4EF4-BE3A-34D698CAAE13}"/>
            </a:ext>
          </a:extLst>
        </xdr:cNvPr>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11" name="フローチャート: 判断 810">
          <a:extLst>
            <a:ext uri="{FF2B5EF4-FFF2-40B4-BE49-F238E27FC236}">
              <a16:creationId xmlns:a16="http://schemas.microsoft.com/office/drawing/2014/main" id="{61918728-9484-40B1-88BF-4D6A7D5201E2}"/>
            </a:ext>
          </a:extLst>
        </xdr:cNvPr>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12" name="フローチャート: 判断 811">
          <a:extLst>
            <a:ext uri="{FF2B5EF4-FFF2-40B4-BE49-F238E27FC236}">
              <a16:creationId xmlns:a16="http://schemas.microsoft.com/office/drawing/2014/main" id="{E24F848F-648F-498B-AA0B-ADF099FC2103}"/>
            </a:ext>
          </a:extLst>
        </xdr:cNvPr>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7AED4CF1-0749-432E-8AFA-67E6049BF4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791A3BC2-612A-4E59-89A4-242BB74B374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F392FEBA-470B-46FD-AEBC-AB2F8A42A8C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1B2916A-F20A-4B83-885A-04D546E0A89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E371FD20-A7D8-49D5-A65C-51C44E2C491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79693</xdr:rowOff>
    </xdr:from>
    <xdr:to>
      <xdr:col>116</xdr:col>
      <xdr:colOff>114300</xdr:colOff>
      <xdr:row>107</xdr:row>
      <xdr:rowOff>9843</xdr:rowOff>
    </xdr:to>
    <xdr:sp macro="" textlink="">
      <xdr:nvSpPr>
        <xdr:cNvPr id="818" name="楕円 817">
          <a:extLst>
            <a:ext uri="{FF2B5EF4-FFF2-40B4-BE49-F238E27FC236}">
              <a16:creationId xmlns:a16="http://schemas.microsoft.com/office/drawing/2014/main" id="{8EE34470-1C1F-4C17-B45F-8FB08F98FA33}"/>
            </a:ext>
          </a:extLst>
        </xdr:cNvPr>
        <xdr:cNvSpPr/>
      </xdr:nvSpPr>
      <xdr:spPr>
        <a:xfrm>
          <a:off x="22110700" y="182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58120</xdr:rowOff>
    </xdr:from>
    <xdr:ext cx="469744" cy="259045"/>
    <xdr:sp macro="" textlink="">
      <xdr:nvSpPr>
        <xdr:cNvPr id="819" name="【庁舎】&#10;一人当たり面積該当値テキスト">
          <a:extLst>
            <a:ext uri="{FF2B5EF4-FFF2-40B4-BE49-F238E27FC236}">
              <a16:creationId xmlns:a16="http://schemas.microsoft.com/office/drawing/2014/main" id="{88DF77AB-D2A0-4B2D-A174-9ED36A3D1E62}"/>
            </a:ext>
          </a:extLst>
        </xdr:cNvPr>
        <xdr:cNvSpPr txBox="1"/>
      </xdr:nvSpPr>
      <xdr:spPr>
        <a:xfrm>
          <a:off x="22199600" y="1823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820" name="楕円 819">
          <a:extLst>
            <a:ext uri="{FF2B5EF4-FFF2-40B4-BE49-F238E27FC236}">
              <a16:creationId xmlns:a16="http://schemas.microsoft.com/office/drawing/2014/main" id="{9F145896-20B5-4A82-ACE6-69BCA599637C}"/>
            </a:ext>
          </a:extLst>
        </xdr:cNvPr>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130493</xdr:rowOff>
    </xdr:from>
    <xdr:to>
      <xdr:col>116</xdr:col>
      <xdr:colOff>63500</xdr:colOff>
      <xdr:row>106</xdr:row>
      <xdr:rowOff>133350</xdr:rowOff>
    </xdr:to>
    <xdr:cxnSp macro="">
      <xdr:nvCxnSpPr>
        <xdr:cNvPr id="821" name="直線コネクタ 820">
          <a:extLst>
            <a:ext uri="{FF2B5EF4-FFF2-40B4-BE49-F238E27FC236}">
              <a16:creationId xmlns:a16="http://schemas.microsoft.com/office/drawing/2014/main" id="{03B26D37-53E3-4642-ACA8-C33FCDE07428}"/>
            </a:ext>
          </a:extLst>
        </xdr:cNvPr>
        <xdr:cNvCxnSpPr/>
      </xdr:nvCxnSpPr>
      <xdr:spPr>
        <a:xfrm flipV="1">
          <a:off x="21323300" y="18304193"/>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79693</xdr:rowOff>
    </xdr:from>
    <xdr:to>
      <xdr:col>107</xdr:col>
      <xdr:colOff>101600</xdr:colOff>
      <xdr:row>107</xdr:row>
      <xdr:rowOff>9843</xdr:rowOff>
    </xdr:to>
    <xdr:sp macro="" textlink="">
      <xdr:nvSpPr>
        <xdr:cNvPr id="822" name="楕円 821">
          <a:extLst>
            <a:ext uri="{FF2B5EF4-FFF2-40B4-BE49-F238E27FC236}">
              <a16:creationId xmlns:a16="http://schemas.microsoft.com/office/drawing/2014/main" id="{E03CFF7D-411E-4A4C-BDEC-72C4BD364BF4}"/>
            </a:ext>
          </a:extLst>
        </xdr:cNvPr>
        <xdr:cNvSpPr/>
      </xdr:nvSpPr>
      <xdr:spPr>
        <a:xfrm>
          <a:off x="20383500" y="1825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130493</xdr:rowOff>
    </xdr:from>
    <xdr:to>
      <xdr:col>111</xdr:col>
      <xdr:colOff>177800</xdr:colOff>
      <xdr:row>106</xdr:row>
      <xdr:rowOff>133350</xdr:rowOff>
    </xdr:to>
    <xdr:cxnSp macro="">
      <xdr:nvCxnSpPr>
        <xdr:cNvPr id="823" name="直線コネクタ 822">
          <a:extLst>
            <a:ext uri="{FF2B5EF4-FFF2-40B4-BE49-F238E27FC236}">
              <a16:creationId xmlns:a16="http://schemas.microsoft.com/office/drawing/2014/main" id="{0ED54AFA-2960-4F30-94EC-C9D29ACE44C2}"/>
            </a:ext>
          </a:extLst>
        </xdr:cNvPr>
        <xdr:cNvCxnSpPr/>
      </xdr:nvCxnSpPr>
      <xdr:spPr>
        <a:xfrm>
          <a:off x="20434300" y="1830419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4" name="楕円 823">
          <a:extLst>
            <a:ext uri="{FF2B5EF4-FFF2-40B4-BE49-F238E27FC236}">
              <a16:creationId xmlns:a16="http://schemas.microsoft.com/office/drawing/2014/main" id="{94A670C4-83E2-4391-8DD4-BF3D405538B0}"/>
            </a:ext>
          </a:extLst>
        </xdr:cNvPr>
        <xdr:cNvSpPr/>
      </xdr:nvSpPr>
      <xdr:spPr>
        <a:xfrm>
          <a:off x="19494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130493</xdr:rowOff>
    </xdr:to>
    <xdr:cxnSp macro="">
      <xdr:nvCxnSpPr>
        <xdr:cNvPr id="825" name="直線コネクタ 824">
          <a:extLst>
            <a:ext uri="{FF2B5EF4-FFF2-40B4-BE49-F238E27FC236}">
              <a16:creationId xmlns:a16="http://schemas.microsoft.com/office/drawing/2014/main" id="{F528973F-27FE-4F5C-9DE1-961657F6201A}"/>
            </a:ext>
          </a:extLst>
        </xdr:cNvPr>
        <xdr:cNvCxnSpPr/>
      </xdr:nvCxnSpPr>
      <xdr:spPr>
        <a:xfrm>
          <a:off x="19545300" y="18284189"/>
          <a:ext cx="889000" cy="2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73977</xdr:rowOff>
    </xdr:from>
    <xdr:to>
      <xdr:col>98</xdr:col>
      <xdr:colOff>38100</xdr:colOff>
      <xdr:row>107</xdr:row>
      <xdr:rowOff>4127</xdr:rowOff>
    </xdr:to>
    <xdr:sp macro="" textlink="">
      <xdr:nvSpPr>
        <xdr:cNvPr id="826" name="楕円 825">
          <a:extLst>
            <a:ext uri="{FF2B5EF4-FFF2-40B4-BE49-F238E27FC236}">
              <a16:creationId xmlns:a16="http://schemas.microsoft.com/office/drawing/2014/main" id="{5EC4E259-E988-4C52-9DEF-34D216706480}"/>
            </a:ext>
          </a:extLst>
        </xdr:cNvPr>
        <xdr:cNvSpPr/>
      </xdr:nvSpPr>
      <xdr:spPr>
        <a:xfrm>
          <a:off x="18605500" y="182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110489</xdr:rowOff>
    </xdr:from>
    <xdr:to>
      <xdr:col>102</xdr:col>
      <xdr:colOff>114300</xdr:colOff>
      <xdr:row>106</xdr:row>
      <xdr:rowOff>124777</xdr:rowOff>
    </xdr:to>
    <xdr:cxnSp macro="">
      <xdr:nvCxnSpPr>
        <xdr:cNvPr id="827" name="直線コネクタ 826">
          <a:extLst>
            <a:ext uri="{FF2B5EF4-FFF2-40B4-BE49-F238E27FC236}">
              <a16:creationId xmlns:a16="http://schemas.microsoft.com/office/drawing/2014/main" id="{21177E51-154D-465B-82A0-A41C206F5493}"/>
            </a:ext>
          </a:extLst>
        </xdr:cNvPr>
        <xdr:cNvCxnSpPr/>
      </xdr:nvCxnSpPr>
      <xdr:spPr>
        <a:xfrm flipV="1">
          <a:off x="18656300" y="18284189"/>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828" name="n_1aveValue【庁舎】&#10;一人当たり面積">
          <a:extLst>
            <a:ext uri="{FF2B5EF4-FFF2-40B4-BE49-F238E27FC236}">
              <a16:creationId xmlns:a16="http://schemas.microsoft.com/office/drawing/2014/main" id="{C3B9BCE3-21DC-477A-B2EB-3349FA618FF9}"/>
            </a:ext>
          </a:extLst>
        </xdr:cNvPr>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29" name="n_2aveValue【庁舎】&#10;一人当たり面積">
          <a:extLst>
            <a:ext uri="{FF2B5EF4-FFF2-40B4-BE49-F238E27FC236}">
              <a16:creationId xmlns:a16="http://schemas.microsoft.com/office/drawing/2014/main" id="{0A3D75E7-4C7D-42AC-996B-73097CDF4090}"/>
            </a:ext>
          </a:extLst>
        </xdr:cNvPr>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830" name="n_3aveValue【庁舎】&#10;一人当たり面積">
          <a:extLst>
            <a:ext uri="{FF2B5EF4-FFF2-40B4-BE49-F238E27FC236}">
              <a16:creationId xmlns:a16="http://schemas.microsoft.com/office/drawing/2014/main" id="{DB631A34-9796-4218-9E91-F85E71EDAA27}"/>
            </a:ext>
          </a:extLst>
        </xdr:cNvPr>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831" name="n_4aveValue【庁舎】&#10;一人当たり面積">
          <a:extLst>
            <a:ext uri="{FF2B5EF4-FFF2-40B4-BE49-F238E27FC236}">
              <a16:creationId xmlns:a16="http://schemas.microsoft.com/office/drawing/2014/main" id="{2CB62BC4-351E-473F-BB05-EEA5A6170323}"/>
            </a:ext>
          </a:extLst>
        </xdr:cNvPr>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832" name="n_1mainValue【庁舎】&#10;一人当たり面積">
          <a:extLst>
            <a:ext uri="{FF2B5EF4-FFF2-40B4-BE49-F238E27FC236}">
              <a16:creationId xmlns:a16="http://schemas.microsoft.com/office/drawing/2014/main" id="{C65F2CB0-637C-4536-96BA-841BFB421883}"/>
            </a:ext>
          </a:extLst>
        </xdr:cNvPr>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970</xdr:rowOff>
    </xdr:from>
    <xdr:ext cx="469744" cy="259045"/>
    <xdr:sp macro="" textlink="">
      <xdr:nvSpPr>
        <xdr:cNvPr id="833" name="n_2mainValue【庁舎】&#10;一人当たり面積">
          <a:extLst>
            <a:ext uri="{FF2B5EF4-FFF2-40B4-BE49-F238E27FC236}">
              <a16:creationId xmlns:a16="http://schemas.microsoft.com/office/drawing/2014/main" id="{16438FFB-BAFF-45C3-BC67-1996DF92347D}"/>
            </a:ext>
          </a:extLst>
        </xdr:cNvPr>
        <xdr:cNvSpPr txBox="1"/>
      </xdr:nvSpPr>
      <xdr:spPr>
        <a:xfrm>
          <a:off x="20199427" y="18346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34" name="n_3mainValue【庁舎】&#10;一人当たり面積">
          <a:extLst>
            <a:ext uri="{FF2B5EF4-FFF2-40B4-BE49-F238E27FC236}">
              <a16:creationId xmlns:a16="http://schemas.microsoft.com/office/drawing/2014/main" id="{7EEAC965-2DEB-48F1-B134-C9DDB39E4187}"/>
            </a:ext>
          </a:extLst>
        </xdr:cNvPr>
        <xdr:cNvSpPr txBox="1"/>
      </xdr:nvSpPr>
      <xdr:spPr>
        <a:xfrm>
          <a:off x="19310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166704</xdr:rowOff>
    </xdr:from>
    <xdr:ext cx="469744" cy="259045"/>
    <xdr:sp macro="" textlink="">
      <xdr:nvSpPr>
        <xdr:cNvPr id="835" name="n_4mainValue【庁舎】&#10;一人当たり面積">
          <a:extLst>
            <a:ext uri="{FF2B5EF4-FFF2-40B4-BE49-F238E27FC236}">
              <a16:creationId xmlns:a16="http://schemas.microsoft.com/office/drawing/2014/main" id="{0BA7BB40-0E68-448F-B875-DB9BC40FDB4A}"/>
            </a:ext>
          </a:extLst>
        </xdr:cNvPr>
        <xdr:cNvSpPr txBox="1"/>
      </xdr:nvSpPr>
      <xdr:spPr>
        <a:xfrm>
          <a:off x="18421427" y="1834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6" name="正方形/長方形 835">
          <a:extLst>
            <a:ext uri="{FF2B5EF4-FFF2-40B4-BE49-F238E27FC236}">
              <a16:creationId xmlns:a16="http://schemas.microsoft.com/office/drawing/2014/main" id="{9ADB60BB-15D4-4C70-976A-7C94FED76F5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7" name="正方形/長方形 836">
          <a:extLst>
            <a:ext uri="{FF2B5EF4-FFF2-40B4-BE49-F238E27FC236}">
              <a16:creationId xmlns:a16="http://schemas.microsoft.com/office/drawing/2014/main" id="{F69545F4-793C-4EA0-B54F-8DE99AF9314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8" name="テキスト ボックス 837">
          <a:extLst>
            <a:ext uri="{FF2B5EF4-FFF2-40B4-BE49-F238E27FC236}">
              <a16:creationId xmlns:a16="http://schemas.microsoft.com/office/drawing/2014/main" id="{F4EB3CB7-663E-479C-AEDF-AFC6D7E55AF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類似団体と比較して特に有形固定資産減価償却率が高くなっている施設は、庁舎、消防施設であり、低くなっている施設は、市民会館と保健センターである。</a:t>
          </a:r>
        </a:p>
        <a:p>
          <a:r>
            <a:rPr kumimoji="1" lang="ja-JP" altLang="en-US" sz="1300">
              <a:latin typeface="ＭＳ Ｐゴシック" panose="020B0600070205080204" pitchFamily="50" charset="-128"/>
              <a:ea typeface="ＭＳ Ｐゴシック" panose="020B0600070205080204" pitchFamily="50" charset="-128"/>
            </a:rPr>
            <a:t>保健センターは施設の建替えにより減価償却率が大幅に改善された。</a:t>
          </a:r>
        </a:p>
        <a:p>
          <a:r>
            <a:rPr kumimoji="1" lang="ja-JP" altLang="en-US" sz="1300">
              <a:latin typeface="ＭＳ Ｐゴシック" panose="020B0600070205080204" pitchFamily="50" charset="-128"/>
              <a:ea typeface="ＭＳ Ｐゴシック" panose="020B0600070205080204" pitchFamily="50" charset="-128"/>
            </a:rPr>
            <a:t>市民会館は、平成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年度に新築した１施設のみが対象で償却率は年々増加傾向であり、老朽化による大規模改修等への対応が必要になってきている。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36001;&#25919;&#35506;/01%20&#36001;&#25919;&#20418;/93%20&#36001;&#25919;&#29366;&#27841;&#36039;&#26009;&#38598;/R04&#27770;&#31639;/06_&#36861;&#21152;&#29031;&#20250;&#65288;&#20844;&#20250;&#35336;&#25351;&#27161;&#20998;&#26512;&#12539;&#12473;&#12488;&#12483;&#12463;&#65289;/02_&#22238;&#31572;/&#12304;&#36001;&#25919;&#29366;&#27841;&#36039;&#26009;&#38598;&#12305;_032069_&#21271;&#19978;&#24066;_2022(2&#22238;&#30446;)_0927&#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51.1</v>
          </cell>
          <cell r="BX51">
            <v>65.8</v>
          </cell>
          <cell r="CF51">
            <v>42.3</v>
          </cell>
          <cell r="CN51">
            <v>45.1</v>
          </cell>
          <cell r="CV51">
            <v>46</v>
          </cell>
        </row>
        <row r="53">
          <cell r="BP53">
            <v>63.3</v>
          </cell>
          <cell r="BX53">
            <v>64.2</v>
          </cell>
          <cell r="CF53">
            <v>62.1</v>
          </cell>
          <cell r="CN53">
            <v>62.2</v>
          </cell>
          <cell r="CV53">
            <v>62.2</v>
          </cell>
        </row>
        <row r="55">
          <cell r="AN55" t="str">
            <v>類似団体内平均値</v>
          </cell>
          <cell r="BP55">
            <v>25.3</v>
          </cell>
          <cell r="BX55">
            <v>25.5</v>
          </cell>
          <cell r="CF55">
            <v>25.1</v>
          </cell>
          <cell r="CN55">
            <v>18</v>
          </cell>
          <cell r="CV55">
            <v>12.7</v>
          </cell>
        </row>
        <row r="57">
          <cell r="BP57">
            <v>59.7</v>
          </cell>
          <cell r="BX57">
            <v>60.9</v>
          </cell>
          <cell r="CF57">
            <v>61</v>
          </cell>
          <cell r="CN57">
            <v>62.1</v>
          </cell>
          <cell r="CV57">
            <v>63.1</v>
          </cell>
        </row>
        <row r="72">
          <cell r="BP72" t="str">
            <v>H30</v>
          </cell>
          <cell r="BX72" t="str">
            <v>R01</v>
          </cell>
          <cell r="CF72" t="str">
            <v>R02</v>
          </cell>
          <cell r="CN72" t="str">
            <v>R03</v>
          </cell>
          <cell r="CV72" t="str">
            <v>R04</v>
          </cell>
        </row>
        <row r="73">
          <cell r="AN73" t="str">
            <v>当該団体値</v>
          </cell>
          <cell r="BP73">
            <v>51.1</v>
          </cell>
          <cell r="BX73">
            <v>65.8</v>
          </cell>
          <cell r="CF73">
            <v>42.3</v>
          </cell>
          <cell r="CN73">
            <v>45.1</v>
          </cell>
          <cell r="CV73">
            <v>46</v>
          </cell>
        </row>
        <row r="75">
          <cell r="BP75">
            <v>13.7</v>
          </cell>
          <cell r="BX75">
            <v>11</v>
          </cell>
          <cell r="CF75">
            <v>7.9</v>
          </cell>
          <cell r="CN75">
            <v>7</v>
          </cell>
          <cell r="CV75">
            <v>6.7</v>
          </cell>
        </row>
        <row r="77">
          <cell r="AN77" t="str">
            <v>類似団体内平均値</v>
          </cell>
          <cell r="BP77">
            <v>25.3</v>
          </cell>
          <cell r="BX77">
            <v>25.5</v>
          </cell>
          <cell r="CF77">
            <v>25.1</v>
          </cell>
          <cell r="CN77">
            <v>18</v>
          </cell>
          <cell r="CV77">
            <v>12.7</v>
          </cell>
        </row>
        <row r="79">
          <cell r="BP79">
            <v>6.9</v>
          </cell>
          <cell r="BX79">
            <v>6.6</v>
          </cell>
          <cell r="CF79">
            <v>6.4</v>
          </cell>
          <cell r="CN79">
            <v>6.6</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382" t="s">
        <v>81</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7"/>
      <c r="DK1" s="177"/>
      <c r="DL1" s="177"/>
      <c r="DM1" s="177"/>
      <c r="DN1" s="177"/>
      <c r="DO1" s="177"/>
    </row>
    <row r="2" spans="1:119" ht="24.75" thickBot="1" x14ac:dyDescent="0.2">
      <c r="B2" s="178" t="s">
        <v>82</v>
      </c>
      <c r="C2" s="178"/>
      <c r="D2" s="179"/>
    </row>
    <row r="3" spans="1:119" ht="18.75" customHeight="1" thickBot="1" x14ac:dyDescent="0.2">
      <c r="A3" s="177"/>
      <c r="B3" s="383" t="s">
        <v>83</v>
      </c>
      <c r="C3" s="384"/>
      <c r="D3" s="384"/>
      <c r="E3" s="385"/>
      <c r="F3" s="385"/>
      <c r="G3" s="385"/>
      <c r="H3" s="385"/>
      <c r="I3" s="385"/>
      <c r="J3" s="385"/>
      <c r="K3" s="385"/>
      <c r="L3" s="385" t="s">
        <v>84</v>
      </c>
      <c r="M3" s="385"/>
      <c r="N3" s="385"/>
      <c r="O3" s="385"/>
      <c r="P3" s="385"/>
      <c r="Q3" s="385"/>
      <c r="R3" s="392"/>
      <c r="S3" s="392"/>
      <c r="T3" s="392"/>
      <c r="U3" s="392"/>
      <c r="V3" s="393"/>
      <c r="W3" s="367" t="s">
        <v>85</v>
      </c>
      <c r="X3" s="368"/>
      <c r="Y3" s="368"/>
      <c r="Z3" s="368"/>
      <c r="AA3" s="368"/>
      <c r="AB3" s="384"/>
      <c r="AC3" s="392" t="s">
        <v>86</v>
      </c>
      <c r="AD3" s="368"/>
      <c r="AE3" s="368"/>
      <c r="AF3" s="368"/>
      <c r="AG3" s="368"/>
      <c r="AH3" s="368"/>
      <c r="AI3" s="368"/>
      <c r="AJ3" s="368"/>
      <c r="AK3" s="368"/>
      <c r="AL3" s="369"/>
      <c r="AM3" s="367" t="s">
        <v>87</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88</v>
      </c>
      <c r="BO3" s="368"/>
      <c r="BP3" s="368"/>
      <c r="BQ3" s="368"/>
      <c r="BR3" s="368"/>
      <c r="BS3" s="368"/>
      <c r="BT3" s="368"/>
      <c r="BU3" s="369"/>
      <c r="BV3" s="367" t="s">
        <v>89</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90</v>
      </c>
      <c r="CU3" s="368"/>
      <c r="CV3" s="368"/>
      <c r="CW3" s="368"/>
      <c r="CX3" s="368"/>
      <c r="CY3" s="368"/>
      <c r="CZ3" s="368"/>
      <c r="DA3" s="369"/>
      <c r="DB3" s="367" t="s">
        <v>91</v>
      </c>
      <c r="DC3" s="368"/>
      <c r="DD3" s="368"/>
      <c r="DE3" s="368"/>
      <c r="DF3" s="368"/>
      <c r="DG3" s="368"/>
      <c r="DH3" s="368"/>
      <c r="DI3" s="369"/>
    </row>
    <row r="4" spans="1:119" ht="18.75" customHeight="1" x14ac:dyDescent="0.15">
      <c r="A4" s="177"/>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92</v>
      </c>
      <c r="AZ4" s="371"/>
      <c r="BA4" s="371"/>
      <c r="BB4" s="371"/>
      <c r="BC4" s="371"/>
      <c r="BD4" s="371"/>
      <c r="BE4" s="371"/>
      <c r="BF4" s="371"/>
      <c r="BG4" s="371"/>
      <c r="BH4" s="371"/>
      <c r="BI4" s="371"/>
      <c r="BJ4" s="371"/>
      <c r="BK4" s="371"/>
      <c r="BL4" s="371"/>
      <c r="BM4" s="372"/>
      <c r="BN4" s="373">
        <v>49725516</v>
      </c>
      <c r="BO4" s="374"/>
      <c r="BP4" s="374"/>
      <c r="BQ4" s="374"/>
      <c r="BR4" s="374"/>
      <c r="BS4" s="374"/>
      <c r="BT4" s="374"/>
      <c r="BU4" s="375"/>
      <c r="BV4" s="373">
        <v>49358568</v>
      </c>
      <c r="BW4" s="374"/>
      <c r="BX4" s="374"/>
      <c r="BY4" s="374"/>
      <c r="BZ4" s="374"/>
      <c r="CA4" s="374"/>
      <c r="CB4" s="374"/>
      <c r="CC4" s="375"/>
      <c r="CD4" s="376" t="s">
        <v>93</v>
      </c>
      <c r="CE4" s="377"/>
      <c r="CF4" s="377"/>
      <c r="CG4" s="377"/>
      <c r="CH4" s="377"/>
      <c r="CI4" s="377"/>
      <c r="CJ4" s="377"/>
      <c r="CK4" s="377"/>
      <c r="CL4" s="377"/>
      <c r="CM4" s="377"/>
      <c r="CN4" s="377"/>
      <c r="CO4" s="377"/>
      <c r="CP4" s="377"/>
      <c r="CQ4" s="377"/>
      <c r="CR4" s="377"/>
      <c r="CS4" s="378"/>
      <c r="CT4" s="379">
        <v>5.4</v>
      </c>
      <c r="CU4" s="380"/>
      <c r="CV4" s="380"/>
      <c r="CW4" s="380"/>
      <c r="CX4" s="380"/>
      <c r="CY4" s="380"/>
      <c r="CZ4" s="380"/>
      <c r="DA4" s="381"/>
      <c r="DB4" s="379">
        <v>2.1</v>
      </c>
      <c r="DC4" s="380"/>
      <c r="DD4" s="380"/>
      <c r="DE4" s="380"/>
      <c r="DF4" s="380"/>
      <c r="DG4" s="380"/>
      <c r="DH4" s="380"/>
      <c r="DI4" s="381"/>
    </row>
    <row r="5" spans="1:119" ht="18.75" customHeight="1" x14ac:dyDescent="0.15">
      <c r="A5" s="177"/>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94</v>
      </c>
      <c r="AN5" s="440"/>
      <c r="AO5" s="440"/>
      <c r="AP5" s="440"/>
      <c r="AQ5" s="440"/>
      <c r="AR5" s="440"/>
      <c r="AS5" s="440"/>
      <c r="AT5" s="441"/>
      <c r="AU5" s="442" t="s">
        <v>95</v>
      </c>
      <c r="AV5" s="443"/>
      <c r="AW5" s="443"/>
      <c r="AX5" s="443"/>
      <c r="AY5" s="444" t="s">
        <v>96</v>
      </c>
      <c r="AZ5" s="445"/>
      <c r="BA5" s="445"/>
      <c r="BB5" s="445"/>
      <c r="BC5" s="445"/>
      <c r="BD5" s="445"/>
      <c r="BE5" s="445"/>
      <c r="BF5" s="445"/>
      <c r="BG5" s="445"/>
      <c r="BH5" s="445"/>
      <c r="BI5" s="445"/>
      <c r="BJ5" s="445"/>
      <c r="BK5" s="445"/>
      <c r="BL5" s="445"/>
      <c r="BM5" s="446"/>
      <c r="BN5" s="410">
        <v>47767873</v>
      </c>
      <c r="BO5" s="411"/>
      <c r="BP5" s="411"/>
      <c r="BQ5" s="411"/>
      <c r="BR5" s="411"/>
      <c r="BS5" s="411"/>
      <c r="BT5" s="411"/>
      <c r="BU5" s="412"/>
      <c r="BV5" s="410">
        <v>47890379</v>
      </c>
      <c r="BW5" s="411"/>
      <c r="BX5" s="411"/>
      <c r="BY5" s="411"/>
      <c r="BZ5" s="411"/>
      <c r="CA5" s="411"/>
      <c r="CB5" s="411"/>
      <c r="CC5" s="412"/>
      <c r="CD5" s="413" t="s">
        <v>97</v>
      </c>
      <c r="CE5" s="414"/>
      <c r="CF5" s="414"/>
      <c r="CG5" s="414"/>
      <c r="CH5" s="414"/>
      <c r="CI5" s="414"/>
      <c r="CJ5" s="414"/>
      <c r="CK5" s="414"/>
      <c r="CL5" s="414"/>
      <c r="CM5" s="414"/>
      <c r="CN5" s="414"/>
      <c r="CO5" s="414"/>
      <c r="CP5" s="414"/>
      <c r="CQ5" s="414"/>
      <c r="CR5" s="414"/>
      <c r="CS5" s="415"/>
      <c r="CT5" s="407">
        <v>91.3</v>
      </c>
      <c r="CU5" s="408"/>
      <c r="CV5" s="408"/>
      <c r="CW5" s="408"/>
      <c r="CX5" s="408"/>
      <c r="CY5" s="408"/>
      <c r="CZ5" s="408"/>
      <c r="DA5" s="409"/>
      <c r="DB5" s="407">
        <v>94.2</v>
      </c>
      <c r="DC5" s="408"/>
      <c r="DD5" s="408"/>
      <c r="DE5" s="408"/>
      <c r="DF5" s="408"/>
      <c r="DG5" s="408"/>
      <c r="DH5" s="408"/>
      <c r="DI5" s="409"/>
    </row>
    <row r="6" spans="1:119" ht="18.75" customHeight="1" x14ac:dyDescent="0.15">
      <c r="A6" s="177"/>
      <c r="B6" s="416" t="s">
        <v>98</v>
      </c>
      <c r="C6" s="417"/>
      <c r="D6" s="417"/>
      <c r="E6" s="418"/>
      <c r="F6" s="418"/>
      <c r="G6" s="418"/>
      <c r="H6" s="418"/>
      <c r="I6" s="418"/>
      <c r="J6" s="418"/>
      <c r="K6" s="418"/>
      <c r="L6" s="418" t="s">
        <v>99</v>
      </c>
      <c r="M6" s="418"/>
      <c r="N6" s="418"/>
      <c r="O6" s="418"/>
      <c r="P6" s="418"/>
      <c r="Q6" s="418"/>
      <c r="R6" s="422"/>
      <c r="S6" s="422"/>
      <c r="T6" s="422"/>
      <c r="U6" s="422"/>
      <c r="V6" s="423"/>
      <c r="W6" s="426" t="s">
        <v>100</v>
      </c>
      <c r="X6" s="427"/>
      <c r="Y6" s="427"/>
      <c r="Z6" s="427"/>
      <c r="AA6" s="427"/>
      <c r="AB6" s="417"/>
      <c r="AC6" s="430" t="s">
        <v>101</v>
      </c>
      <c r="AD6" s="431"/>
      <c r="AE6" s="431"/>
      <c r="AF6" s="431"/>
      <c r="AG6" s="431"/>
      <c r="AH6" s="431"/>
      <c r="AI6" s="431"/>
      <c r="AJ6" s="431"/>
      <c r="AK6" s="431"/>
      <c r="AL6" s="432"/>
      <c r="AM6" s="439" t="s">
        <v>102</v>
      </c>
      <c r="AN6" s="440"/>
      <c r="AO6" s="440"/>
      <c r="AP6" s="440"/>
      <c r="AQ6" s="440"/>
      <c r="AR6" s="440"/>
      <c r="AS6" s="440"/>
      <c r="AT6" s="441"/>
      <c r="AU6" s="442" t="s">
        <v>95</v>
      </c>
      <c r="AV6" s="443"/>
      <c r="AW6" s="443"/>
      <c r="AX6" s="443"/>
      <c r="AY6" s="444" t="s">
        <v>103</v>
      </c>
      <c r="AZ6" s="445"/>
      <c r="BA6" s="445"/>
      <c r="BB6" s="445"/>
      <c r="BC6" s="445"/>
      <c r="BD6" s="445"/>
      <c r="BE6" s="445"/>
      <c r="BF6" s="445"/>
      <c r="BG6" s="445"/>
      <c r="BH6" s="445"/>
      <c r="BI6" s="445"/>
      <c r="BJ6" s="445"/>
      <c r="BK6" s="445"/>
      <c r="BL6" s="445"/>
      <c r="BM6" s="446"/>
      <c r="BN6" s="410">
        <v>1957643</v>
      </c>
      <c r="BO6" s="411"/>
      <c r="BP6" s="411"/>
      <c r="BQ6" s="411"/>
      <c r="BR6" s="411"/>
      <c r="BS6" s="411"/>
      <c r="BT6" s="411"/>
      <c r="BU6" s="412"/>
      <c r="BV6" s="410">
        <v>1468189</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91.8</v>
      </c>
      <c r="CU6" s="448"/>
      <c r="CV6" s="448"/>
      <c r="CW6" s="448"/>
      <c r="CX6" s="448"/>
      <c r="CY6" s="448"/>
      <c r="CZ6" s="448"/>
      <c r="DA6" s="449"/>
      <c r="DB6" s="447">
        <v>97.7</v>
      </c>
      <c r="DC6" s="448"/>
      <c r="DD6" s="448"/>
      <c r="DE6" s="448"/>
      <c r="DF6" s="448"/>
      <c r="DG6" s="448"/>
      <c r="DH6" s="448"/>
      <c r="DI6" s="449"/>
    </row>
    <row r="7" spans="1:119" ht="18.75" customHeight="1" x14ac:dyDescent="0.15">
      <c r="A7" s="177"/>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589543</v>
      </c>
      <c r="BO7" s="411"/>
      <c r="BP7" s="411"/>
      <c r="BQ7" s="411"/>
      <c r="BR7" s="411"/>
      <c r="BS7" s="411"/>
      <c r="BT7" s="411"/>
      <c r="BU7" s="412"/>
      <c r="BV7" s="410">
        <v>955921</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25269415</v>
      </c>
      <c r="CU7" s="411"/>
      <c r="CV7" s="411"/>
      <c r="CW7" s="411"/>
      <c r="CX7" s="411"/>
      <c r="CY7" s="411"/>
      <c r="CZ7" s="411"/>
      <c r="DA7" s="412"/>
      <c r="DB7" s="410">
        <v>24126940</v>
      </c>
      <c r="DC7" s="411"/>
      <c r="DD7" s="411"/>
      <c r="DE7" s="411"/>
      <c r="DF7" s="411"/>
      <c r="DG7" s="411"/>
      <c r="DH7" s="411"/>
      <c r="DI7" s="412"/>
    </row>
    <row r="8" spans="1:119" ht="18.75" customHeight="1" thickBot="1" x14ac:dyDescent="0.2">
      <c r="A8" s="177"/>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95</v>
      </c>
      <c r="AV8" s="443"/>
      <c r="AW8" s="443"/>
      <c r="AX8" s="443"/>
      <c r="AY8" s="444" t="s">
        <v>110</v>
      </c>
      <c r="AZ8" s="445"/>
      <c r="BA8" s="445"/>
      <c r="BB8" s="445"/>
      <c r="BC8" s="445"/>
      <c r="BD8" s="445"/>
      <c r="BE8" s="445"/>
      <c r="BF8" s="445"/>
      <c r="BG8" s="445"/>
      <c r="BH8" s="445"/>
      <c r="BI8" s="445"/>
      <c r="BJ8" s="445"/>
      <c r="BK8" s="445"/>
      <c r="BL8" s="445"/>
      <c r="BM8" s="446"/>
      <c r="BN8" s="410">
        <v>1368100</v>
      </c>
      <c r="BO8" s="411"/>
      <c r="BP8" s="411"/>
      <c r="BQ8" s="411"/>
      <c r="BR8" s="411"/>
      <c r="BS8" s="411"/>
      <c r="BT8" s="411"/>
      <c r="BU8" s="412"/>
      <c r="BV8" s="410">
        <v>512268</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0.86</v>
      </c>
      <c r="CU8" s="451"/>
      <c r="CV8" s="451"/>
      <c r="CW8" s="451"/>
      <c r="CX8" s="451"/>
      <c r="CY8" s="451"/>
      <c r="CZ8" s="451"/>
      <c r="DA8" s="452"/>
      <c r="DB8" s="450">
        <v>0.79</v>
      </c>
      <c r="DC8" s="451"/>
      <c r="DD8" s="451"/>
      <c r="DE8" s="451"/>
      <c r="DF8" s="451"/>
      <c r="DG8" s="451"/>
      <c r="DH8" s="451"/>
      <c r="DI8" s="452"/>
    </row>
    <row r="9" spans="1:119" ht="18.75" customHeight="1" thickBot="1" x14ac:dyDescent="0.2">
      <c r="A9" s="177"/>
      <c r="B9" s="404" t="s">
        <v>112</v>
      </c>
      <c r="C9" s="405"/>
      <c r="D9" s="405"/>
      <c r="E9" s="405"/>
      <c r="F9" s="405"/>
      <c r="G9" s="405"/>
      <c r="H9" s="405"/>
      <c r="I9" s="405"/>
      <c r="J9" s="405"/>
      <c r="K9" s="453"/>
      <c r="L9" s="454" t="s">
        <v>113</v>
      </c>
      <c r="M9" s="455"/>
      <c r="N9" s="455"/>
      <c r="O9" s="455"/>
      <c r="P9" s="455"/>
      <c r="Q9" s="456"/>
      <c r="R9" s="457">
        <v>93045</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95</v>
      </c>
      <c r="AV9" s="443"/>
      <c r="AW9" s="443"/>
      <c r="AX9" s="443"/>
      <c r="AY9" s="444" t="s">
        <v>116</v>
      </c>
      <c r="AZ9" s="445"/>
      <c r="BA9" s="445"/>
      <c r="BB9" s="445"/>
      <c r="BC9" s="445"/>
      <c r="BD9" s="445"/>
      <c r="BE9" s="445"/>
      <c r="BF9" s="445"/>
      <c r="BG9" s="445"/>
      <c r="BH9" s="445"/>
      <c r="BI9" s="445"/>
      <c r="BJ9" s="445"/>
      <c r="BK9" s="445"/>
      <c r="BL9" s="445"/>
      <c r="BM9" s="446"/>
      <c r="BN9" s="410">
        <v>855832</v>
      </c>
      <c r="BO9" s="411"/>
      <c r="BP9" s="411"/>
      <c r="BQ9" s="411"/>
      <c r="BR9" s="411"/>
      <c r="BS9" s="411"/>
      <c r="BT9" s="411"/>
      <c r="BU9" s="412"/>
      <c r="BV9" s="410">
        <v>131957</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11.3</v>
      </c>
      <c r="CU9" s="408"/>
      <c r="CV9" s="408"/>
      <c r="CW9" s="408"/>
      <c r="CX9" s="408"/>
      <c r="CY9" s="408"/>
      <c r="CZ9" s="408"/>
      <c r="DA9" s="409"/>
      <c r="DB9" s="407">
        <v>11.3</v>
      </c>
      <c r="DC9" s="408"/>
      <c r="DD9" s="408"/>
      <c r="DE9" s="408"/>
      <c r="DF9" s="408"/>
      <c r="DG9" s="408"/>
      <c r="DH9" s="408"/>
      <c r="DI9" s="409"/>
    </row>
    <row r="10" spans="1:119" ht="18.75" customHeight="1" thickBot="1" x14ac:dyDescent="0.2">
      <c r="A10" s="177"/>
      <c r="B10" s="404"/>
      <c r="C10" s="405"/>
      <c r="D10" s="405"/>
      <c r="E10" s="405"/>
      <c r="F10" s="405"/>
      <c r="G10" s="405"/>
      <c r="H10" s="405"/>
      <c r="I10" s="405"/>
      <c r="J10" s="405"/>
      <c r="K10" s="453"/>
      <c r="L10" s="460" t="s">
        <v>118</v>
      </c>
      <c r="M10" s="440"/>
      <c r="N10" s="440"/>
      <c r="O10" s="440"/>
      <c r="P10" s="440"/>
      <c r="Q10" s="441"/>
      <c r="R10" s="461">
        <v>93511</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2360</v>
      </c>
      <c r="BO10" s="411"/>
      <c r="BP10" s="411"/>
      <c r="BQ10" s="411"/>
      <c r="BR10" s="411"/>
      <c r="BS10" s="411"/>
      <c r="BT10" s="411"/>
      <c r="BU10" s="412"/>
      <c r="BV10" s="410">
        <v>2050</v>
      </c>
      <c r="BW10" s="411"/>
      <c r="BX10" s="411"/>
      <c r="BY10" s="411"/>
      <c r="BZ10" s="411"/>
      <c r="CA10" s="411"/>
      <c r="CB10" s="411"/>
      <c r="CC10" s="412"/>
      <c r="CD10" s="180" t="s">
        <v>122</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7"/>
      <c r="B12" s="470" t="s">
        <v>130</v>
      </c>
      <c r="C12" s="471"/>
      <c r="D12" s="471"/>
      <c r="E12" s="471"/>
      <c r="F12" s="471"/>
      <c r="G12" s="471"/>
      <c r="H12" s="471"/>
      <c r="I12" s="471"/>
      <c r="J12" s="471"/>
      <c r="K12" s="472"/>
      <c r="L12" s="479" t="s">
        <v>131</v>
      </c>
      <c r="M12" s="480"/>
      <c r="N12" s="480"/>
      <c r="O12" s="480"/>
      <c r="P12" s="480"/>
      <c r="Q12" s="481"/>
      <c r="R12" s="482">
        <v>92056</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135</v>
      </c>
      <c r="AV12" s="443"/>
      <c r="AW12" s="443"/>
      <c r="AX12" s="443"/>
      <c r="AY12" s="444" t="s">
        <v>136</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137</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7"/>
      <c r="B13" s="473"/>
      <c r="C13" s="474"/>
      <c r="D13" s="474"/>
      <c r="E13" s="474"/>
      <c r="F13" s="474"/>
      <c r="G13" s="474"/>
      <c r="H13" s="474"/>
      <c r="I13" s="474"/>
      <c r="J13" s="474"/>
      <c r="K13" s="475"/>
      <c r="L13" s="186"/>
      <c r="M13" s="501" t="s">
        <v>139</v>
      </c>
      <c r="N13" s="502"/>
      <c r="O13" s="502"/>
      <c r="P13" s="502"/>
      <c r="Q13" s="503"/>
      <c r="R13" s="494">
        <v>91161</v>
      </c>
      <c r="S13" s="495"/>
      <c r="T13" s="495"/>
      <c r="U13" s="495"/>
      <c r="V13" s="496"/>
      <c r="W13" s="426" t="s">
        <v>140</v>
      </c>
      <c r="X13" s="427"/>
      <c r="Y13" s="427"/>
      <c r="Z13" s="427"/>
      <c r="AA13" s="427"/>
      <c r="AB13" s="417"/>
      <c r="AC13" s="461">
        <v>2563</v>
      </c>
      <c r="AD13" s="462"/>
      <c r="AE13" s="462"/>
      <c r="AF13" s="462"/>
      <c r="AG13" s="504"/>
      <c r="AH13" s="461">
        <v>3103</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858192</v>
      </c>
      <c r="BO13" s="411"/>
      <c r="BP13" s="411"/>
      <c r="BQ13" s="411"/>
      <c r="BR13" s="411"/>
      <c r="BS13" s="411"/>
      <c r="BT13" s="411"/>
      <c r="BU13" s="412"/>
      <c r="BV13" s="410">
        <v>134007</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6.7</v>
      </c>
      <c r="CU13" s="408"/>
      <c r="CV13" s="408"/>
      <c r="CW13" s="408"/>
      <c r="CX13" s="408"/>
      <c r="CY13" s="408"/>
      <c r="CZ13" s="408"/>
      <c r="DA13" s="409"/>
      <c r="DB13" s="407">
        <v>7</v>
      </c>
      <c r="DC13" s="408"/>
      <c r="DD13" s="408"/>
      <c r="DE13" s="408"/>
      <c r="DF13" s="408"/>
      <c r="DG13" s="408"/>
      <c r="DH13" s="408"/>
      <c r="DI13" s="409"/>
    </row>
    <row r="14" spans="1:119" ht="18.75" customHeight="1" thickBot="1" x14ac:dyDescent="0.2">
      <c r="A14" s="177"/>
      <c r="B14" s="473"/>
      <c r="C14" s="474"/>
      <c r="D14" s="474"/>
      <c r="E14" s="474"/>
      <c r="F14" s="474"/>
      <c r="G14" s="474"/>
      <c r="H14" s="474"/>
      <c r="I14" s="474"/>
      <c r="J14" s="474"/>
      <c r="K14" s="475"/>
      <c r="L14" s="491" t="s">
        <v>145</v>
      </c>
      <c r="M14" s="492"/>
      <c r="N14" s="492"/>
      <c r="O14" s="492"/>
      <c r="P14" s="492"/>
      <c r="Q14" s="493"/>
      <c r="R14" s="494">
        <v>92413</v>
      </c>
      <c r="S14" s="495"/>
      <c r="T14" s="495"/>
      <c r="U14" s="495"/>
      <c r="V14" s="496"/>
      <c r="W14" s="400"/>
      <c r="X14" s="401"/>
      <c r="Y14" s="401"/>
      <c r="Z14" s="401"/>
      <c r="AA14" s="401"/>
      <c r="AB14" s="390"/>
      <c r="AC14" s="497">
        <v>5.7</v>
      </c>
      <c r="AD14" s="498"/>
      <c r="AE14" s="498"/>
      <c r="AF14" s="498"/>
      <c r="AG14" s="499"/>
      <c r="AH14" s="497">
        <v>6.7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46</v>
      </c>
      <c r="CU14" s="509"/>
      <c r="CV14" s="509"/>
      <c r="CW14" s="509"/>
      <c r="CX14" s="509"/>
      <c r="CY14" s="509"/>
      <c r="CZ14" s="509"/>
      <c r="DA14" s="510"/>
      <c r="DB14" s="508">
        <v>45.1</v>
      </c>
      <c r="DC14" s="509"/>
      <c r="DD14" s="509"/>
      <c r="DE14" s="509"/>
      <c r="DF14" s="509"/>
      <c r="DG14" s="509"/>
      <c r="DH14" s="509"/>
      <c r="DI14" s="510"/>
    </row>
    <row r="15" spans="1:119" ht="18.75" customHeight="1" x14ac:dyDescent="0.15">
      <c r="A15" s="177"/>
      <c r="B15" s="473"/>
      <c r="C15" s="474"/>
      <c r="D15" s="474"/>
      <c r="E15" s="474"/>
      <c r="F15" s="474"/>
      <c r="G15" s="474"/>
      <c r="H15" s="474"/>
      <c r="I15" s="474"/>
      <c r="J15" s="474"/>
      <c r="K15" s="475"/>
      <c r="L15" s="186"/>
      <c r="M15" s="501" t="s">
        <v>139</v>
      </c>
      <c r="N15" s="502"/>
      <c r="O15" s="502"/>
      <c r="P15" s="502"/>
      <c r="Q15" s="503"/>
      <c r="R15" s="494">
        <v>91665</v>
      </c>
      <c r="S15" s="495"/>
      <c r="T15" s="495"/>
      <c r="U15" s="495"/>
      <c r="V15" s="496"/>
      <c r="W15" s="426" t="s">
        <v>147</v>
      </c>
      <c r="X15" s="427"/>
      <c r="Y15" s="427"/>
      <c r="Z15" s="427"/>
      <c r="AA15" s="427"/>
      <c r="AB15" s="417"/>
      <c r="AC15" s="461">
        <v>16544</v>
      </c>
      <c r="AD15" s="462"/>
      <c r="AE15" s="462"/>
      <c r="AF15" s="462"/>
      <c r="AG15" s="504"/>
      <c r="AH15" s="461">
        <v>17056</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18512363</v>
      </c>
      <c r="BO15" s="374"/>
      <c r="BP15" s="374"/>
      <c r="BQ15" s="374"/>
      <c r="BR15" s="374"/>
      <c r="BS15" s="374"/>
      <c r="BT15" s="374"/>
      <c r="BU15" s="375"/>
      <c r="BV15" s="373">
        <v>15058254</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37.1</v>
      </c>
      <c r="AD16" s="498"/>
      <c r="AE16" s="498"/>
      <c r="AF16" s="498"/>
      <c r="AG16" s="499"/>
      <c r="AH16" s="497">
        <v>36.799999999999997</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19769700</v>
      </c>
      <c r="BO16" s="411"/>
      <c r="BP16" s="411"/>
      <c r="BQ16" s="411"/>
      <c r="BR16" s="411"/>
      <c r="BS16" s="411"/>
      <c r="BT16" s="411"/>
      <c r="BU16" s="412"/>
      <c r="BV16" s="410">
        <v>18615363</v>
      </c>
      <c r="BW16" s="411"/>
      <c r="BX16" s="411"/>
      <c r="BY16" s="411"/>
      <c r="BZ16" s="411"/>
      <c r="CA16" s="411"/>
      <c r="CB16" s="411"/>
      <c r="CC16" s="412"/>
      <c r="CD16" s="190"/>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7"/>
      <c r="B17" s="476"/>
      <c r="C17" s="477"/>
      <c r="D17" s="477"/>
      <c r="E17" s="477"/>
      <c r="F17" s="477"/>
      <c r="G17" s="477"/>
      <c r="H17" s="477"/>
      <c r="I17" s="477"/>
      <c r="J17" s="477"/>
      <c r="K17" s="478"/>
      <c r="L17" s="191"/>
      <c r="M17" s="521" t="s">
        <v>153</v>
      </c>
      <c r="N17" s="522"/>
      <c r="O17" s="522"/>
      <c r="P17" s="522"/>
      <c r="Q17" s="523"/>
      <c r="R17" s="516" t="s">
        <v>124</v>
      </c>
      <c r="S17" s="517"/>
      <c r="T17" s="517"/>
      <c r="U17" s="517"/>
      <c r="V17" s="518"/>
      <c r="W17" s="426" t="s">
        <v>154</v>
      </c>
      <c r="X17" s="427"/>
      <c r="Y17" s="427"/>
      <c r="Z17" s="427"/>
      <c r="AA17" s="427"/>
      <c r="AB17" s="417"/>
      <c r="AC17" s="461">
        <v>25482</v>
      </c>
      <c r="AD17" s="462"/>
      <c r="AE17" s="462"/>
      <c r="AF17" s="462"/>
      <c r="AG17" s="504"/>
      <c r="AH17" s="461">
        <v>26246</v>
      </c>
      <c r="AI17" s="462"/>
      <c r="AJ17" s="462"/>
      <c r="AK17" s="462"/>
      <c r="AL17" s="463"/>
      <c r="AM17" s="439"/>
      <c r="AN17" s="440"/>
      <c r="AO17" s="440"/>
      <c r="AP17" s="440"/>
      <c r="AQ17" s="440"/>
      <c r="AR17" s="440"/>
      <c r="AS17" s="440"/>
      <c r="AT17" s="441"/>
      <c r="AU17" s="442"/>
      <c r="AV17" s="443"/>
      <c r="AW17" s="443"/>
      <c r="AX17" s="443"/>
      <c r="AY17" s="444" t="s">
        <v>155</v>
      </c>
      <c r="AZ17" s="445"/>
      <c r="BA17" s="445"/>
      <c r="BB17" s="445"/>
      <c r="BC17" s="445"/>
      <c r="BD17" s="445"/>
      <c r="BE17" s="445"/>
      <c r="BF17" s="445"/>
      <c r="BG17" s="445"/>
      <c r="BH17" s="445"/>
      <c r="BI17" s="445"/>
      <c r="BJ17" s="445"/>
      <c r="BK17" s="445"/>
      <c r="BL17" s="445"/>
      <c r="BM17" s="446"/>
      <c r="BN17" s="410">
        <v>23732443</v>
      </c>
      <c r="BO17" s="411"/>
      <c r="BP17" s="411"/>
      <c r="BQ17" s="411"/>
      <c r="BR17" s="411"/>
      <c r="BS17" s="411"/>
      <c r="BT17" s="411"/>
      <c r="BU17" s="412"/>
      <c r="BV17" s="410">
        <v>19195543</v>
      </c>
      <c r="BW17" s="411"/>
      <c r="BX17" s="411"/>
      <c r="BY17" s="411"/>
      <c r="BZ17" s="411"/>
      <c r="CA17" s="411"/>
      <c r="CB17" s="411"/>
      <c r="CC17" s="412"/>
      <c r="CD17" s="190"/>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7"/>
      <c r="B18" s="535" t="s">
        <v>156</v>
      </c>
      <c r="C18" s="453"/>
      <c r="D18" s="453"/>
      <c r="E18" s="536"/>
      <c r="F18" s="536"/>
      <c r="G18" s="536"/>
      <c r="H18" s="536"/>
      <c r="I18" s="536"/>
      <c r="J18" s="536"/>
      <c r="K18" s="536"/>
      <c r="L18" s="537">
        <v>437.55</v>
      </c>
      <c r="M18" s="537"/>
      <c r="N18" s="537"/>
      <c r="O18" s="537"/>
      <c r="P18" s="537"/>
      <c r="Q18" s="537"/>
      <c r="R18" s="538"/>
      <c r="S18" s="538"/>
      <c r="T18" s="538"/>
      <c r="U18" s="538"/>
      <c r="V18" s="539"/>
      <c r="W18" s="428"/>
      <c r="X18" s="429"/>
      <c r="Y18" s="429"/>
      <c r="Z18" s="429"/>
      <c r="AA18" s="429"/>
      <c r="AB18" s="420"/>
      <c r="AC18" s="540">
        <v>57.1</v>
      </c>
      <c r="AD18" s="541"/>
      <c r="AE18" s="541"/>
      <c r="AF18" s="541"/>
      <c r="AG18" s="542"/>
      <c r="AH18" s="540">
        <v>56.6</v>
      </c>
      <c r="AI18" s="541"/>
      <c r="AJ18" s="541"/>
      <c r="AK18" s="541"/>
      <c r="AL18" s="543"/>
      <c r="AM18" s="439"/>
      <c r="AN18" s="440"/>
      <c r="AO18" s="440"/>
      <c r="AP18" s="440"/>
      <c r="AQ18" s="440"/>
      <c r="AR18" s="440"/>
      <c r="AS18" s="440"/>
      <c r="AT18" s="441"/>
      <c r="AU18" s="442"/>
      <c r="AV18" s="443"/>
      <c r="AW18" s="443"/>
      <c r="AX18" s="443"/>
      <c r="AY18" s="444" t="s">
        <v>157</v>
      </c>
      <c r="AZ18" s="445"/>
      <c r="BA18" s="445"/>
      <c r="BB18" s="445"/>
      <c r="BC18" s="445"/>
      <c r="BD18" s="445"/>
      <c r="BE18" s="445"/>
      <c r="BF18" s="445"/>
      <c r="BG18" s="445"/>
      <c r="BH18" s="445"/>
      <c r="BI18" s="445"/>
      <c r="BJ18" s="445"/>
      <c r="BK18" s="445"/>
      <c r="BL18" s="445"/>
      <c r="BM18" s="446"/>
      <c r="BN18" s="410">
        <v>21558528</v>
      </c>
      <c r="BO18" s="411"/>
      <c r="BP18" s="411"/>
      <c r="BQ18" s="411"/>
      <c r="BR18" s="411"/>
      <c r="BS18" s="411"/>
      <c r="BT18" s="411"/>
      <c r="BU18" s="412"/>
      <c r="BV18" s="410">
        <v>21194531</v>
      </c>
      <c r="BW18" s="411"/>
      <c r="BX18" s="411"/>
      <c r="BY18" s="411"/>
      <c r="BZ18" s="411"/>
      <c r="CA18" s="411"/>
      <c r="CB18" s="411"/>
      <c r="CC18" s="412"/>
      <c r="CD18" s="190"/>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7"/>
      <c r="B19" s="535" t="s">
        <v>158</v>
      </c>
      <c r="C19" s="453"/>
      <c r="D19" s="453"/>
      <c r="E19" s="536"/>
      <c r="F19" s="536"/>
      <c r="G19" s="536"/>
      <c r="H19" s="536"/>
      <c r="I19" s="536"/>
      <c r="J19" s="536"/>
      <c r="K19" s="536"/>
      <c r="L19" s="544">
        <v>213</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159</v>
      </c>
      <c r="AZ19" s="445"/>
      <c r="BA19" s="445"/>
      <c r="BB19" s="445"/>
      <c r="BC19" s="445"/>
      <c r="BD19" s="445"/>
      <c r="BE19" s="445"/>
      <c r="BF19" s="445"/>
      <c r="BG19" s="445"/>
      <c r="BH19" s="445"/>
      <c r="BI19" s="445"/>
      <c r="BJ19" s="445"/>
      <c r="BK19" s="445"/>
      <c r="BL19" s="445"/>
      <c r="BM19" s="446"/>
      <c r="BN19" s="410">
        <v>30041223</v>
      </c>
      <c r="BO19" s="411"/>
      <c r="BP19" s="411"/>
      <c r="BQ19" s="411"/>
      <c r="BR19" s="411"/>
      <c r="BS19" s="411"/>
      <c r="BT19" s="411"/>
      <c r="BU19" s="412"/>
      <c r="BV19" s="410">
        <v>27870334</v>
      </c>
      <c r="BW19" s="411"/>
      <c r="BX19" s="411"/>
      <c r="BY19" s="411"/>
      <c r="BZ19" s="411"/>
      <c r="CA19" s="411"/>
      <c r="CB19" s="411"/>
      <c r="CC19" s="412"/>
      <c r="CD19" s="190"/>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7"/>
      <c r="B20" s="535" t="s">
        <v>160</v>
      </c>
      <c r="C20" s="453"/>
      <c r="D20" s="453"/>
      <c r="E20" s="536"/>
      <c r="F20" s="536"/>
      <c r="G20" s="536"/>
      <c r="H20" s="536"/>
      <c r="I20" s="536"/>
      <c r="J20" s="536"/>
      <c r="K20" s="536"/>
      <c r="L20" s="544">
        <v>38915</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0"/>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7"/>
      <c r="B21" s="526" t="s">
        <v>161</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0"/>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7"/>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43707978</v>
      </c>
      <c r="BO22" s="374"/>
      <c r="BP22" s="374"/>
      <c r="BQ22" s="374"/>
      <c r="BR22" s="374"/>
      <c r="BS22" s="374"/>
      <c r="BT22" s="374"/>
      <c r="BU22" s="375"/>
      <c r="BV22" s="373">
        <v>43083909</v>
      </c>
      <c r="BW22" s="374"/>
      <c r="BX22" s="374"/>
      <c r="BY22" s="374"/>
      <c r="BZ22" s="374"/>
      <c r="CA22" s="374"/>
      <c r="CB22" s="374"/>
      <c r="CC22" s="375"/>
      <c r="CD22" s="190"/>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7"/>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36637356</v>
      </c>
      <c r="BO23" s="411"/>
      <c r="BP23" s="411"/>
      <c r="BQ23" s="411"/>
      <c r="BR23" s="411"/>
      <c r="BS23" s="411"/>
      <c r="BT23" s="411"/>
      <c r="BU23" s="412"/>
      <c r="BV23" s="410">
        <v>36112120</v>
      </c>
      <c r="BW23" s="411"/>
      <c r="BX23" s="411"/>
      <c r="BY23" s="411"/>
      <c r="BZ23" s="411"/>
      <c r="CA23" s="411"/>
      <c r="CB23" s="411"/>
      <c r="CC23" s="412"/>
      <c r="CD23" s="190"/>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7"/>
      <c r="B24" s="581"/>
      <c r="C24" s="557"/>
      <c r="D24" s="558"/>
      <c r="E24" s="460" t="s">
        <v>170</v>
      </c>
      <c r="F24" s="440"/>
      <c r="G24" s="440"/>
      <c r="H24" s="440"/>
      <c r="I24" s="440"/>
      <c r="J24" s="440"/>
      <c r="K24" s="441"/>
      <c r="L24" s="461">
        <v>1</v>
      </c>
      <c r="M24" s="462"/>
      <c r="N24" s="462"/>
      <c r="O24" s="462"/>
      <c r="P24" s="504"/>
      <c r="Q24" s="461">
        <v>8770</v>
      </c>
      <c r="R24" s="462"/>
      <c r="S24" s="462"/>
      <c r="T24" s="462"/>
      <c r="U24" s="462"/>
      <c r="V24" s="504"/>
      <c r="W24" s="556"/>
      <c r="X24" s="557"/>
      <c r="Y24" s="558"/>
      <c r="Z24" s="460" t="s">
        <v>171</v>
      </c>
      <c r="AA24" s="440"/>
      <c r="AB24" s="440"/>
      <c r="AC24" s="440"/>
      <c r="AD24" s="440"/>
      <c r="AE24" s="440"/>
      <c r="AF24" s="440"/>
      <c r="AG24" s="441"/>
      <c r="AH24" s="461">
        <v>592</v>
      </c>
      <c r="AI24" s="462"/>
      <c r="AJ24" s="462"/>
      <c r="AK24" s="462"/>
      <c r="AL24" s="504"/>
      <c r="AM24" s="461">
        <v>1774224</v>
      </c>
      <c r="AN24" s="462"/>
      <c r="AO24" s="462"/>
      <c r="AP24" s="462"/>
      <c r="AQ24" s="462"/>
      <c r="AR24" s="504"/>
      <c r="AS24" s="461">
        <v>2997</v>
      </c>
      <c r="AT24" s="462"/>
      <c r="AU24" s="462"/>
      <c r="AV24" s="462"/>
      <c r="AW24" s="462"/>
      <c r="AX24" s="463"/>
      <c r="AY24" s="529" t="s">
        <v>172</v>
      </c>
      <c r="AZ24" s="530"/>
      <c r="BA24" s="530"/>
      <c r="BB24" s="530"/>
      <c r="BC24" s="530"/>
      <c r="BD24" s="530"/>
      <c r="BE24" s="530"/>
      <c r="BF24" s="530"/>
      <c r="BG24" s="530"/>
      <c r="BH24" s="530"/>
      <c r="BI24" s="530"/>
      <c r="BJ24" s="530"/>
      <c r="BK24" s="530"/>
      <c r="BL24" s="530"/>
      <c r="BM24" s="531"/>
      <c r="BN24" s="410">
        <v>30713255</v>
      </c>
      <c r="BO24" s="411"/>
      <c r="BP24" s="411"/>
      <c r="BQ24" s="411"/>
      <c r="BR24" s="411"/>
      <c r="BS24" s="411"/>
      <c r="BT24" s="411"/>
      <c r="BU24" s="412"/>
      <c r="BV24" s="410">
        <v>28865356</v>
      </c>
      <c r="BW24" s="411"/>
      <c r="BX24" s="411"/>
      <c r="BY24" s="411"/>
      <c r="BZ24" s="411"/>
      <c r="CA24" s="411"/>
      <c r="CB24" s="411"/>
      <c r="CC24" s="412"/>
      <c r="CD24" s="190"/>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7"/>
      <c r="B25" s="581"/>
      <c r="C25" s="557"/>
      <c r="D25" s="558"/>
      <c r="E25" s="460" t="s">
        <v>173</v>
      </c>
      <c r="F25" s="440"/>
      <c r="G25" s="440"/>
      <c r="H25" s="440"/>
      <c r="I25" s="440"/>
      <c r="J25" s="440"/>
      <c r="K25" s="441"/>
      <c r="L25" s="461">
        <v>1</v>
      </c>
      <c r="M25" s="462"/>
      <c r="N25" s="462"/>
      <c r="O25" s="462"/>
      <c r="P25" s="504"/>
      <c r="Q25" s="461">
        <v>7070</v>
      </c>
      <c r="R25" s="462"/>
      <c r="S25" s="462"/>
      <c r="T25" s="462"/>
      <c r="U25" s="462"/>
      <c r="V25" s="504"/>
      <c r="W25" s="556"/>
      <c r="X25" s="557"/>
      <c r="Y25" s="558"/>
      <c r="Z25" s="460" t="s">
        <v>174</v>
      </c>
      <c r="AA25" s="440"/>
      <c r="AB25" s="440"/>
      <c r="AC25" s="440"/>
      <c r="AD25" s="440"/>
      <c r="AE25" s="440"/>
      <c r="AF25" s="440"/>
      <c r="AG25" s="441"/>
      <c r="AH25" s="461" t="s">
        <v>138</v>
      </c>
      <c r="AI25" s="462"/>
      <c r="AJ25" s="462"/>
      <c r="AK25" s="462"/>
      <c r="AL25" s="504"/>
      <c r="AM25" s="461" t="s">
        <v>129</v>
      </c>
      <c r="AN25" s="462"/>
      <c r="AO25" s="462"/>
      <c r="AP25" s="462"/>
      <c r="AQ25" s="462"/>
      <c r="AR25" s="504"/>
      <c r="AS25" s="461" t="s">
        <v>138</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368622</v>
      </c>
      <c r="BO25" s="374"/>
      <c r="BP25" s="374"/>
      <c r="BQ25" s="374"/>
      <c r="BR25" s="374"/>
      <c r="BS25" s="374"/>
      <c r="BT25" s="374"/>
      <c r="BU25" s="375"/>
      <c r="BV25" s="373">
        <v>460619</v>
      </c>
      <c r="BW25" s="374"/>
      <c r="BX25" s="374"/>
      <c r="BY25" s="374"/>
      <c r="BZ25" s="374"/>
      <c r="CA25" s="374"/>
      <c r="CB25" s="374"/>
      <c r="CC25" s="375"/>
      <c r="CD25" s="190"/>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7"/>
      <c r="B26" s="581"/>
      <c r="C26" s="557"/>
      <c r="D26" s="558"/>
      <c r="E26" s="460" t="s">
        <v>176</v>
      </c>
      <c r="F26" s="440"/>
      <c r="G26" s="440"/>
      <c r="H26" s="440"/>
      <c r="I26" s="440"/>
      <c r="J26" s="440"/>
      <c r="K26" s="441"/>
      <c r="L26" s="461">
        <v>1</v>
      </c>
      <c r="M26" s="462"/>
      <c r="N26" s="462"/>
      <c r="O26" s="462"/>
      <c r="P26" s="504"/>
      <c r="Q26" s="461">
        <v>6080</v>
      </c>
      <c r="R26" s="462"/>
      <c r="S26" s="462"/>
      <c r="T26" s="462"/>
      <c r="U26" s="462"/>
      <c r="V26" s="504"/>
      <c r="W26" s="556"/>
      <c r="X26" s="557"/>
      <c r="Y26" s="558"/>
      <c r="Z26" s="460" t="s">
        <v>177</v>
      </c>
      <c r="AA26" s="562"/>
      <c r="AB26" s="562"/>
      <c r="AC26" s="562"/>
      <c r="AD26" s="562"/>
      <c r="AE26" s="562"/>
      <c r="AF26" s="562"/>
      <c r="AG26" s="563"/>
      <c r="AH26" s="461">
        <v>56</v>
      </c>
      <c r="AI26" s="462"/>
      <c r="AJ26" s="462"/>
      <c r="AK26" s="462"/>
      <c r="AL26" s="504"/>
      <c r="AM26" s="461">
        <v>166376</v>
      </c>
      <c r="AN26" s="462"/>
      <c r="AO26" s="462"/>
      <c r="AP26" s="462"/>
      <c r="AQ26" s="462"/>
      <c r="AR26" s="504"/>
      <c r="AS26" s="461">
        <v>2971</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179</v>
      </c>
      <c r="BW26" s="411"/>
      <c r="BX26" s="411"/>
      <c r="BY26" s="411"/>
      <c r="BZ26" s="411"/>
      <c r="CA26" s="411"/>
      <c r="CB26" s="411"/>
      <c r="CC26" s="412"/>
      <c r="CD26" s="190"/>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7"/>
      <c r="B27" s="581"/>
      <c r="C27" s="557"/>
      <c r="D27" s="558"/>
      <c r="E27" s="460" t="s">
        <v>180</v>
      </c>
      <c r="F27" s="440"/>
      <c r="G27" s="440"/>
      <c r="H27" s="440"/>
      <c r="I27" s="440"/>
      <c r="J27" s="440"/>
      <c r="K27" s="441"/>
      <c r="L27" s="461">
        <v>1</v>
      </c>
      <c r="M27" s="462"/>
      <c r="N27" s="462"/>
      <c r="O27" s="462"/>
      <c r="P27" s="504"/>
      <c r="Q27" s="461">
        <v>5220</v>
      </c>
      <c r="R27" s="462"/>
      <c r="S27" s="462"/>
      <c r="T27" s="462"/>
      <c r="U27" s="462"/>
      <c r="V27" s="504"/>
      <c r="W27" s="556"/>
      <c r="X27" s="557"/>
      <c r="Y27" s="558"/>
      <c r="Z27" s="460" t="s">
        <v>181</v>
      </c>
      <c r="AA27" s="440"/>
      <c r="AB27" s="440"/>
      <c r="AC27" s="440"/>
      <c r="AD27" s="440"/>
      <c r="AE27" s="440"/>
      <c r="AF27" s="440"/>
      <c r="AG27" s="441"/>
      <c r="AH27" s="461">
        <v>30</v>
      </c>
      <c r="AI27" s="462"/>
      <c r="AJ27" s="462"/>
      <c r="AK27" s="462"/>
      <c r="AL27" s="504"/>
      <c r="AM27" s="461">
        <v>83739</v>
      </c>
      <c r="AN27" s="462"/>
      <c r="AO27" s="462"/>
      <c r="AP27" s="462"/>
      <c r="AQ27" s="462"/>
      <c r="AR27" s="504"/>
      <c r="AS27" s="461">
        <v>2791</v>
      </c>
      <c r="AT27" s="462"/>
      <c r="AU27" s="462"/>
      <c r="AV27" s="462"/>
      <c r="AW27" s="462"/>
      <c r="AX27" s="463"/>
      <c r="AY27" s="505" t="s">
        <v>182</v>
      </c>
      <c r="AZ27" s="506"/>
      <c r="BA27" s="506"/>
      <c r="BB27" s="506"/>
      <c r="BC27" s="506"/>
      <c r="BD27" s="506"/>
      <c r="BE27" s="506"/>
      <c r="BF27" s="506"/>
      <c r="BG27" s="506"/>
      <c r="BH27" s="506"/>
      <c r="BI27" s="506"/>
      <c r="BJ27" s="506"/>
      <c r="BK27" s="506"/>
      <c r="BL27" s="506"/>
      <c r="BM27" s="507"/>
      <c r="BN27" s="532" t="s">
        <v>183</v>
      </c>
      <c r="BO27" s="533"/>
      <c r="BP27" s="533"/>
      <c r="BQ27" s="533"/>
      <c r="BR27" s="533"/>
      <c r="BS27" s="533"/>
      <c r="BT27" s="533"/>
      <c r="BU27" s="534"/>
      <c r="BV27" s="532" t="s">
        <v>129</v>
      </c>
      <c r="BW27" s="533"/>
      <c r="BX27" s="533"/>
      <c r="BY27" s="533"/>
      <c r="BZ27" s="533"/>
      <c r="CA27" s="533"/>
      <c r="CB27" s="533"/>
      <c r="CC27" s="534"/>
      <c r="CD27" s="192"/>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7"/>
      <c r="B28" s="581"/>
      <c r="C28" s="557"/>
      <c r="D28" s="558"/>
      <c r="E28" s="460" t="s">
        <v>184</v>
      </c>
      <c r="F28" s="440"/>
      <c r="G28" s="440"/>
      <c r="H28" s="440"/>
      <c r="I28" s="440"/>
      <c r="J28" s="440"/>
      <c r="K28" s="441"/>
      <c r="L28" s="461">
        <v>1</v>
      </c>
      <c r="M28" s="462"/>
      <c r="N28" s="462"/>
      <c r="O28" s="462"/>
      <c r="P28" s="504"/>
      <c r="Q28" s="461">
        <v>4370</v>
      </c>
      <c r="R28" s="462"/>
      <c r="S28" s="462"/>
      <c r="T28" s="462"/>
      <c r="U28" s="462"/>
      <c r="V28" s="504"/>
      <c r="W28" s="556"/>
      <c r="X28" s="557"/>
      <c r="Y28" s="558"/>
      <c r="Z28" s="460" t="s">
        <v>185</v>
      </c>
      <c r="AA28" s="440"/>
      <c r="AB28" s="440"/>
      <c r="AC28" s="440"/>
      <c r="AD28" s="440"/>
      <c r="AE28" s="440"/>
      <c r="AF28" s="440"/>
      <c r="AG28" s="441"/>
      <c r="AH28" s="461" t="s">
        <v>138</v>
      </c>
      <c r="AI28" s="462"/>
      <c r="AJ28" s="462"/>
      <c r="AK28" s="462"/>
      <c r="AL28" s="504"/>
      <c r="AM28" s="461" t="s">
        <v>138</v>
      </c>
      <c r="AN28" s="462"/>
      <c r="AO28" s="462"/>
      <c r="AP28" s="462"/>
      <c r="AQ28" s="462"/>
      <c r="AR28" s="504"/>
      <c r="AS28" s="461" t="s">
        <v>129</v>
      </c>
      <c r="AT28" s="462"/>
      <c r="AU28" s="462"/>
      <c r="AV28" s="462"/>
      <c r="AW28" s="462"/>
      <c r="AX28" s="463"/>
      <c r="AY28" s="564" t="s">
        <v>186</v>
      </c>
      <c r="AZ28" s="565"/>
      <c r="BA28" s="565"/>
      <c r="BB28" s="566"/>
      <c r="BC28" s="370" t="s">
        <v>49</v>
      </c>
      <c r="BD28" s="371"/>
      <c r="BE28" s="371"/>
      <c r="BF28" s="371"/>
      <c r="BG28" s="371"/>
      <c r="BH28" s="371"/>
      <c r="BI28" s="371"/>
      <c r="BJ28" s="371"/>
      <c r="BK28" s="371"/>
      <c r="BL28" s="371"/>
      <c r="BM28" s="372"/>
      <c r="BN28" s="373">
        <v>909868</v>
      </c>
      <c r="BO28" s="374"/>
      <c r="BP28" s="374"/>
      <c r="BQ28" s="374"/>
      <c r="BR28" s="374"/>
      <c r="BS28" s="374"/>
      <c r="BT28" s="374"/>
      <c r="BU28" s="375"/>
      <c r="BV28" s="373">
        <v>907508</v>
      </c>
      <c r="BW28" s="374"/>
      <c r="BX28" s="374"/>
      <c r="BY28" s="374"/>
      <c r="BZ28" s="374"/>
      <c r="CA28" s="374"/>
      <c r="CB28" s="374"/>
      <c r="CC28" s="375"/>
      <c r="CD28" s="190"/>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7"/>
      <c r="B29" s="581"/>
      <c r="C29" s="557"/>
      <c r="D29" s="558"/>
      <c r="E29" s="460" t="s">
        <v>187</v>
      </c>
      <c r="F29" s="440"/>
      <c r="G29" s="440"/>
      <c r="H29" s="440"/>
      <c r="I29" s="440"/>
      <c r="J29" s="440"/>
      <c r="K29" s="441"/>
      <c r="L29" s="461">
        <v>24</v>
      </c>
      <c r="M29" s="462"/>
      <c r="N29" s="462"/>
      <c r="O29" s="462"/>
      <c r="P29" s="504"/>
      <c r="Q29" s="461">
        <v>4010</v>
      </c>
      <c r="R29" s="462"/>
      <c r="S29" s="462"/>
      <c r="T29" s="462"/>
      <c r="U29" s="462"/>
      <c r="V29" s="504"/>
      <c r="W29" s="559"/>
      <c r="X29" s="560"/>
      <c r="Y29" s="561"/>
      <c r="Z29" s="460" t="s">
        <v>188</v>
      </c>
      <c r="AA29" s="440"/>
      <c r="AB29" s="440"/>
      <c r="AC29" s="440"/>
      <c r="AD29" s="440"/>
      <c r="AE29" s="440"/>
      <c r="AF29" s="440"/>
      <c r="AG29" s="441"/>
      <c r="AH29" s="461">
        <v>622</v>
      </c>
      <c r="AI29" s="462"/>
      <c r="AJ29" s="462"/>
      <c r="AK29" s="462"/>
      <c r="AL29" s="504"/>
      <c r="AM29" s="461">
        <v>1857963</v>
      </c>
      <c r="AN29" s="462"/>
      <c r="AO29" s="462"/>
      <c r="AP29" s="462"/>
      <c r="AQ29" s="462"/>
      <c r="AR29" s="504"/>
      <c r="AS29" s="461">
        <v>2987</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5240469</v>
      </c>
      <c r="BO29" s="411"/>
      <c r="BP29" s="411"/>
      <c r="BQ29" s="411"/>
      <c r="BR29" s="411"/>
      <c r="BS29" s="411"/>
      <c r="BT29" s="411"/>
      <c r="BU29" s="412"/>
      <c r="BV29" s="410">
        <v>4664027</v>
      </c>
      <c r="BW29" s="411"/>
      <c r="BX29" s="411"/>
      <c r="BY29" s="411"/>
      <c r="BZ29" s="411"/>
      <c r="CA29" s="411"/>
      <c r="CB29" s="411"/>
      <c r="CC29" s="412"/>
      <c r="CD29" s="192"/>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7"/>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40">
        <v>99.3</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51</v>
      </c>
      <c r="BD30" s="530"/>
      <c r="BE30" s="530"/>
      <c r="BF30" s="530"/>
      <c r="BG30" s="530"/>
      <c r="BH30" s="530"/>
      <c r="BI30" s="530"/>
      <c r="BJ30" s="530"/>
      <c r="BK30" s="530"/>
      <c r="BL30" s="530"/>
      <c r="BM30" s="531"/>
      <c r="BN30" s="532">
        <v>2861156</v>
      </c>
      <c r="BO30" s="533"/>
      <c r="BP30" s="533"/>
      <c r="BQ30" s="533"/>
      <c r="BR30" s="533"/>
      <c r="BS30" s="533"/>
      <c r="BT30" s="533"/>
      <c r="BU30" s="534"/>
      <c r="BV30" s="532">
        <v>2757528</v>
      </c>
      <c r="BW30" s="533"/>
      <c r="BX30" s="533"/>
      <c r="BY30" s="533"/>
      <c r="BZ30" s="533"/>
      <c r="CA30" s="533"/>
      <c r="CB30" s="533"/>
      <c r="CC30" s="53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0"/>
    </row>
    <row r="33" spans="1:113" ht="13.5" customHeight="1" x14ac:dyDescent="0.15">
      <c r="A33" s="177"/>
      <c r="B33" s="201"/>
      <c r="C33" s="434" t="s">
        <v>197</v>
      </c>
      <c r="D33" s="434"/>
      <c r="E33" s="399" t="s">
        <v>198</v>
      </c>
      <c r="F33" s="399"/>
      <c r="G33" s="399"/>
      <c r="H33" s="399"/>
      <c r="I33" s="399"/>
      <c r="J33" s="399"/>
      <c r="K33" s="399"/>
      <c r="L33" s="399"/>
      <c r="M33" s="399"/>
      <c r="N33" s="399"/>
      <c r="O33" s="399"/>
      <c r="P33" s="399"/>
      <c r="Q33" s="399"/>
      <c r="R33" s="399"/>
      <c r="S33" s="399"/>
      <c r="T33" s="202"/>
      <c r="U33" s="434" t="s">
        <v>199</v>
      </c>
      <c r="V33" s="434"/>
      <c r="W33" s="399" t="s">
        <v>200</v>
      </c>
      <c r="X33" s="399"/>
      <c r="Y33" s="399"/>
      <c r="Z33" s="399"/>
      <c r="AA33" s="399"/>
      <c r="AB33" s="399"/>
      <c r="AC33" s="399"/>
      <c r="AD33" s="399"/>
      <c r="AE33" s="399"/>
      <c r="AF33" s="399"/>
      <c r="AG33" s="399"/>
      <c r="AH33" s="399"/>
      <c r="AI33" s="399"/>
      <c r="AJ33" s="399"/>
      <c r="AK33" s="399"/>
      <c r="AL33" s="202"/>
      <c r="AM33" s="434" t="s">
        <v>201</v>
      </c>
      <c r="AN33" s="434"/>
      <c r="AO33" s="399" t="s">
        <v>200</v>
      </c>
      <c r="AP33" s="399"/>
      <c r="AQ33" s="399"/>
      <c r="AR33" s="399"/>
      <c r="AS33" s="399"/>
      <c r="AT33" s="399"/>
      <c r="AU33" s="399"/>
      <c r="AV33" s="399"/>
      <c r="AW33" s="399"/>
      <c r="AX33" s="399"/>
      <c r="AY33" s="399"/>
      <c r="AZ33" s="399"/>
      <c r="BA33" s="399"/>
      <c r="BB33" s="399"/>
      <c r="BC33" s="399"/>
      <c r="BD33" s="203"/>
      <c r="BE33" s="399" t="s">
        <v>202</v>
      </c>
      <c r="BF33" s="399"/>
      <c r="BG33" s="399" t="s">
        <v>203</v>
      </c>
      <c r="BH33" s="399"/>
      <c r="BI33" s="399"/>
      <c r="BJ33" s="399"/>
      <c r="BK33" s="399"/>
      <c r="BL33" s="399"/>
      <c r="BM33" s="399"/>
      <c r="BN33" s="399"/>
      <c r="BO33" s="399"/>
      <c r="BP33" s="399"/>
      <c r="BQ33" s="399"/>
      <c r="BR33" s="399"/>
      <c r="BS33" s="399"/>
      <c r="BT33" s="399"/>
      <c r="BU33" s="399"/>
      <c r="BV33" s="203"/>
      <c r="BW33" s="434" t="s">
        <v>202</v>
      </c>
      <c r="BX33" s="434"/>
      <c r="BY33" s="399" t="s">
        <v>204</v>
      </c>
      <c r="BZ33" s="399"/>
      <c r="CA33" s="399"/>
      <c r="CB33" s="399"/>
      <c r="CC33" s="399"/>
      <c r="CD33" s="399"/>
      <c r="CE33" s="399"/>
      <c r="CF33" s="399"/>
      <c r="CG33" s="399"/>
      <c r="CH33" s="399"/>
      <c r="CI33" s="399"/>
      <c r="CJ33" s="399"/>
      <c r="CK33" s="399"/>
      <c r="CL33" s="399"/>
      <c r="CM33" s="399"/>
      <c r="CN33" s="202"/>
      <c r="CO33" s="434" t="s">
        <v>205</v>
      </c>
      <c r="CP33" s="434"/>
      <c r="CQ33" s="399" t="s">
        <v>206</v>
      </c>
      <c r="CR33" s="399"/>
      <c r="CS33" s="399"/>
      <c r="CT33" s="399"/>
      <c r="CU33" s="399"/>
      <c r="CV33" s="399"/>
      <c r="CW33" s="399"/>
      <c r="CX33" s="399"/>
      <c r="CY33" s="399"/>
      <c r="CZ33" s="399"/>
      <c r="DA33" s="399"/>
      <c r="DB33" s="399"/>
      <c r="DC33" s="399"/>
      <c r="DD33" s="399"/>
      <c r="DE33" s="399"/>
      <c r="DF33" s="202"/>
      <c r="DG33" s="599" t="s">
        <v>207</v>
      </c>
      <c r="DH33" s="599"/>
      <c r="DI33" s="204"/>
    </row>
    <row r="34" spans="1:113" ht="32.25" customHeight="1" x14ac:dyDescent="0.15">
      <c r="A34" s="177"/>
      <c r="B34" s="201"/>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7"/>
      <c r="U34" s="600">
        <f>IF(W34="","",MAX(C34:D43)+1)</f>
        <v>2</v>
      </c>
      <c r="V34" s="600"/>
      <c r="W34" s="601" t="str">
        <f>IF('各会計、関係団体の財政状況及び健全化判断比率'!B28="","",'各会計、関係団体の財政状況及び健全化判断比率'!B28)</f>
        <v>国民健康保険</v>
      </c>
      <c r="X34" s="601"/>
      <c r="Y34" s="601"/>
      <c r="Z34" s="601"/>
      <c r="AA34" s="601"/>
      <c r="AB34" s="601"/>
      <c r="AC34" s="601"/>
      <c r="AD34" s="601"/>
      <c r="AE34" s="601"/>
      <c r="AF34" s="601"/>
      <c r="AG34" s="601"/>
      <c r="AH34" s="601"/>
      <c r="AI34" s="601"/>
      <c r="AJ34" s="601"/>
      <c r="AK34" s="601"/>
      <c r="AL34" s="177"/>
      <c r="AM34" s="600">
        <f>IF(AO34="","",MAX(C34:D43,U34:V43)+1)</f>
        <v>6</v>
      </c>
      <c r="AN34" s="600"/>
      <c r="AO34" s="601" t="str">
        <f>IF('各会計、関係団体の財政状況及び健全化判断比率'!B32="","",'各会計、関係団体の財政状況及び健全化判断比率'!B32)</f>
        <v>下水道事業</v>
      </c>
      <c r="AP34" s="601"/>
      <c r="AQ34" s="601"/>
      <c r="AR34" s="601"/>
      <c r="AS34" s="601"/>
      <c r="AT34" s="601"/>
      <c r="AU34" s="601"/>
      <c r="AV34" s="601"/>
      <c r="AW34" s="601"/>
      <c r="AX34" s="601"/>
      <c r="AY34" s="601"/>
      <c r="AZ34" s="601"/>
      <c r="BA34" s="601"/>
      <c r="BB34" s="601"/>
      <c r="BC34" s="601"/>
      <c r="BD34" s="177"/>
      <c r="BE34" s="600">
        <f>IF(BG34="","",MAX(C34:D43,U34:V43,AM34:AN43)+1)</f>
        <v>7</v>
      </c>
      <c r="BF34" s="600"/>
      <c r="BG34" s="601" t="str">
        <f>IF('各会計、関係団体の財政状況及び健全化判断比率'!B33="","",'各会計、関係団体の財政状況及び健全化判断比率'!B33)</f>
        <v>電気事業</v>
      </c>
      <c r="BH34" s="601"/>
      <c r="BI34" s="601"/>
      <c r="BJ34" s="601"/>
      <c r="BK34" s="601"/>
      <c r="BL34" s="601"/>
      <c r="BM34" s="601"/>
      <c r="BN34" s="601"/>
      <c r="BO34" s="601"/>
      <c r="BP34" s="601"/>
      <c r="BQ34" s="601"/>
      <c r="BR34" s="601"/>
      <c r="BS34" s="601"/>
      <c r="BT34" s="601"/>
      <c r="BU34" s="601"/>
      <c r="BV34" s="177"/>
      <c r="BW34" s="600">
        <f>IF(BY34="","",MAX(C34:D43,U34:V43,AM34:AN43,BE34:BF43)+1)</f>
        <v>10</v>
      </c>
      <c r="BX34" s="600"/>
      <c r="BY34" s="601" t="str">
        <f>IF('各会計、関係団体の財政状況及び健全化判断比率'!B68="","",'各会計、関係団体の財政状況及び健全化判断比率'!B68)</f>
        <v>北上地区消防組合</v>
      </c>
      <c r="BZ34" s="601"/>
      <c r="CA34" s="601"/>
      <c r="CB34" s="601"/>
      <c r="CC34" s="601"/>
      <c r="CD34" s="601"/>
      <c r="CE34" s="601"/>
      <c r="CF34" s="601"/>
      <c r="CG34" s="601"/>
      <c r="CH34" s="601"/>
      <c r="CI34" s="601"/>
      <c r="CJ34" s="601"/>
      <c r="CK34" s="601"/>
      <c r="CL34" s="601"/>
      <c r="CM34" s="601"/>
      <c r="CN34" s="177"/>
      <c r="CO34" s="600">
        <f>IF(CQ34="","",MAX(C34:D43,U34:V43,AM34:AN43,BE34:BF43,BW34:BX43)+1)</f>
        <v>18</v>
      </c>
      <c r="CP34" s="600"/>
      <c r="CQ34" s="601" t="str">
        <f>IF('各会計、関係団体の財政状況及び健全化判断比率'!BS7="","",'各会計、関係団体の財政状況及び健全化判断比率'!BS7)</f>
        <v>(一財)きたかみ地域振興財団</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4"/>
    </row>
    <row r="35" spans="1:113" ht="32.25" customHeight="1" x14ac:dyDescent="0.15">
      <c r="A35" s="177"/>
      <c r="B35" s="201"/>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7"/>
      <c r="U35" s="600">
        <f>IF(W35="","",U34+1)</f>
        <v>3</v>
      </c>
      <c r="V35" s="600"/>
      <c r="W35" s="601" t="str">
        <f>IF('各会計、関係団体の財政状況及び健全化判断比率'!B29="","",'各会計、関係団体の財政状況及び健全化判断比率'!B29)</f>
        <v>後期高齢者医療</v>
      </c>
      <c r="X35" s="601"/>
      <c r="Y35" s="601"/>
      <c r="Z35" s="601"/>
      <c r="AA35" s="601"/>
      <c r="AB35" s="601"/>
      <c r="AC35" s="601"/>
      <c r="AD35" s="601"/>
      <c r="AE35" s="601"/>
      <c r="AF35" s="601"/>
      <c r="AG35" s="601"/>
      <c r="AH35" s="601"/>
      <c r="AI35" s="601"/>
      <c r="AJ35" s="601"/>
      <c r="AK35" s="601"/>
      <c r="AL35" s="177"/>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7"/>
      <c r="BE35" s="600">
        <f t="shared" ref="BE35:BE43" si="1">IF(BG35="","",BE34+1)</f>
        <v>8</v>
      </c>
      <c r="BF35" s="600"/>
      <c r="BG35" s="601" t="str">
        <f>IF('各会計、関係団体の財政状況及び健全化判断比率'!B34="","",'各会計、関係団体の財政状況及び健全化判断比率'!B34)</f>
        <v>工業団地事業</v>
      </c>
      <c r="BH35" s="601"/>
      <c r="BI35" s="601"/>
      <c r="BJ35" s="601"/>
      <c r="BK35" s="601"/>
      <c r="BL35" s="601"/>
      <c r="BM35" s="601"/>
      <c r="BN35" s="601"/>
      <c r="BO35" s="601"/>
      <c r="BP35" s="601"/>
      <c r="BQ35" s="601"/>
      <c r="BR35" s="601"/>
      <c r="BS35" s="601"/>
      <c r="BT35" s="601"/>
      <c r="BU35" s="601"/>
      <c r="BV35" s="177"/>
      <c r="BW35" s="600">
        <f t="shared" ref="BW35:BW43" si="2">IF(BY35="","",BW34+1)</f>
        <v>11</v>
      </c>
      <c r="BX35" s="600"/>
      <c r="BY35" s="601" t="str">
        <f>IF('各会計、関係団体の財政状況及び健全化判断比率'!B69="","",'各会計、関係団体の財政状況及び健全化判断比率'!B69)</f>
        <v>北上地区広域行政組合</v>
      </c>
      <c r="BZ35" s="601"/>
      <c r="CA35" s="601"/>
      <c r="CB35" s="601"/>
      <c r="CC35" s="601"/>
      <c r="CD35" s="601"/>
      <c r="CE35" s="601"/>
      <c r="CF35" s="601"/>
      <c r="CG35" s="601"/>
      <c r="CH35" s="601"/>
      <c r="CI35" s="601"/>
      <c r="CJ35" s="601"/>
      <c r="CK35" s="601"/>
      <c r="CL35" s="601"/>
      <c r="CM35" s="601"/>
      <c r="CN35" s="177"/>
      <c r="CO35" s="600">
        <f t="shared" ref="CO35:CO43" si="3">IF(CQ35="","",CO34+1)</f>
        <v>19</v>
      </c>
      <c r="CP35" s="600"/>
      <c r="CQ35" s="601" t="str">
        <f>IF('各会計、関係団体の財政状況及び健全化判断比率'!BS8="","",'各会計、関係団体の財政状況及び健全化判断比率'!BS8)</f>
        <v>(公財)和賀町福祉等基金</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4"/>
    </row>
    <row r="36" spans="1:113" ht="32.25" customHeight="1" x14ac:dyDescent="0.15">
      <c r="A36" s="177"/>
      <c r="B36" s="201"/>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7"/>
      <c r="U36" s="600">
        <f t="shared" ref="U36:U43" si="4">IF(W36="","",U35+1)</f>
        <v>4</v>
      </c>
      <c r="V36" s="600"/>
      <c r="W36" s="601" t="str">
        <f>IF('各会計、関係団体の財政状況及び健全化判断比率'!B30="","",'各会計、関係団体の財政状況及び健全化判断比率'!B30)</f>
        <v>介護保険</v>
      </c>
      <c r="X36" s="601"/>
      <c r="Y36" s="601"/>
      <c r="Z36" s="601"/>
      <c r="AA36" s="601"/>
      <c r="AB36" s="601"/>
      <c r="AC36" s="601"/>
      <c r="AD36" s="601"/>
      <c r="AE36" s="601"/>
      <c r="AF36" s="601"/>
      <c r="AG36" s="601"/>
      <c r="AH36" s="601"/>
      <c r="AI36" s="601"/>
      <c r="AJ36" s="601"/>
      <c r="AK36" s="601"/>
      <c r="AL36" s="177"/>
      <c r="AM36" s="600" t="str">
        <f t="shared" si="0"/>
        <v/>
      </c>
      <c r="AN36" s="600"/>
      <c r="AO36" s="601"/>
      <c r="AP36" s="601"/>
      <c r="AQ36" s="601"/>
      <c r="AR36" s="601"/>
      <c r="AS36" s="601"/>
      <c r="AT36" s="601"/>
      <c r="AU36" s="601"/>
      <c r="AV36" s="601"/>
      <c r="AW36" s="601"/>
      <c r="AX36" s="601"/>
      <c r="AY36" s="601"/>
      <c r="AZ36" s="601"/>
      <c r="BA36" s="601"/>
      <c r="BB36" s="601"/>
      <c r="BC36" s="601"/>
      <c r="BD36" s="177"/>
      <c r="BE36" s="600">
        <f t="shared" si="1"/>
        <v>9</v>
      </c>
      <c r="BF36" s="600"/>
      <c r="BG36" s="601" t="str">
        <f>IF('各会計、関係団体の財政状況及び健全化判断比率'!B35="","",'各会計、関係団体の財政状況及び健全化判断比率'!B35)</f>
        <v>宅地造成事業</v>
      </c>
      <c r="BH36" s="601"/>
      <c r="BI36" s="601"/>
      <c r="BJ36" s="601"/>
      <c r="BK36" s="601"/>
      <c r="BL36" s="601"/>
      <c r="BM36" s="601"/>
      <c r="BN36" s="601"/>
      <c r="BO36" s="601"/>
      <c r="BP36" s="601"/>
      <c r="BQ36" s="601"/>
      <c r="BR36" s="601"/>
      <c r="BS36" s="601"/>
      <c r="BT36" s="601"/>
      <c r="BU36" s="601"/>
      <c r="BV36" s="177"/>
      <c r="BW36" s="600">
        <f t="shared" si="2"/>
        <v>12</v>
      </c>
      <c r="BX36" s="600"/>
      <c r="BY36" s="601" t="str">
        <f>IF('各会計、関係団体の財政状況及び健全化判断比率'!B70="","",'各会計、関係団体の財政状況及び健全化判断比率'!B70)</f>
        <v>岩手中部広域行政組合</v>
      </c>
      <c r="BZ36" s="601"/>
      <c r="CA36" s="601"/>
      <c r="CB36" s="601"/>
      <c r="CC36" s="601"/>
      <c r="CD36" s="601"/>
      <c r="CE36" s="601"/>
      <c r="CF36" s="601"/>
      <c r="CG36" s="601"/>
      <c r="CH36" s="601"/>
      <c r="CI36" s="601"/>
      <c r="CJ36" s="601"/>
      <c r="CK36" s="601"/>
      <c r="CL36" s="601"/>
      <c r="CM36" s="601"/>
      <c r="CN36" s="177"/>
      <c r="CO36" s="600">
        <f t="shared" si="3"/>
        <v>20</v>
      </c>
      <c r="CP36" s="600"/>
      <c r="CQ36" s="601" t="str">
        <f>IF('各会計、関係団体の財政状況及び健全化判断比率'!BS9="","",'各会計、関係団体の財政状況及び健全化判断比率'!BS9)</f>
        <v>(公財)北上市体育協会</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4"/>
    </row>
    <row r="37" spans="1:113" ht="32.25" customHeight="1" x14ac:dyDescent="0.15">
      <c r="A37" s="177"/>
      <c r="B37" s="201"/>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7"/>
      <c r="U37" s="600">
        <f t="shared" si="4"/>
        <v>5</v>
      </c>
      <c r="V37" s="600"/>
      <c r="W37" s="601" t="str">
        <f>IF('各会計、関係団体の財政状況及び健全化判断比率'!B31="","",'各会計、関係団体の財政状況及び健全化判断比率'!B31)</f>
        <v>駐車場事業</v>
      </c>
      <c r="X37" s="601"/>
      <c r="Y37" s="601"/>
      <c r="Z37" s="601"/>
      <c r="AA37" s="601"/>
      <c r="AB37" s="601"/>
      <c r="AC37" s="601"/>
      <c r="AD37" s="601"/>
      <c r="AE37" s="601"/>
      <c r="AF37" s="601"/>
      <c r="AG37" s="601"/>
      <c r="AH37" s="601"/>
      <c r="AI37" s="601"/>
      <c r="AJ37" s="601"/>
      <c r="AK37" s="601"/>
      <c r="AL37" s="177"/>
      <c r="AM37" s="600" t="str">
        <f t="shared" si="0"/>
        <v/>
      </c>
      <c r="AN37" s="600"/>
      <c r="AO37" s="601"/>
      <c r="AP37" s="601"/>
      <c r="AQ37" s="601"/>
      <c r="AR37" s="601"/>
      <c r="AS37" s="601"/>
      <c r="AT37" s="601"/>
      <c r="AU37" s="601"/>
      <c r="AV37" s="601"/>
      <c r="AW37" s="601"/>
      <c r="AX37" s="601"/>
      <c r="AY37" s="601"/>
      <c r="AZ37" s="601"/>
      <c r="BA37" s="601"/>
      <c r="BB37" s="601"/>
      <c r="BC37" s="601"/>
      <c r="BD37" s="177"/>
      <c r="BE37" s="600" t="str">
        <f t="shared" si="1"/>
        <v/>
      </c>
      <c r="BF37" s="600"/>
      <c r="BG37" s="601"/>
      <c r="BH37" s="601"/>
      <c r="BI37" s="601"/>
      <c r="BJ37" s="601"/>
      <c r="BK37" s="601"/>
      <c r="BL37" s="601"/>
      <c r="BM37" s="601"/>
      <c r="BN37" s="601"/>
      <c r="BO37" s="601"/>
      <c r="BP37" s="601"/>
      <c r="BQ37" s="601"/>
      <c r="BR37" s="601"/>
      <c r="BS37" s="601"/>
      <c r="BT37" s="601"/>
      <c r="BU37" s="601"/>
      <c r="BV37" s="177"/>
      <c r="BW37" s="600">
        <f t="shared" si="2"/>
        <v>13</v>
      </c>
      <c r="BX37" s="600"/>
      <c r="BY37" s="601" t="str">
        <f>IF('各会計、関係団体の財政状況及び健全化判断比率'!B71="","",'各会計、関係団体の財政状況及び健全化判断比率'!B71)</f>
        <v>岩手中部広域水道企業団</v>
      </c>
      <c r="BZ37" s="601"/>
      <c r="CA37" s="601"/>
      <c r="CB37" s="601"/>
      <c r="CC37" s="601"/>
      <c r="CD37" s="601"/>
      <c r="CE37" s="601"/>
      <c r="CF37" s="601"/>
      <c r="CG37" s="601"/>
      <c r="CH37" s="601"/>
      <c r="CI37" s="601"/>
      <c r="CJ37" s="601"/>
      <c r="CK37" s="601"/>
      <c r="CL37" s="601"/>
      <c r="CM37" s="601"/>
      <c r="CN37" s="177"/>
      <c r="CO37" s="600">
        <f t="shared" si="3"/>
        <v>21</v>
      </c>
      <c r="CP37" s="600"/>
      <c r="CQ37" s="601" t="str">
        <f>IF('各会計、関係団体の財政状況及び健全化判断比率'!BS10="","",'各会計、関係団体の財政状況及び健全化判断比率'!BS10)</f>
        <v>(公財)江釣子福祉基金</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4"/>
    </row>
    <row r="38" spans="1:113" ht="32.25" customHeight="1" x14ac:dyDescent="0.15">
      <c r="A38" s="177"/>
      <c r="B38" s="201"/>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7"/>
      <c r="U38" s="600" t="str">
        <f t="shared" si="4"/>
        <v/>
      </c>
      <c r="V38" s="600"/>
      <c r="W38" s="601"/>
      <c r="X38" s="601"/>
      <c r="Y38" s="601"/>
      <c r="Z38" s="601"/>
      <c r="AA38" s="601"/>
      <c r="AB38" s="601"/>
      <c r="AC38" s="601"/>
      <c r="AD38" s="601"/>
      <c r="AE38" s="601"/>
      <c r="AF38" s="601"/>
      <c r="AG38" s="601"/>
      <c r="AH38" s="601"/>
      <c r="AI38" s="601"/>
      <c r="AJ38" s="601"/>
      <c r="AK38" s="601"/>
      <c r="AL38" s="177"/>
      <c r="AM38" s="600" t="str">
        <f t="shared" si="0"/>
        <v/>
      </c>
      <c r="AN38" s="600"/>
      <c r="AO38" s="601"/>
      <c r="AP38" s="601"/>
      <c r="AQ38" s="601"/>
      <c r="AR38" s="601"/>
      <c r="AS38" s="601"/>
      <c r="AT38" s="601"/>
      <c r="AU38" s="601"/>
      <c r="AV38" s="601"/>
      <c r="AW38" s="601"/>
      <c r="AX38" s="601"/>
      <c r="AY38" s="601"/>
      <c r="AZ38" s="601"/>
      <c r="BA38" s="601"/>
      <c r="BB38" s="601"/>
      <c r="BC38" s="601"/>
      <c r="BD38" s="177"/>
      <c r="BE38" s="600" t="str">
        <f t="shared" si="1"/>
        <v/>
      </c>
      <c r="BF38" s="600"/>
      <c r="BG38" s="601"/>
      <c r="BH38" s="601"/>
      <c r="BI38" s="601"/>
      <c r="BJ38" s="601"/>
      <c r="BK38" s="601"/>
      <c r="BL38" s="601"/>
      <c r="BM38" s="601"/>
      <c r="BN38" s="601"/>
      <c r="BO38" s="601"/>
      <c r="BP38" s="601"/>
      <c r="BQ38" s="601"/>
      <c r="BR38" s="601"/>
      <c r="BS38" s="601"/>
      <c r="BT38" s="601"/>
      <c r="BU38" s="601"/>
      <c r="BV38" s="177"/>
      <c r="BW38" s="600">
        <f t="shared" si="2"/>
        <v>14</v>
      </c>
      <c r="BX38" s="600"/>
      <c r="BY38" s="601" t="str">
        <f>IF('各会計、関係団体の財政状況及び健全化判断比率'!B72="","",'各会計、関係団体の財政状況及び健全化判断比率'!B72)</f>
        <v>岩手県後期高齢者医療広域行政組合(一般会計)</v>
      </c>
      <c r="BZ38" s="601"/>
      <c r="CA38" s="601"/>
      <c r="CB38" s="601"/>
      <c r="CC38" s="601"/>
      <c r="CD38" s="601"/>
      <c r="CE38" s="601"/>
      <c r="CF38" s="601"/>
      <c r="CG38" s="601"/>
      <c r="CH38" s="601"/>
      <c r="CI38" s="601"/>
      <c r="CJ38" s="601"/>
      <c r="CK38" s="601"/>
      <c r="CL38" s="601"/>
      <c r="CM38" s="601"/>
      <c r="CN38" s="177"/>
      <c r="CO38" s="600">
        <f t="shared" si="3"/>
        <v>22</v>
      </c>
      <c r="CP38" s="600"/>
      <c r="CQ38" s="601" t="str">
        <f>IF('各会計、関係団体の財政状況及び健全化判断比率'!BS11="","",'各会計、関係団体の財政状況及び健全化判断比率'!BS11)</f>
        <v>(一財)日本現代詩歌文学館運営協会</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4"/>
    </row>
    <row r="39" spans="1:113" ht="32.25" customHeight="1" x14ac:dyDescent="0.15">
      <c r="A39" s="177"/>
      <c r="B39" s="201"/>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7"/>
      <c r="U39" s="600" t="str">
        <f t="shared" si="4"/>
        <v/>
      </c>
      <c r="V39" s="600"/>
      <c r="W39" s="601"/>
      <c r="X39" s="601"/>
      <c r="Y39" s="601"/>
      <c r="Z39" s="601"/>
      <c r="AA39" s="601"/>
      <c r="AB39" s="601"/>
      <c r="AC39" s="601"/>
      <c r="AD39" s="601"/>
      <c r="AE39" s="601"/>
      <c r="AF39" s="601"/>
      <c r="AG39" s="601"/>
      <c r="AH39" s="601"/>
      <c r="AI39" s="601"/>
      <c r="AJ39" s="601"/>
      <c r="AK39" s="601"/>
      <c r="AL39" s="177"/>
      <c r="AM39" s="600" t="str">
        <f t="shared" si="0"/>
        <v/>
      </c>
      <c r="AN39" s="600"/>
      <c r="AO39" s="601"/>
      <c r="AP39" s="601"/>
      <c r="AQ39" s="601"/>
      <c r="AR39" s="601"/>
      <c r="AS39" s="601"/>
      <c r="AT39" s="601"/>
      <c r="AU39" s="601"/>
      <c r="AV39" s="601"/>
      <c r="AW39" s="601"/>
      <c r="AX39" s="601"/>
      <c r="AY39" s="601"/>
      <c r="AZ39" s="601"/>
      <c r="BA39" s="601"/>
      <c r="BB39" s="601"/>
      <c r="BC39" s="601"/>
      <c r="BD39" s="177"/>
      <c r="BE39" s="600" t="str">
        <f t="shared" si="1"/>
        <v/>
      </c>
      <c r="BF39" s="600"/>
      <c r="BG39" s="601"/>
      <c r="BH39" s="601"/>
      <c r="BI39" s="601"/>
      <c r="BJ39" s="601"/>
      <c r="BK39" s="601"/>
      <c r="BL39" s="601"/>
      <c r="BM39" s="601"/>
      <c r="BN39" s="601"/>
      <c r="BO39" s="601"/>
      <c r="BP39" s="601"/>
      <c r="BQ39" s="601"/>
      <c r="BR39" s="601"/>
      <c r="BS39" s="601"/>
      <c r="BT39" s="601"/>
      <c r="BU39" s="601"/>
      <c r="BV39" s="177"/>
      <c r="BW39" s="600">
        <f t="shared" si="2"/>
        <v>15</v>
      </c>
      <c r="BX39" s="600"/>
      <c r="BY39" s="601" t="str">
        <f>IF('各会計、関係団体の財政状況及び健全化判断比率'!B73="","",'各会計、関係団体の財政状況及び健全化判断比率'!B73)</f>
        <v>岩手県後期高齢者医療広域行政組合(特別会計)</v>
      </c>
      <c r="BZ39" s="601"/>
      <c r="CA39" s="601"/>
      <c r="CB39" s="601"/>
      <c r="CC39" s="601"/>
      <c r="CD39" s="601"/>
      <c r="CE39" s="601"/>
      <c r="CF39" s="601"/>
      <c r="CG39" s="601"/>
      <c r="CH39" s="601"/>
      <c r="CI39" s="601"/>
      <c r="CJ39" s="601"/>
      <c r="CK39" s="601"/>
      <c r="CL39" s="601"/>
      <c r="CM39" s="601"/>
      <c r="CN39" s="177"/>
      <c r="CO39" s="600">
        <f t="shared" si="3"/>
        <v>23</v>
      </c>
      <c r="CP39" s="600"/>
      <c r="CQ39" s="601" t="str">
        <f>IF('各会計、関係団体の財政状況及び健全化判断比率'!BS12="","",'各会計、関係団体の財政状況及び健全化判断比率'!BS12)</f>
        <v>北上開発ビル管理(株)</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4"/>
    </row>
    <row r="40" spans="1:113" ht="32.25" customHeight="1" x14ac:dyDescent="0.15">
      <c r="A40" s="177"/>
      <c r="B40" s="201"/>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7"/>
      <c r="U40" s="600" t="str">
        <f t="shared" si="4"/>
        <v/>
      </c>
      <c r="V40" s="600"/>
      <c r="W40" s="601"/>
      <c r="X40" s="601"/>
      <c r="Y40" s="601"/>
      <c r="Z40" s="601"/>
      <c r="AA40" s="601"/>
      <c r="AB40" s="601"/>
      <c r="AC40" s="601"/>
      <c r="AD40" s="601"/>
      <c r="AE40" s="601"/>
      <c r="AF40" s="601"/>
      <c r="AG40" s="601"/>
      <c r="AH40" s="601"/>
      <c r="AI40" s="601"/>
      <c r="AJ40" s="601"/>
      <c r="AK40" s="601"/>
      <c r="AL40" s="177"/>
      <c r="AM40" s="600" t="str">
        <f t="shared" si="0"/>
        <v/>
      </c>
      <c r="AN40" s="600"/>
      <c r="AO40" s="601"/>
      <c r="AP40" s="601"/>
      <c r="AQ40" s="601"/>
      <c r="AR40" s="601"/>
      <c r="AS40" s="601"/>
      <c r="AT40" s="601"/>
      <c r="AU40" s="601"/>
      <c r="AV40" s="601"/>
      <c r="AW40" s="601"/>
      <c r="AX40" s="601"/>
      <c r="AY40" s="601"/>
      <c r="AZ40" s="601"/>
      <c r="BA40" s="601"/>
      <c r="BB40" s="601"/>
      <c r="BC40" s="601"/>
      <c r="BD40" s="177"/>
      <c r="BE40" s="600" t="str">
        <f t="shared" si="1"/>
        <v/>
      </c>
      <c r="BF40" s="600"/>
      <c r="BG40" s="601"/>
      <c r="BH40" s="601"/>
      <c r="BI40" s="601"/>
      <c r="BJ40" s="601"/>
      <c r="BK40" s="601"/>
      <c r="BL40" s="601"/>
      <c r="BM40" s="601"/>
      <c r="BN40" s="601"/>
      <c r="BO40" s="601"/>
      <c r="BP40" s="601"/>
      <c r="BQ40" s="601"/>
      <c r="BR40" s="601"/>
      <c r="BS40" s="601"/>
      <c r="BT40" s="601"/>
      <c r="BU40" s="601"/>
      <c r="BV40" s="177"/>
      <c r="BW40" s="600">
        <f t="shared" si="2"/>
        <v>16</v>
      </c>
      <c r="BX40" s="600"/>
      <c r="BY40" s="601" t="str">
        <f>IF('各会計、関係団体の財政状況及び健全化判断比率'!B74="","",'各会計、関係団体の財政状況及び健全化判断比率'!B74)</f>
        <v>岩手県市町村総合事務組合（一般会計）</v>
      </c>
      <c r="BZ40" s="601"/>
      <c r="CA40" s="601"/>
      <c r="CB40" s="601"/>
      <c r="CC40" s="601"/>
      <c r="CD40" s="601"/>
      <c r="CE40" s="601"/>
      <c r="CF40" s="601"/>
      <c r="CG40" s="601"/>
      <c r="CH40" s="601"/>
      <c r="CI40" s="601"/>
      <c r="CJ40" s="601"/>
      <c r="CK40" s="601"/>
      <c r="CL40" s="601"/>
      <c r="CM40" s="601"/>
      <c r="CN40" s="177"/>
      <c r="CO40" s="600">
        <f t="shared" si="3"/>
        <v>24</v>
      </c>
      <c r="CP40" s="600"/>
      <c r="CQ40" s="601" t="str">
        <f>IF('各会計、関係団体の財政状況及び健全化判断比率'!BS13="","",'各会計、関係団体の財政状況及び健全化判断比率'!BS13)</f>
        <v>(株)北上ケーブルテレビ</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4"/>
    </row>
    <row r="41" spans="1:113" ht="32.25" customHeight="1" x14ac:dyDescent="0.15">
      <c r="A41" s="177"/>
      <c r="B41" s="201"/>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7"/>
      <c r="U41" s="600" t="str">
        <f t="shared" si="4"/>
        <v/>
      </c>
      <c r="V41" s="600"/>
      <c r="W41" s="601"/>
      <c r="X41" s="601"/>
      <c r="Y41" s="601"/>
      <c r="Z41" s="601"/>
      <c r="AA41" s="601"/>
      <c r="AB41" s="601"/>
      <c r="AC41" s="601"/>
      <c r="AD41" s="601"/>
      <c r="AE41" s="601"/>
      <c r="AF41" s="601"/>
      <c r="AG41" s="601"/>
      <c r="AH41" s="601"/>
      <c r="AI41" s="601"/>
      <c r="AJ41" s="601"/>
      <c r="AK41" s="601"/>
      <c r="AL41" s="177"/>
      <c r="AM41" s="600" t="str">
        <f t="shared" si="0"/>
        <v/>
      </c>
      <c r="AN41" s="600"/>
      <c r="AO41" s="601"/>
      <c r="AP41" s="601"/>
      <c r="AQ41" s="601"/>
      <c r="AR41" s="601"/>
      <c r="AS41" s="601"/>
      <c r="AT41" s="601"/>
      <c r="AU41" s="601"/>
      <c r="AV41" s="601"/>
      <c r="AW41" s="601"/>
      <c r="AX41" s="601"/>
      <c r="AY41" s="601"/>
      <c r="AZ41" s="601"/>
      <c r="BA41" s="601"/>
      <c r="BB41" s="601"/>
      <c r="BC41" s="601"/>
      <c r="BD41" s="177"/>
      <c r="BE41" s="600" t="str">
        <f t="shared" si="1"/>
        <v/>
      </c>
      <c r="BF41" s="600"/>
      <c r="BG41" s="601"/>
      <c r="BH41" s="601"/>
      <c r="BI41" s="601"/>
      <c r="BJ41" s="601"/>
      <c r="BK41" s="601"/>
      <c r="BL41" s="601"/>
      <c r="BM41" s="601"/>
      <c r="BN41" s="601"/>
      <c r="BO41" s="601"/>
      <c r="BP41" s="601"/>
      <c r="BQ41" s="601"/>
      <c r="BR41" s="601"/>
      <c r="BS41" s="601"/>
      <c r="BT41" s="601"/>
      <c r="BU41" s="601"/>
      <c r="BV41" s="177"/>
      <c r="BW41" s="600">
        <f t="shared" si="2"/>
        <v>17</v>
      </c>
      <c r="BX41" s="600"/>
      <c r="BY41" s="601" t="str">
        <f>IF('各会計、関係団体の財政状況及び健全化判断比率'!B75="","",'各会計、関係団体の財政状況及び健全化判断比率'!B75)</f>
        <v>岩手県市町村総合事務組合（特別会計）</v>
      </c>
      <c r="BZ41" s="601"/>
      <c r="CA41" s="601"/>
      <c r="CB41" s="601"/>
      <c r="CC41" s="601"/>
      <c r="CD41" s="601"/>
      <c r="CE41" s="601"/>
      <c r="CF41" s="601"/>
      <c r="CG41" s="601"/>
      <c r="CH41" s="601"/>
      <c r="CI41" s="601"/>
      <c r="CJ41" s="601"/>
      <c r="CK41" s="601"/>
      <c r="CL41" s="601"/>
      <c r="CM41" s="601"/>
      <c r="CN41" s="177"/>
      <c r="CO41" s="600">
        <f t="shared" si="3"/>
        <v>25</v>
      </c>
      <c r="CP41" s="600"/>
      <c r="CQ41" s="601" t="str">
        <f>IF('各会計、関係団体の財政状況及び健全化判断比率'!BS14="","",'各会計、関係団体の財政状況及び健全化判断比率'!BS14)</f>
        <v>(一財)北上市文化創造</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4"/>
    </row>
    <row r="42" spans="1:113" ht="32.25" customHeight="1" x14ac:dyDescent="0.15">
      <c r="B42" s="201"/>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7"/>
      <c r="U42" s="600" t="str">
        <f t="shared" si="4"/>
        <v/>
      </c>
      <c r="V42" s="600"/>
      <c r="W42" s="601"/>
      <c r="X42" s="601"/>
      <c r="Y42" s="601"/>
      <c r="Z42" s="601"/>
      <c r="AA42" s="601"/>
      <c r="AB42" s="601"/>
      <c r="AC42" s="601"/>
      <c r="AD42" s="601"/>
      <c r="AE42" s="601"/>
      <c r="AF42" s="601"/>
      <c r="AG42" s="601"/>
      <c r="AH42" s="601"/>
      <c r="AI42" s="601"/>
      <c r="AJ42" s="601"/>
      <c r="AK42" s="601"/>
      <c r="AL42" s="177"/>
      <c r="AM42" s="600" t="str">
        <f t="shared" si="0"/>
        <v/>
      </c>
      <c r="AN42" s="600"/>
      <c r="AO42" s="601"/>
      <c r="AP42" s="601"/>
      <c r="AQ42" s="601"/>
      <c r="AR42" s="601"/>
      <c r="AS42" s="601"/>
      <c r="AT42" s="601"/>
      <c r="AU42" s="601"/>
      <c r="AV42" s="601"/>
      <c r="AW42" s="601"/>
      <c r="AX42" s="601"/>
      <c r="AY42" s="601"/>
      <c r="AZ42" s="601"/>
      <c r="BA42" s="601"/>
      <c r="BB42" s="601"/>
      <c r="BC42" s="601"/>
      <c r="BD42" s="177"/>
      <c r="BE42" s="600" t="str">
        <f t="shared" si="1"/>
        <v/>
      </c>
      <c r="BF42" s="600"/>
      <c r="BG42" s="601"/>
      <c r="BH42" s="601"/>
      <c r="BI42" s="601"/>
      <c r="BJ42" s="601"/>
      <c r="BK42" s="601"/>
      <c r="BL42" s="601"/>
      <c r="BM42" s="601"/>
      <c r="BN42" s="601"/>
      <c r="BO42" s="601"/>
      <c r="BP42" s="601"/>
      <c r="BQ42" s="601"/>
      <c r="BR42" s="601"/>
      <c r="BS42" s="601"/>
      <c r="BT42" s="601"/>
      <c r="BU42" s="601"/>
      <c r="BV42" s="177"/>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7"/>
      <c r="CO42" s="600">
        <f t="shared" si="3"/>
        <v>26</v>
      </c>
      <c r="CP42" s="600"/>
      <c r="CQ42" s="601" t="str">
        <f>IF('各会計、関係団体の財政状況及び健全化判断比率'!BS15="","",'各会計、関係団体の財政状況及び健全化判断比率'!BS15)</f>
        <v>（一社）北上市機械化農業公社</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4"/>
    </row>
    <row r="43" spans="1:113" ht="32.25" customHeight="1" x14ac:dyDescent="0.15">
      <c r="B43" s="201"/>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7"/>
      <c r="U43" s="600" t="str">
        <f t="shared" si="4"/>
        <v/>
      </c>
      <c r="V43" s="600"/>
      <c r="W43" s="601"/>
      <c r="X43" s="601"/>
      <c r="Y43" s="601"/>
      <c r="Z43" s="601"/>
      <c r="AA43" s="601"/>
      <c r="AB43" s="601"/>
      <c r="AC43" s="601"/>
      <c r="AD43" s="601"/>
      <c r="AE43" s="601"/>
      <c r="AF43" s="601"/>
      <c r="AG43" s="601"/>
      <c r="AH43" s="601"/>
      <c r="AI43" s="601"/>
      <c r="AJ43" s="601"/>
      <c r="AK43" s="601"/>
      <c r="AL43" s="177"/>
      <c r="AM43" s="600" t="str">
        <f t="shared" si="0"/>
        <v/>
      </c>
      <c r="AN43" s="600"/>
      <c r="AO43" s="601"/>
      <c r="AP43" s="601"/>
      <c r="AQ43" s="601"/>
      <c r="AR43" s="601"/>
      <c r="AS43" s="601"/>
      <c r="AT43" s="601"/>
      <c r="AU43" s="601"/>
      <c r="AV43" s="601"/>
      <c r="AW43" s="601"/>
      <c r="AX43" s="601"/>
      <c r="AY43" s="601"/>
      <c r="AZ43" s="601"/>
      <c r="BA43" s="601"/>
      <c r="BB43" s="601"/>
      <c r="BC43" s="601"/>
      <c r="BD43" s="177"/>
      <c r="BE43" s="600" t="str">
        <f t="shared" si="1"/>
        <v/>
      </c>
      <c r="BF43" s="600"/>
      <c r="BG43" s="601"/>
      <c r="BH43" s="601"/>
      <c r="BI43" s="601"/>
      <c r="BJ43" s="601"/>
      <c r="BK43" s="601"/>
      <c r="BL43" s="601"/>
      <c r="BM43" s="601"/>
      <c r="BN43" s="601"/>
      <c r="BO43" s="601"/>
      <c r="BP43" s="601"/>
      <c r="BQ43" s="601"/>
      <c r="BR43" s="601"/>
      <c r="BS43" s="601"/>
      <c r="BT43" s="601"/>
      <c r="BU43" s="601"/>
      <c r="BV43" s="177"/>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7"/>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208</v>
      </c>
      <c r="E46" s="603" t="s">
        <v>209</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210</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211</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212</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213</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214</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215</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603" t="s">
        <v>216</v>
      </c>
      <c r="F53" s="603"/>
      <c r="G53" s="603"/>
      <c r="H53" s="603"/>
      <c r="I53" s="603"/>
      <c r="J53" s="603"/>
      <c r="K53" s="603"/>
      <c r="L53" s="603"/>
      <c r="M53" s="603"/>
      <c r="N53" s="603"/>
      <c r="O53" s="603"/>
      <c r="P53" s="603"/>
      <c r="Q53" s="603"/>
      <c r="R53" s="603"/>
      <c r="S53" s="603"/>
      <c r="T53" s="603"/>
      <c r="U53" s="603"/>
      <c r="V53" s="603"/>
      <c r="W53" s="603"/>
      <c r="X53" s="603"/>
      <c r="Y53" s="603"/>
      <c r="Z53" s="603"/>
      <c r="AA53" s="603"/>
      <c r="AB53" s="603"/>
      <c r="AC53" s="603"/>
      <c r="AD53" s="603"/>
      <c r="AE53" s="603"/>
      <c r="AF53" s="603"/>
      <c r="AG53" s="603"/>
      <c r="AH53" s="603"/>
      <c r="AI53" s="603"/>
      <c r="AJ53" s="603"/>
      <c r="AK53" s="603"/>
      <c r="AL53" s="603"/>
      <c r="AM53" s="603"/>
      <c r="AN53" s="603"/>
      <c r="AO53" s="603"/>
      <c r="AP53" s="603"/>
      <c r="AQ53" s="603"/>
      <c r="AR53" s="603"/>
      <c r="AS53" s="603"/>
      <c r="AT53" s="603"/>
      <c r="AU53" s="603"/>
      <c r="AV53" s="603"/>
      <c r="AW53" s="603"/>
      <c r="AX53" s="603"/>
      <c r="AY53" s="603"/>
      <c r="AZ53" s="603"/>
      <c r="BA53" s="603"/>
      <c r="BB53" s="603"/>
      <c r="BC53" s="603"/>
      <c r="BD53" s="603"/>
      <c r="BE53" s="603"/>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3"/>
      <c r="DA53" s="603"/>
      <c r="DB53" s="603"/>
      <c r="DC53" s="603"/>
      <c r="DD53" s="603"/>
      <c r="DE53" s="603"/>
      <c r="DF53" s="603"/>
      <c r="DG53" s="603"/>
      <c r="DH53" s="603"/>
      <c r="DI53" s="603"/>
    </row>
    <row r="54" spans="5:113" x14ac:dyDescent="0.15"/>
    <row r="55" spans="5:113" x14ac:dyDescent="0.15"/>
    <row r="56" spans="5:113" x14ac:dyDescent="0.15"/>
  </sheetData>
  <sheetProtection algorithmName="SHA-512" hashValue="da1MSYmThfC1CPmHWqbil8vNng6zt5jt+f/yNr3u0l1Tm+2hIfpjZqycssF/O66skW834fR0s31rDxmVjkRdYw==" saltValue="ZiVbF3TR3v9wdNaTpkeYS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605" t="s">
        <v>217</v>
      </c>
      <c r="DI1" s="606"/>
      <c r="DJ1" s="606"/>
      <c r="DK1" s="606"/>
      <c r="DL1" s="606"/>
      <c r="DM1" s="606"/>
      <c r="DN1" s="607"/>
      <c r="DO1" s="210"/>
      <c r="DP1" s="605" t="s">
        <v>218</v>
      </c>
      <c r="DQ1" s="606"/>
      <c r="DR1" s="606"/>
      <c r="DS1" s="606"/>
      <c r="DT1" s="606"/>
      <c r="DU1" s="606"/>
      <c r="DV1" s="606"/>
      <c r="DW1" s="606"/>
      <c r="DX1" s="606"/>
      <c r="DY1" s="606"/>
      <c r="DZ1" s="606"/>
      <c r="EA1" s="606"/>
      <c r="EB1" s="606"/>
      <c r="EC1" s="607"/>
      <c r="ED1" s="209"/>
      <c r="EE1" s="209"/>
      <c r="EF1" s="209"/>
      <c r="EG1" s="209"/>
      <c r="EH1" s="209"/>
      <c r="EI1" s="209"/>
      <c r="EJ1" s="209"/>
      <c r="EK1" s="209"/>
      <c r="EL1" s="209"/>
      <c r="EM1" s="209"/>
    </row>
    <row r="2" spans="2:143" ht="22.5" customHeight="1" x14ac:dyDescent="0.15">
      <c r="B2" s="211" t="s">
        <v>219</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08" t="s">
        <v>220</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221</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08" t="s">
        <v>222</v>
      </c>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09"/>
      <c r="DY3" s="609"/>
      <c r="DZ3" s="609"/>
      <c r="EA3" s="609"/>
      <c r="EB3" s="609"/>
      <c r="EC3" s="610"/>
    </row>
    <row r="4" spans="2:143" ht="11.25" customHeight="1" x14ac:dyDescent="0.15">
      <c r="B4" s="608" t="s">
        <v>1</v>
      </c>
      <c r="C4" s="609"/>
      <c r="D4" s="609"/>
      <c r="E4" s="609"/>
      <c r="F4" s="609"/>
      <c r="G4" s="609"/>
      <c r="H4" s="609"/>
      <c r="I4" s="609"/>
      <c r="J4" s="609"/>
      <c r="K4" s="609"/>
      <c r="L4" s="609"/>
      <c r="M4" s="609"/>
      <c r="N4" s="609"/>
      <c r="O4" s="609"/>
      <c r="P4" s="609"/>
      <c r="Q4" s="610"/>
      <c r="R4" s="608" t="s">
        <v>223</v>
      </c>
      <c r="S4" s="609"/>
      <c r="T4" s="609"/>
      <c r="U4" s="609"/>
      <c r="V4" s="609"/>
      <c r="W4" s="609"/>
      <c r="X4" s="609"/>
      <c r="Y4" s="610"/>
      <c r="Z4" s="608" t="s">
        <v>224</v>
      </c>
      <c r="AA4" s="609"/>
      <c r="AB4" s="609"/>
      <c r="AC4" s="610"/>
      <c r="AD4" s="608" t="s">
        <v>225</v>
      </c>
      <c r="AE4" s="609"/>
      <c r="AF4" s="609"/>
      <c r="AG4" s="609"/>
      <c r="AH4" s="609"/>
      <c r="AI4" s="609"/>
      <c r="AJ4" s="609"/>
      <c r="AK4" s="610"/>
      <c r="AL4" s="608" t="s">
        <v>224</v>
      </c>
      <c r="AM4" s="609"/>
      <c r="AN4" s="609"/>
      <c r="AO4" s="610"/>
      <c r="AP4" s="611" t="s">
        <v>226</v>
      </c>
      <c r="AQ4" s="611"/>
      <c r="AR4" s="611"/>
      <c r="AS4" s="611"/>
      <c r="AT4" s="611"/>
      <c r="AU4" s="611"/>
      <c r="AV4" s="611"/>
      <c r="AW4" s="611"/>
      <c r="AX4" s="611"/>
      <c r="AY4" s="611"/>
      <c r="AZ4" s="611"/>
      <c r="BA4" s="611"/>
      <c r="BB4" s="611"/>
      <c r="BC4" s="611"/>
      <c r="BD4" s="611"/>
      <c r="BE4" s="611"/>
      <c r="BF4" s="611"/>
      <c r="BG4" s="611" t="s">
        <v>227</v>
      </c>
      <c r="BH4" s="611"/>
      <c r="BI4" s="611"/>
      <c r="BJ4" s="611"/>
      <c r="BK4" s="611"/>
      <c r="BL4" s="611"/>
      <c r="BM4" s="611"/>
      <c r="BN4" s="611"/>
      <c r="BO4" s="611" t="s">
        <v>224</v>
      </c>
      <c r="BP4" s="611"/>
      <c r="BQ4" s="611"/>
      <c r="BR4" s="611"/>
      <c r="BS4" s="611" t="s">
        <v>228</v>
      </c>
      <c r="BT4" s="611"/>
      <c r="BU4" s="611"/>
      <c r="BV4" s="611"/>
      <c r="BW4" s="611"/>
      <c r="BX4" s="611"/>
      <c r="BY4" s="611"/>
      <c r="BZ4" s="611"/>
      <c r="CA4" s="611"/>
      <c r="CB4" s="611"/>
      <c r="CD4" s="608" t="s">
        <v>229</v>
      </c>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09"/>
      <c r="DY4" s="609"/>
      <c r="DZ4" s="609"/>
      <c r="EA4" s="609"/>
      <c r="EB4" s="609"/>
      <c r="EC4" s="610"/>
    </row>
    <row r="5" spans="2:143" ht="11.25" customHeight="1" x14ac:dyDescent="0.15">
      <c r="B5" s="612" t="s">
        <v>230</v>
      </c>
      <c r="C5" s="613"/>
      <c r="D5" s="613"/>
      <c r="E5" s="613"/>
      <c r="F5" s="613"/>
      <c r="G5" s="613"/>
      <c r="H5" s="613"/>
      <c r="I5" s="613"/>
      <c r="J5" s="613"/>
      <c r="K5" s="613"/>
      <c r="L5" s="613"/>
      <c r="M5" s="613"/>
      <c r="N5" s="613"/>
      <c r="O5" s="613"/>
      <c r="P5" s="613"/>
      <c r="Q5" s="614"/>
      <c r="R5" s="615">
        <v>18589662</v>
      </c>
      <c r="S5" s="616"/>
      <c r="T5" s="616"/>
      <c r="U5" s="616"/>
      <c r="V5" s="616"/>
      <c r="W5" s="616"/>
      <c r="X5" s="616"/>
      <c r="Y5" s="617"/>
      <c r="Z5" s="618">
        <v>37.4</v>
      </c>
      <c r="AA5" s="618"/>
      <c r="AB5" s="618"/>
      <c r="AC5" s="618"/>
      <c r="AD5" s="619">
        <v>18589662</v>
      </c>
      <c r="AE5" s="619"/>
      <c r="AF5" s="619"/>
      <c r="AG5" s="619"/>
      <c r="AH5" s="619"/>
      <c r="AI5" s="619"/>
      <c r="AJ5" s="619"/>
      <c r="AK5" s="619"/>
      <c r="AL5" s="620">
        <v>79.2</v>
      </c>
      <c r="AM5" s="621"/>
      <c r="AN5" s="621"/>
      <c r="AO5" s="622"/>
      <c r="AP5" s="612" t="s">
        <v>231</v>
      </c>
      <c r="AQ5" s="613"/>
      <c r="AR5" s="613"/>
      <c r="AS5" s="613"/>
      <c r="AT5" s="613"/>
      <c r="AU5" s="613"/>
      <c r="AV5" s="613"/>
      <c r="AW5" s="613"/>
      <c r="AX5" s="613"/>
      <c r="AY5" s="613"/>
      <c r="AZ5" s="613"/>
      <c r="BA5" s="613"/>
      <c r="BB5" s="613"/>
      <c r="BC5" s="613"/>
      <c r="BD5" s="613"/>
      <c r="BE5" s="613"/>
      <c r="BF5" s="614"/>
      <c r="BG5" s="626">
        <v>18580715</v>
      </c>
      <c r="BH5" s="627"/>
      <c r="BI5" s="627"/>
      <c r="BJ5" s="627"/>
      <c r="BK5" s="627"/>
      <c r="BL5" s="627"/>
      <c r="BM5" s="627"/>
      <c r="BN5" s="628"/>
      <c r="BO5" s="629">
        <v>100</v>
      </c>
      <c r="BP5" s="629"/>
      <c r="BQ5" s="629"/>
      <c r="BR5" s="629"/>
      <c r="BS5" s="630">
        <v>129</v>
      </c>
      <c r="BT5" s="630"/>
      <c r="BU5" s="630"/>
      <c r="BV5" s="630"/>
      <c r="BW5" s="630"/>
      <c r="BX5" s="630"/>
      <c r="BY5" s="630"/>
      <c r="BZ5" s="630"/>
      <c r="CA5" s="630"/>
      <c r="CB5" s="634"/>
      <c r="CD5" s="608" t="s">
        <v>226</v>
      </c>
      <c r="CE5" s="609"/>
      <c r="CF5" s="609"/>
      <c r="CG5" s="609"/>
      <c r="CH5" s="609"/>
      <c r="CI5" s="609"/>
      <c r="CJ5" s="609"/>
      <c r="CK5" s="609"/>
      <c r="CL5" s="609"/>
      <c r="CM5" s="609"/>
      <c r="CN5" s="609"/>
      <c r="CO5" s="609"/>
      <c r="CP5" s="609"/>
      <c r="CQ5" s="610"/>
      <c r="CR5" s="608" t="s">
        <v>232</v>
      </c>
      <c r="CS5" s="609"/>
      <c r="CT5" s="609"/>
      <c r="CU5" s="609"/>
      <c r="CV5" s="609"/>
      <c r="CW5" s="609"/>
      <c r="CX5" s="609"/>
      <c r="CY5" s="610"/>
      <c r="CZ5" s="608" t="s">
        <v>224</v>
      </c>
      <c r="DA5" s="609"/>
      <c r="DB5" s="609"/>
      <c r="DC5" s="610"/>
      <c r="DD5" s="608" t="s">
        <v>233</v>
      </c>
      <c r="DE5" s="609"/>
      <c r="DF5" s="609"/>
      <c r="DG5" s="609"/>
      <c r="DH5" s="609"/>
      <c r="DI5" s="609"/>
      <c r="DJ5" s="609"/>
      <c r="DK5" s="609"/>
      <c r="DL5" s="609"/>
      <c r="DM5" s="609"/>
      <c r="DN5" s="609"/>
      <c r="DO5" s="609"/>
      <c r="DP5" s="610"/>
      <c r="DQ5" s="608" t="s">
        <v>234</v>
      </c>
      <c r="DR5" s="609"/>
      <c r="DS5" s="609"/>
      <c r="DT5" s="609"/>
      <c r="DU5" s="609"/>
      <c r="DV5" s="609"/>
      <c r="DW5" s="609"/>
      <c r="DX5" s="609"/>
      <c r="DY5" s="609"/>
      <c r="DZ5" s="609"/>
      <c r="EA5" s="609"/>
      <c r="EB5" s="609"/>
      <c r="EC5" s="610"/>
    </row>
    <row r="6" spans="2:143" ht="11.25" customHeight="1" x14ac:dyDescent="0.15">
      <c r="B6" s="623" t="s">
        <v>235</v>
      </c>
      <c r="C6" s="624"/>
      <c r="D6" s="624"/>
      <c r="E6" s="624"/>
      <c r="F6" s="624"/>
      <c r="G6" s="624"/>
      <c r="H6" s="624"/>
      <c r="I6" s="624"/>
      <c r="J6" s="624"/>
      <c r="K6" s="624"/>
      <c r="L6" s="624"/>
      <c r="M6" s="624"/>
      <c r="N6" s="624"/>
      <c r="O6" s="624"/>
      <c r="P6" s="624"/>
      <c r="Q6" s="625"/>
      <c r="R6" s="626">
        <v>589613</v>
      </c>
      <c r="S6" s="627"/>
      <c r="T6" s="627"/>
      <c r="U6" s="627"/>
      <c r="V6" s="627"/>
      <c r="W6" s="627"/>
      <c r="X6" s="627"/>
      <c r="Y6" s="628"/>
      <c r="Z6" s="629">
        <v>1.2</v>
      </c>
      <c r="AA6" s="629"/>
      <c r="AB6" s="629"/>
      <c r="AC6" s="629"/>
      <c r="AD6" s="630">
        <v>589613</v>
      </c>
      <c r="AE6" s="630"/>
      <c r="AF6" s="630"/>
      <c r="AG6" s="630"/>
      <c r="AH6" s="630"/>
      <c r="AI6" s="630"/>
      <c r="AJ6" s="630"/>
      <c r="AK6" s="630"/>
      <c r="AL6" s="631">
        <v>2.5</v>
      </c>
      <c r="AM6" s="632"/>
      <c r="AN6" s="632"/>
      <c r="AO6" s="633"/>
      <c r="AP6" s="623" t="s">
        <v>236</v>
      </c>
      <c r="AQ6" s="624"/>
      <c r="AR6" s="624"/>
      <c r="AS6" s="624"/>
      <c r="AT6" s="624"/>
      <c r="AU6" s="624"/>
      <c r="AV6" s="624"/>
      <c r="AW6" s="624"/>
      <c r="AX6" s="624"/>
      <c r="AY6" s="624"/>
      <c r="AZ6" s="624"/>
      <c r="BA6" s="624"/>
      <c r="BB6" s="624"/>
      <c r="BC6" s="624"/>
      <c r="BD6" s="624"/>
      <c r="BE6" s="624"/>
      <c r="BF6" s="625"/>
      <c r="BG6" s="626">
        <v>18580715</v>
      </c>
      <c r="BH6" s="627"/>
      <c r="BI6" s="627"/>
      <c r="BJ6" s="627"/>
      <c r="BK6" s="627"/>
      <c r="BL6" s="627"/>
      <c r="BM6" s="627"/>
      <c r="BN6" s="628"/>
      <c r="BO6" s="629">
        <v>100</v>
      </c>
      <c r="BP6" s="629"/>
      <c r="BQ6" s="629"/>
      <c r="BR6" s="629"/>
      <c r="BS6" s="630">
        <v>129</v>
      </c>
      <c r="BT6" s="630"/>
      <c r="BU6" s="630"/>
      <c r="BV6" s="630"/>
      <c r="BW6" s="630"/>
      <c r="BX6" s="630"/>
      <c r="BY6" s="630"/>
      <c r="BZ6" s="630"/>
      <c r="CA6" s="630"/>
      <c r="CB6" s="634"/>
      <c r="CD6" s="612" t="s">
        <v>237</v>
      </c>
      <c r="CE6" s="613"/>
      <c r="CF6" s="613"/>
      <c r="CG6" s="613"/>
      <c r="CH6" s="613"/>
      <c r="CI6" s="613"/>
      <c r="CJ6" s="613"/>
      <c r="CK6" s="613"/>
      <c r="CL6" s="613"/>
      <c r="CM6" s="613"/>
      <c r="CN6" s="613"/>
      <c r="CO6" s="613"/>
      <c r="CP6" s="613"/>
      <c r="CQ6" s="614"/>
      <c r="CR6" s="626">
        <v>283934</v>
      </c>
      <c r="CS6" s="627"/>
      <c r="CT6" s="627"/>
      <c r="CU6" s="627"/>
      <c r="CV6" s="627"/>
      <c r="CW6" s="627"/>
      <c r="CX6" s="627"/>
      <c r="CY6" s="628"/>
      <c r="CZ6" s="620">
        <v>0.6</v>
      </c>
      <c r="DA6" s="621"/>
      <c r="DB6" s="621"/>
      <c r="DC6" s="637"/>
      <c r="DD6" s="635" t="s">
        <v>238</v>
      </c>
      <c r="DE6" s="627"/>
      <c r="DF6" s="627"/>
      <c r="DG6" s="627"/>
      <c r="DH6" s="627"/>
      <c r="DI6" s="627"/>
      <c r="DJ6" s="627"/>
      <c r="DK6" s="627"/>
      <c r="DL6" s="627"/>
      <c r="DM6" s="627"/>
      <c r="DN6" s="627"/>
      <c r="DO6" s="627"/>
      <c r="DP6" s="628"/>
      <c r="DQ6" s="635">
        <v>283934</v>
      </c>
      <c r="DR6" s="627"/>
      <c r="DS6" s="627"/>
      <c r="DT6" s="627"/>
      <c r="DU6" s="627"/>
      <c r="DV6" s="627"/>
      <c r="DW6" s="627"/>
      <c r="DX6" s="627"/>
      <c r="DY6" s="627"/>
      <c r="DZ6" s="627"/>
      <c r="EA6" s="627"/>
      <c r="EB6" s="627"/>
      <c r="EC6" s="636"/>
    </row>
    <row r="7" spans="2:143" ht="11.25" customHeight="1" x14ac:dyDescent="0.15">
      <c r="B7" s="623" t="s">
        <v>239</v>
      </c>
      <c r="C7" s="624"/>
      <c r="D7" s="624"/>
      <c r="E7" s="624"/>
      <c r="F7" s="624"/>
      <c r="G7" s="624"/>
      <c r="H7" s="624"/>
      <c r="I7" s="624"/>
      <c r="J7" s="624"/>
      <c r="K7" s="624"/>
      <c r="L7" s="624"/>
      <c r="M7" s="624"/>
      <c r="N7" s="624"/>
      <c r="O7" s="624"/>
      <c r="P7" s="624"/>
      <c r="Q7" s="625"/>
      <c r="R7" s="626">
        <v>3595</v>
      </c>
      <c r="S7" s="627"/>
      <c r="T7" s="627"/>
      <c r="U7" s="627"/>
      <c r="V7" s="627"/>
      <c r="W7" s="627"/>
      <c r="X7" s="627"/>
      <c r="Y7" s="628"/>
      <c r="Z7" s="629">
        <v>0</v>
      </c>
      <c r="AA7" s="629"/>
      <c r="AB7" s="629"/>
      <c r="AC7" s="629"/>
      <c r="AD7" s="630">
        <v>3595</v>
      </c>
      <c r="AE7" s="630"/>
      <c r="AF7" s="630"/>
      <c r="AG7" s="630"/>
      <c r="AH7" s="630"/>
      <c r="AI7" s="630"/>
      <c r="AJ7" s="630"/>
      <c r="AK7" s="630"/>
      <c r="AL7" s="631">
        <v>0</v>
      </c>
      <c r="AM7" s="632"/>
      <c r="AN7" s="632"/>
      <c r="AO7" s="633"/>
      <c r="AP7" s="623" t="s">
        <v>240</v>
      </c>
      <c r="AQ7" s="624"/>
      <c r="AR7" s="624"/>
      <c r="AS7" s="624"/>
      <c r="AT7" s="624"/>
      <c r="AU7" s="624"/>
      <c r="AV7" s="624"/>
      <c r="AW7" s="624"/>
      <c r="AX7" s="624"/>
      <c r="AY7" s="624"/>
      <c r="AZ7" s="624"/>
      <c r="BA7" s="624"/>
      <c r="BB7" s="624"/>
      <c r="BC7" s="624"/>
      <c r="BD7" s="624"/>
      <c r="BE7" s="624"/>
      <c r="BF7" s="625"/>
      <c r="BG7" s="626">
        <v>5907027</v>
      </c>
      <c r="BH7" s="627"/>
      <c r="BI7" s="627"/>
      <c r="BJ7" s="627"/>
      <c r="BK7" s="627"/>
      <c r="BL7" s="627"/>
      <c r="BM7" s="627"/>
      <c r="BN7" s="628"/>
      <c r="BO7" s="629">
        <v>31.8</v>
      </c>
      <c r="BP7" s="629"/>
      <c r="BQ7" s="629"/>
      <c r="BR7" s="629"/>
      <c r="BS7" s="630">
        <v>129</v>
      </c>
      <c r="BT7" s="630"/>
      <c r="BU7" s="630"/>
      <c r="BV7" s="630"/>
      <c r="BW7" s="630"/>
      <c r="BX7" s="630"/>
      <c r="BY7" s="630"/>
      <c r="BZ7" s="630"/>
      <c r="CA7" s="630"/>
      <c r="CB7" s="634"/>
      <c r="CD7" s="623" t="s">
        <v>241</v>
      </c>
      <c r="CE7" s="624"/>
      <c r="CF7" s="624"/>
      <c r="CG7" s="624"/>
      <c r="CH7" s="624"/>
      <c r="CI7" s="624"/>
      <c r="CJ7" s="624"/>
      <c r="CK7" s="624"/>
      <c r="CL7" s="624"/>
      <c r="CM7" s="624"/>
      <c r="CN7" s="624"/>
      <c r="CO7" s="624"/>
      <c r="CP7" s="624"/>
      <c r="CQ7" s="625"/>
      <c r="CR7" s="626">
        <v>6249709</v>
      </c>
      <c r="CS7" s="627"/>
      <c r="CT7" s="627"/>
      <c r="CU7" s="627"/>
      <c r="CV7" s="627"/>
      <c r="CW7" s="627"/>
      <c r="CX7" s="627"/>
      <c r="CY7" s="628"/>
      <c r="CZ7" s="629">
        <v>13.1</v>
      </c>
      <c r="DA7" s="629"/>
      <c r="DB7" s="629"/>
      <c r="DC7" s="629"/>
      <c r="DD7" s="635">
        <v>106199</v>
      </c>
      <c r="DE7" s="627"/>
      <c r="DF7" s="627"/>
      <c r="DG7" s="627"/>
      <c r="DH7" s="627"/>
      <c r="DI7" s="627"/>
      <c r="DJ7" s="627"/>
      <c r="DK7" s="627"/>
      <c r="DL7" s="627"/>
      <c r="DM7" s="627"/>
      <c r="DN7" s="627"/>
      <c r="DO7" s="627"/>
      <c r="DP7" s="628"/>
      <c r="DQ7" s="635">
        <v>4259144</v>
      </c>
      <c r="DR7" s="627"/>
      <c r="DS7" s="627"/>
      <c r="DT7" s="627"/>
      <c r="DU7" s="627"/>
      <c r="DV7" s="627"/>
      <c r="DW7" s="627"/>
      <c r="DX7" s="627"/>
      <c r="DY7" s="627"/>
      <c r="DZ7" s="627"/>
      <c r="EA7" s="627"/>
      <c r="EB7" s="627"/>
      <c r="EC7" s="636"/>
    </row>
    <row r="8" spans="2:143" ht="11.25" customHeight="1" x14ac:dyDescent="0.15">
      <c r="B8" s="623" t="s">
        <v>242</v>
      </c>
      <c r="C8" s="624"/>
      <c r="D8" s="624"/>
      <c r="E8" s="624"/>
      <c r="F8" s="624"/>
      <c r="G8" s="624"/>
      <c r="H8" s="624"/>
      <c r="I8" s="624"/>
      <c r="J8" s="624"/>
      <c r="K8" s="624"/>
      <c r="L8" s="624"/>
      <c r="M8" s="624"/>
      <c r="N8" s="624"/>
      <c r="O8" s="624"/>
      <c r="P8" s="624"/>
      <c r="Q8" s="625"/>
      <c r="R8" s="626">
        <v>28317</v>
      </c>
      <c r="S8" s="627"/>
      <c r="T8" s="627"/>
      <c r="U8" s="627"/>
      <c r="V8" s="627"/>
      <c r="W8" s="627"/>
      <c r="X8" s="627"/>
      <c r="Y8" s="628"/>
      <c r="Z8" s="629">
        <v>0.1</v>
      </c>
      <c r="AA8" s="629"/>
      <c r="AB8" s="629"/>
      <c r="AC8" s="629"/>
      <c r="AD8" s="630">
        <v>28317</v>
      </c>
      <c r="AE8" s="630"/>
      <c r="AF8" s="630"/>
      <c r="AG8" s="630"/>
      <c r="AH8" s="630"/>
      <c r="AI8" s="630"/>
      <c r="AJ8" s="630"/>
      <c r="AK8" s="630"/>
      <c r="AL8" s="631">
        <v>0.1</v>
      </c>
      <c r="AM8" s="632"/>
      <c r="AN8" s="632"/>
      <c r="AO8" s="633"/>
      <c r="AP8" s="623" t="s">
        <v>243</v>
      </c>
      <c r="AQ8" s="624"/>
      <c r="AR8" s="624"/>
      <c r="AS8" s="624"/>
      <c r="AT8" s="624"/>
      <c r="AU8" s="624"/>
      <c r="AV8" s="624"/>
      <c r="AW8" s="624"/>
      <c r="AX8" s="624"/>
      <c r="AY8" s="624"/>
      <c r="AZ8" s="624"/>
      <c r="BA8" s="624"/>
      <c r="BB8" s="624"/>
      <c r="BC8" s="624"/>
      <c r="BD8" s="624"/>
      <c r="BE8" s="624"/>
      <c r="BF8" s="625"/>
      <c r="BG8" s="626">
        <v>176835</v>
      </c>
      <c r="BH8" s="627"/>
      <c r="BI8" s="627"/>
      <c r="BJ8" s="627"/>
      <c r="BK8" s="627"/>
      <c r="BL8" s="627"/>
      <c r="BM8" s="627"/>
      <c r="BN8" s="628"/>
      <c r="BO8" s="629">
        <v>1</v>
      </c>
      <c r="BP8" s="629"/>
      <c r="BQ8" s="629"/>
      <c r="BR8" s="629"/>
      <c r="BS8" s="630" t="s">
        <v>129</v>
      </c>
      <c r="BT8" s="630"/>
      <c r="BU8" s="630"/>
      <c r="BV8" s="630"/>
      <c r="BW8" s="630"/>
      <c r="BX8" s="630"/>
      <c r="BY8" s="630"/>
      <c r="BZ8" s="630"/>
      <c r="CA8" s="630"/>
      <c r="CB8" s="634"/>
      <c r="CD8" s="623" t="s">
        <v>244</v>
      </c>
      <c r="CE8" s="624"/>
      <c r="CF8" s="624"/>
      <c r="CG8" s="624"/>
      <c r="CH8" s="624"/>
      <c r="CI8" s="624"/>
      <c r="CJ8" s="624"/>
      <c r="CK8" s="624"/>
      <c r="CL8" s="624"/>
      <c r="CM8" s="624"/>
      <c r="CN8" s="624"/>
      <c r="CO8" s="624"/>
      <c r="CP8" s="624"/>
      <c r="CQ8" s="625"/>
      <c r="CR8" s="626">
        <v>15247597</v>
      </c>
      <c r="CS8" s="627"/>
      <c r="CT8" s="627"/>
      <c r="CU8" s="627"/>
      <c r="CV8" s="627"/>
      <c r="CW8" s="627"/>
      <c r="CX8" s="627"/>
      <c r="CY8" s="628"/>
      <c r="CZ8" s="629">
        <v>31.9</v>
      </c>
      <c r="DA8" s="629"/>
      <c r="DB8" s="629"/>
      <c r="DC8" s="629"/>
      <c r="DD8" s="635">
        <v>478014</v>
      </c>
      <c r="DE8" s="627"/>
      <c r="DF8" s="627"/>
      <c r="DG8" s="627"/>
      <c r="DH8" s="627"/>
      <c r="DI8" s="627"/>
      <c r="DJ8" s="627"/>
      <c r="DK8" s="627"/>
      <c r="DL8" s="627"/>
      <c r="DM8" s="627"/>
      <c r="DN8" s="627"/>
      <c r="DO8" s="627"/>
      <c r="DP8" s="628"/>
      <c r="DQ8" s="635">
        <v>6651031</v>
      </c>
      <c r="DR8" s="627"/>
      <c r="DS8" s="627"/>
      <c r="DT8" s="627"/>
      <c r="DU8" s="627"/>
      <c r="DV8" s="627"/>
      <c r="DW8" s="627"/>
      <c r="DX8" s="627"/>
      <c r="DY8" s="627"/>
      <c r="DZ8" s="627"/>
      <c r="EA8" s="627"/>
      <c r="EB8" s="627"/>
      <c r="EC8" s="636"/>
    </row>
    <row r="9" spans="2:143" ht="11.25" customHeight="1" x14ac:dyDescent="0.15">
      <c r="B9" s="623" t="s">
        <v>245</v>
      </c>
      <c r="C9" s="624"/>
      <c r="D9" s="624"/>
      <c r="E9" s="624"/>
      <c r="F9" s="624"/>
      <c r="G9" s="624"/>
      <c r="H9" s="624"/>
      <c r="I9" s="624"/>
      <c r="J9" s="624"/>
      <c r="K9" s="624"/>
      <c r="L9" s="624"/>
      <c r="M9" s="624"/>
      <c r="N9" s="624"/>
      <c r="O9" s="624"/>
      <c r="P9" s="624"/>
      <c r="Q9" s="625"/>
      <c r="R9" s="626">
        <v>21527</v>
      </c>
      <c r="S9" s="627"/>
      <c r="T9" s="627"/>
      <c r="U9" s="627"/>
      <c r="V9" s="627"/>
      <c r="W9" s="627"/>
      <c r="X9" s="627"/>
      <c r="Y9" s="628"/>
      <c r="Z9" s="629">
        <v>0</v>
      </c>
      <c r="AA9" s="629"/>
      <c r="AB9" s="629"/>
      <c r="AC9" s="629"/>
      <c r="AD9" s="630">
        <v>21527</v>
      </c>
      <c r="AE9" s="630"/>
      <c r="AF9" s="630"/>
      <c r="AG9" s="630"/>
      <c r="AH9" s="630"/>
      <c r="AI9" s="630"/>
      <c r="AJ9" s="630"/>
      <c r="AK9" s="630"/>
      <c r="AL9" s="631">
        <v>0.1</v>
      </c>
      <c r="AM9" s="632"/>
      <c r="AN9" s="632"/>
      <c r="AO9" s="633"/>
      <c r="AP9" s="623" t="s">
        <v>246</v>
      </c>
      <c r="AQ9" s="624"/>
      <c r="AR9" s="624"/>
      <c r="AS9" s="624"/>
      <c r="AT9" s="624"/>
      <c r="AU9" s="624"/>
      <c r="AV9" s="624"/>
      <c r="AW9" s="624"/>
      <c r="AX9" s="624"/>
      <c r="AY9" s="624"/>
      <c r="AZ9" s="624"/>
      <c r="BA9" s="624"/>
      <c r="BB9" s="624"/>
      <c r="BC9" s="624"/>
      <c r="BD9" s="624"/>
      <c r="BE9" s="624"/>
      <c r="BF9" s="625"/>
      <c r="BG9" s="626">
        <v>4676117</v>
      </c>
      <c r="BH9" s="627"/>
      <c r="BI9" s="627"/>
      <c r="BJ9" s="627"/>
      <c r="BK9" s="627"/>
      <c r="BL9" s="627"/>
      <c r="BM9" s="627"/>
      <c r="BN9" s="628"/>
      <c r="BO9" s="629">
        <v>25.2</v>
      </c>
      <c r="BP9" s="629"/>
      <c r="BQ9" s="629"/>
      <c r="BR9" s="629"/>
      <c r="BS9" s="630" t="s">
        <v>129</v>
      </c>
      <c r="BT9" s="630"/>
      <c r="BU9" s="630"/>
      <c r="BV9" s="630"/>
      <c r="BW9" s="630"/>
      <c r="BX9" s="630"/>
      <c r="BY9" s="630"/>
      <c r="BZ9" s="630"/>
      <c r="CA9" s="630"/>
      <c r="CB9" s="634"/>
      <c r="CD9" s="623" t="s">
        <v>247</v>
      </c>
      <c r="CE9" s="624"/>
      <c r="CF9" s="624"/>
      <c r="CG9" s="624"/>
      <c r="CH9" s="624"/>
      <c r="CI9" s="624"/>
      <c r="CJ9" s="624"/>
      <c r="CK9" s="624"/>
      <c r="CL9" s="624"/>
      <c r="CM9" s="624"/>
      <c r="CN9" s="624"/>
      <c r="CO9" s="624"/>
      <c r="CP9" s="624"/>
      <c r="CQ9" s="625"/>
      <c r="CR9" s="626">
        <v>2852649</v>
      </c>
      <c r="CS9" s="627"/>
      <c r="CT9" s="627"/>
      <c r="CU9" s="627"/>
      <c r="CV9" s="627"/>
      <c r="CW9" s="627"/>
      <c r="CX9" s="627"/>
      <c r="CY9" s="628"/>
      <c r="CZ9" s="629">
        <v>6</v>
      </c>
      <c r="DA9" s="629"/>
      <c r="DB9" s="629"/>
      <c r="DC9" s="629"/>
      <c r="DD9" s="635">
        <v>75930</v>
      </c>
      <c r="DE9" s="627"/>
      <c r="DF9" s="627"/>
      <c r="DG9" s="627"/>
      <c r="DH9" s="627"/>
      <c r="DI9" s="627"/>
      <c r="DJ9" s="627"/>
      <c r="DK9" s="627"/>
      <c r="DL9" s="627"/>
      <c r="DM9" s="627"/>
      <c r="DN9" s="627"/>
      <c r="DO9" s="627"/>
      <c r="DP9" s="628"/>
      <c r="DQ9" s="635">
        <v>1747243</v>
      </c>
      <c r="DR9" s="627"/>
      <c r="DS9" s="627"/>
      <c r="DT9" s="627"/>
      <c r="DU9" s="627"/>
      <c r="DV9" s="627"/>
      <c r="DW9" s="627"/>
      <c r="DX9" s="627"/>
      <c r="DY9" s="627"/>
      <c r="DZ9" s="627"/>
      <c r="EA9" s="627"/>
      <c r="EB9" s="627"/>
      <c r="EC9" s="636"/>
    </row>
    <row r="10" spans="2:143" ht="11.25" customHeight="1" x14ac:dyDescent="0.15">
      <c r="B10" s="623" t="s">
        <v>248</v>
      </c>
      <c r="C10" s="624"/>
      <c r="D10" s="624"/>
      <c r="E10" s="624"/>
      <c r="F10" s="624"/>
      <c r="G10" s="624"/>
      <c r="H10" s="624"/>
      <c r="I10" s="624"/>
      <c r="J10" s="624"/>
      <c r="K10" s="624"/>
      <c r="L10" s="624"/>
      <c r="M10" s="624"/>
      <c r="N10" s="624"/>
      <c r="O10" s="624"/>
      <c r="P10" s="624"/>
      <c r="Q10" s="625"/>
      <c r="R10" s="626" t="s">
        <v>249</v>
      </c>
      <c r="S10" s="627"/>
      <c r="T10" s="627"/>
      <c r="U10" s="627"/>
      <c r="V10" s="627"/>
      <c r="W10" s="627"/>
      <c r="X10" s="627"/>
      <c r="Y10" s="628"/>
      <c r="Z10" s="629" t="s">
        <v>249</v>
      </c>
      <c r="AA10" s="629"/>
      <c r="AB10" s="629"/>
      <c r="AC10" s="629"/>
      <c r="AD10" s="630" t="s">
        <v>129</v>
      </c>
      <c r="AE10" s="630"/>
      <c r="AF10" s="630"/>
      <c r="AG10" s="630"/>
      <c r="AH10" s="630"/>
      <c r="AI10" s="630"/>
      <c r="AJ10" s="630"/>
      <c r="AK10" s="630"/>
      <c r="AL10" s="631" t="s">
        <v>129</v>
      </c>
      <c r="AM10" s="632"/>
      <c r="AN10" s="632"/>
      <c r="AO10" s="633"/>
      <c r="AP10" s="623" t="s">
        <v>250</v>
      </c>
      <c r="AQ10" s="624"/>
      <c r="AR10" s="624"/>
      <c r="AS10" s="624"/>
      <c r="AT10" s="624"/>
      <c r="AU10" s="624"/>
      <c r="AV10" s="624"/>
      <c r="AW10" s="624"/>
      <c r="AX10" s="624"/>
      <c r="AY10" s="624"/>
      <c r="AZ10" s="624"/>
      <c r="BA10" s="624"/>
      <c r="BB10" s="624"/>
      <c r="BC10" s="624"/>
      <c r="BD10" s="624"/>
      <c r="BE10" s="624"/>
      <c r="BF10" s="625"/>
      <c r="BG10" s="626">
        <v>383013</v>
      </c>
      <c r="BH10" s="627"/>
      <c r="BI10" s="627"/>
      <c r="BJ10" s="627"/>
      <c r="BK10" s="627"/>
      <c r="BL10" s="627"/>
      <c r="BM10" s="627"/>
      <c r="BN10" s="628"/>
      <c r="BO10" s="629">
        <v>2.1</v>
      </c>
      <c r="BP10" s="629"/>
      <c r="BQ10" s="629"/>
      <c r="BR10" s="629"/>
      <c r="BS10" s="630" t="s">
        <v>129</v>
      </c>
      <c r="BT10" s="630"/>
      <c r="BU10" s="630"/>
      <c r="BV10" s="630"/>
      <c r="BW10" s="630"/>
      <c r="BX10" s="630"/>
      <c r="BY10" s="630"/>
      <c r="BZ10" s="630"/>
      <c r="CA10" s="630"/>
      <c r="CB10" s="634"/>
      <c r="CD10" s="623" t="s">
        <v>251</v>
      </c>
      <c r="CE10" s="624"/>
      <c r="CF10" s="624"/>
      <c r="CG10" s="624"/>
      <c r="CH10" s="624"/>
      <c r="CI10" s="624"/>
      <c r="CJ10" s="624"/>
      <c r="CK10" s="624"/>
      <c r="CL10" s="624"/>
      <c r="CM10" s="624"/>
      <c r="CN10" s="624"/>
      <c r="CO10" s="624"/>
      <c r="CP10" s="624"/>
      <c r="CQ10" s="625"/>
      <c r="CR10" s="626">
        <v>162979</v>
      </c>
      <c r="CS10" s="627"/>
      <c r="CT10" s="627"/>
      <c r="CU10" s="627"/>
      <c r="CV10" s="627"/>
      <c r="CW10" s="627"/>
      <c r="CX10" s="627"/>
      <c r="CY10" s="628"/>
      <c r="CZ10" s="629">
        <v>0.3</v>
      </c>
      <c r="DA10" s="629"/>
      <c r="DB10" s="629"/>
      <c r="DC10" s="629"/>
      <c r="DD10" s="635">
        <v>51842</v>
      </c>
      <c r="DE10" s="627"/>
      <c r="DF10" s="627"/>
      <c r="DG10" s="627"/>
      <c r="DH10" s="627"/>
      <c r="DI10" s="627"/>
      <c r="DJ10" s="627"/>
      <c r="DK10" s="627"/>
      <c r="DL10" s="627"/>
      <c r="DM10" s="627"/>
      <c r="DN10" s="627"/>
      <c r="DO10" s="627"/>
      <c r="DP10" s="628"/>
      <c r="DQ10" s="635">
        <v>107371</v>
      </c>
      <c r="DR10" s="627"/>
      <c r="DS10" s="627"/>
      <c r="DT10" s="627"/>
      <c r="DU10" s="627"/>
      <c r="DV10" s="627"/>
      <c r="DW10" s="627"/>
      <c r="DX10" s="627"/>
      <c r="DY10" s="627"/>
      <c r="DZ10" s="627"/>
      <c r="EA10" s="627"/>
      <c r="EB10" s="627"/>
      <c r="EC10" s="636"/>
    </row>
    <row r="11" spans="2:143" ht="11.25" customHeight="1" x14ac:dyDescent="0.15">
      <c r="B11" s="623" t="s">
        <v>252</v>
      </c>
      <c r="C11" s="624"/>
      <c r="D11" s="624"/>
      <c r="E11" s="624"/>
      <c r="F11" s="624"/>
      <c r="G11" s="624"/>
      <c r="H11" s="624"/>
      <c r="I11" s="624"/>
      <c r="J11" s="624"/>
      <c r="K11" s="624"/>
      <c r="L11" s="624"/>
      <c r="M11" s="624"/>
      <c r="N11" s="624"/>
      <c r="O11" s="624"/>
      <c r="P11" s="624"/>
      <c r="Q11" s="625"/>
      <c r="R11" s="626">
        <v>2438804</v>
      </c>
      <c r="S11" s="627"/>
      <c r="T11" s="627"/>
      <c r="U11" s="627"/>
      <c r="V11" s="627"/>
      <c r="W11" s="627"/>
      <c r="X11" s="627"/>
      <c r="Y11" s="628"/>
      <c r="Z11" s="631">
        <v>4.9000000000000004</v>
      </c>
      <c r="AA11" s="632"/>
      <c r="AB11" s="632"/>
      <c r="AC11" s="638"/>
      <c r="AD11" s="635">
        <v>2438804</v>
      </c>
      <c r="AE11" s="627"/>
      <c r="AF11" s="627"/>
      <c r="AG11" s="627"/>
      <c r="AH11" s="627"/>
      <c r="AI11" s="627"/>
      <c r="AJ11" s="627"/>
      <c r="AK11" s="628"/>
      <c r="AL11" s="631">
        <v>10.4</v>
      </c>
      <c r="AM11" s="632"/>
      <c r="AN11" s="632"/>
      <c r="AO11" s="633"/>
      <c r="AP11" s="623" t="s">
        <v>253</v>
      </c>
      <c r="AQ11" s="624"/>
      <c r="AR11" s="624"/>
      <c r="AS11" s="624"/>
      <c r="AT11" s="624"/>
      <c r="AU11" s="624"/>
      <c r="AV11" s="624"/>
      <c r="AW11" s="624"/>
      <c r="AX11" s="624"/>
      <c r="AY11" s="624"/>
      <c r="AZ11" s="624"/>
      <c r="BA11" s="624"/>
      <c r="BB11" s="624"/>
      <c r="BC11" s="624"/>
      <c r="BD11" s="624"/>
      <c r="BE11" s="624"/>
      <c r="BF11" s="625"/>
      <c r="BG11" s="626">
        <v>671062</v>
      </c>
      <c r="BH11" s="627"/>
      <c r="BI11" s="627"/>
      <c r="BJ11" s="627"/>
      <c r="BK11" s="627"/>
      <c r="BL11" s="627"/>
      <c r="BM11" s="627"/>
      <c r="BN11" s="628"/>
      <c r="BO11" s="629">
        <v>3.6</v>
      </c>
      <c r="BP11" s="629"/>
      <c r="BQ11" s="629"/>
      <c r="BR11" s="629"/>
      <c r="BS11" s="630">
        <v>129</v>
      </c>
      <c r="BT11" s="630"/>
      <c r="BU11" s="630"/>
      <c r="BV11" s="630"/>
      <c r="BW11" s="630"/>
      <c r="BX11" s="630"/>
      <c r="BY11" s="630"/>
      <c r="BZ11" s="630"/>
      <c r="CA11" s="630"/>
      <c r="CB11" s="634"/>
      <c r="CD11" s="623" t="s">
        <v>254</v>
      </c>
      <c r="CE11" s="624"/>
      <c r="CF11" s="624"/>
      <c r="CG11" s="624"/>
      <c r="CH11" s="624"/>
      <c r="CI11" s="624"/>
      <c r="CJ11" s="624"/>
      <c r="CK11" s="624"/>
      <c r="CL11" s="624"/>
      <c r="CM11" s="624"/>
      <c r="CN11" s="624"/>
      <c r="CO11" s="624"/>
      <c r="CP11" s="624"/>
      <c r="CQ11" s="625"/>
      <c r="CR11" s="626">
        <v>1813262</v>
      </c>
      <c r="CS11" s="627"/>
      <c r="CT11" s="627"/>
      <c r="CU11" s="627"/>
      <c r="CV11" s="627"/>
      <c r="CW11" s="627"/>
      <c r="CX11" s="627"/>
      <c r="CY11" s="628"/>
      <c r="CZ11" s="629">
        <v>3.8</v>
      </c>
      <c r="DA11" s="629"/>
      <c r="DB11" s="629"/>
      <c r="DC11" s="629"/>
      <c r="DD11" s="635">
        <v>111324</v>
      </c>
      <c r="DE11" s="627"/>
      <c r="DF11" s="627"/>
      <c r="DG11" s="627"/>
      <c r="DH11" s="627"/>
      <c r="DI11" s="627"/>
      <c r="DJ11" s="627"/>
      <c r="DK11" s="627"/>
      <c r="DL11" s="627"/>
      <c r="DM11" s="627"/>
      <c r="DN11" s="627"/>
      <c r="DO11" s="627"/>
      <c r="DP11" s="628"/>
      <c r="DQ11" s="635">
        <v>1215738</v>
      </c>
      <c r="DR11" s="627"/>
      <c r="DS11" s="627"/>
      <c r="DT11" s="627"/>
      <c r="DU11" s="627"/>
      <c r="DV11" s="627"/>
      <c r="DW11" s="627"/>
      <c r="DX11" s="627"/>
      <c r="DY11" s="627"/>
      <c r="DZ11" s="627"/>
      <c r="EA11" s="627"/>
      <c r="EB11" s="627"/>
      <c r="EC11" s="636"/>
    </row>
    <row r="12" spans="2:143" ht="11.25" customHeight="1" x14ac:dyDescent="0.15">
      <c r="B12" s="623" t="s">
        <v>255</v>
      </c>
      <c r="C12" s="624"/>
      <c r="D12" s="624"/>
      <c r="E12" s="624"/>
      <c r="F12" s="624"/>
      <c r="G12" s="624"/>
      <c r="H12" s="624"/>
      <c r="I12" s="624"/>
      <c r="J12" s="624"/>
      <c r="K12" s="624"/>
      <c r="L12" s="624"/>
      <c r="M12" s="624"/>
      <c r="N12" s="624"/>
      <c r="O12" s="624"/>
      <c r="P12" s="624"/>
      <c r="Q12" s="625"/>
      <c r="R12" s="626">
        <v>10968</v>
      </c>
      <c r="S12" s="627"/>
      <c r="T12" s="627"/>
      <c r="U12" s="627"/>
      <c r="V12" s="627"/>
      <c r="W12" s="627"/>
      <c r="X12" s="627"/>
      <c r="Y12" s="628"/>
      <c r="Z12" s="629">
        <v>0</v>
      </c>
      <c r="AA12" s="629"/>
      <c r="AB12" s="629"/>
      <c r="AC12" s="629"/>
      <c r="AD12" s="630">
        <v>10968</v>
      </c>
      <c r="AE12" s="630"/>
      <c r="AF12" s="630"/>
      <c r="AG12" s="630"/>
      <c r="AH12" s="630"/>
      <c r="AI12" s="630"/>
      <c r="AJ12" s="630"/>
      <c r="AK12" s="630"/>
      <c r="AL12" s="631">
        <v>0</v>
      </c>
      <c r="AM12" s="632"/>
      <c r="AN12" s="632"/>
      <c r="AO12" s="633"/>
      <c r="AP12" s="623" t="s">
        <v>256</v>
      </c>
      <c r="AQ12" s="624"/>
      <c r="AR12" s="624"/>
      <c r="AS12" s="624"/>
      <c r="AT12" s="624"/>
      <c r="AU12" s="624"/>
      <c r="AV12" s="624"/>
      <c r="AW12" s="624"/>
      <c r="AX12" s="624"/>
      <c r="AY12" s="624"/>
      <c r="AZ12" s="624"/>
      <c r="BA12" s="624"/>
      <c r="BB12" s="624"/>
      <c r="BC12" s="624"/>
      <c r="BD12" s="624"/>
      <c r="BE12" s="624"/>
      <c r="BF12" s="625"/>
      <c r="BG12" s="626">
        <v>11393039</v>
      </c>
      <c r="BH12" s="627"/>
      <c r="BI12" s="627"/>
      <c r="BJ12" s="627"/>
      <c r="BK12" s="627"/>
      <c r="BL12" s="627"/>
      <c r="BM12" s="627"/>
      <c r="BN12" s="628"/>
      <c r="BO12" s="629">
        <v>61.3</v>
      </c>
      <c r="BP12" s="629"/>
      <c r="BQ12" s="629"/>
      <c r="BR12" s="629"/>
      <c r="BS12" s="630" t="s">
        <v>249</v>
      </c>
      <c r="BT12" s="630"/>
      <c r="BU12" s="630"/>
      <c r="BV12" s="630"/>
      <c r="BW12" s="630"/>
      <c r="BX12" s="630"/>
      <c r="BY12" s="630"/>
      <c r="BZ12" s="630"/>
      <c r="CA12" s="630"/>
      <c r="CB12" s="634"/>
      <c r="CD12" s="623" t="s">
        <v>257</v>
      </c>
      <c r="CE12" s="624"/>
      <c r="CF12" s="624"/>
      <c r="CG12" s="624"/>
      <c r="CH12" s="624"/>
      <c r="CI12" s="624"/>
      <c r="CJ12" s="624"/>
      <c r="CK12" s="624"/>
      <c r="CL12" s="624"/>
      <c r="CM12" s="624"/>
      <c r="CN12" s="624"/>
      <c r="CO12" s="624"/>
      <c r="CP12" s="624"/>
      <c r="CQ12" s="625"/>
      <c r="CR12" s="626">
        <v>3030219</v>
      </c>
      <c r="CS12" s="627"/>
      <c r="CT12" s="627"/>
      <c r="CU12" s="627"/>
      <c r="CV12" s="627"/>
      <c r="CW12" s="627"/>
      <c r="CX12" s="627"/>
      <c r="CY12" s="628"/>
      <c r="CZ12" s="629">
        <v>6.3</v>
      </c>
      <c r="DA12" s="629"/>
      <c r="DB12" s="629"/>
      <c r="DC12" s="629"/>
      <c r="DD12" s="635">
        <v>473009</v>
      </c>
      <c r="DE12" s="627"/>
      <c r="DF12" s="627"/>
      <c r="DG12" s="627"/>
      <c r="DH12" s="627"/>
      <c r="DI12" s="627"/>
      <c r="DJ12" s="627"/>
      <c r="DK12" s="627"/>
      <c r="DL12" s="627"/>
      <c r="DM12" s="627"/>
      <c r="DN12" s="627"/>
      <c r="DO12" s="627"/>
      <c r="DP12" s="628"/>
      <c r="DQ12" s="635">
        <v>1833151</v>
      </c>
      <c r="DR12" s="627"/>
      <c r="DS12" s="627"/>
      <c r="DT12" s="627"/>
      <c r="DU12" s="627"/>
      <c r="DV12" s="627"/>
      <c r="DW12" s="627"/>
      <c r="DX12" s="627"/>
      <c r="DY12" s="627"/>
      <c r="DZ12" s="627"/>
      <c r="EA12" s="627"/>
      <c r="EB12" s="627"/>
      <c r="EC12" s="636"/>
    </row>
    <row r="13" spans="2:143" ht="11.25" customHeight="1" x14ac:dyDescent="0.15">
      <c r="B13" s="623" t="s">
        <v>258</v>
      </c>
      <c r="C13" s="624"/>
      <c r="D13" s="624"/>
      <c r="E13" s="624"/>
      <c r="F13" s="624"/>
      <c r="G13" s="624"/>
      <c r="H13" s="624"/>
      <c r="I13" s="624"/>
      <c r="J13" s="624"/>
      <c r="K13" s="624"/>
      <c r="L13" s="624"/>
      <c r="M13" s="624"/>
      <c r="N13" s="624"/>
      <c r="O13" s="624"/>
      <c r="P13" s="624"/>
      <c r="Q13" s="625"/>
      <c r="R13" s="626" t="s">
        <v>129</v>
      </c>
      <c r="S13" s="627"/>
      <c r="T13" s="627"/>
      <c r="U13" s="627"/>
      <c r="V13" s="627"/>
      <c r="W13" s="627"/>
      <c r="X13" s="627"/>
      <c r="Y13" s="628"/>
      <c r="Z13" s="629" t="s">
        <v>129</v>
      </c>
      <c r="AA13" s="629"/>
      <c r="AB13" s="629"/>
      <c r="AC13" s="629"/>
      <c r="AD13" s="630" t="s">
        <v>129</v>
      </c>
      <c r="AE13" s="630"/>
      <c r="AF13" s="630"/>
      <c r="AG13" s="630"/>
      <c r="AH13" s="630"/>
      <c r="AI13" s="630"/>
      <c r="AJ13" s="630"/>
      <c r="AK13" s="630"/>
      <c r="AL13" s="631" t="s">
        <v>249</v>
      </c>
      <c r="AM13" s="632"/>
      <c r="AN13" s="632"/>
      <c r="AO13" s="633"/>
      <c r="AP13" s="623" t="s">
        <v>259</v>
      </c>
      <c r="AQ13" s="624"/>
      <c r="AR13" s="624"/>
      <c r="AS13" s="624"/>
      <c r="AT13" s="624"/>
      <c r="AU13" s="624"/>
      <c r="AV13" s="624"/>
      <c r="AW13" s="624"/>
      <c r="AX13" s="624"/>
      <c r="AY13" s="624"/>
      <c r="AZ13" s="624"/>
      <c r="BA13" s="624"/>
      <c r="BB13" s="624"/>
      <c r="BC13" s="624"/>
      <c r="BD13" s="624"/>
      <c r="BE13" s="624"/>
      <c r="BF13" s="625"/>
      <c r="BG13" s="626">
        <v>11326251</v>
      </c>
      <c r="BH13" s="627"/>
      <c r="BI13" s="627"/>
      <c r="BJ13" s="627"/>
      <c r="BK13" s="627"/>
      <c r="BL13" s="627"/>
      <c r="BM13" s="627"/>
      <c r="BN13" s="628"/>
      <c r="BO13" s="629">
        <v>60.9</v>
      </c>
      <c r="BP13" s="629"/>
      <c r="BQ13" s="629"/>
      <c r="BR13" s="629"/>
      <c r="BS13" s="630" t="s">
        <v>249</v>
      </c>
      <c r="BT13" s="630"/>
      <c r="BU13" s="630"/>
      <c r="BV13" s="630"/>
      <c r="BW13" s="630"/>
      <c r="BX13" s="630"/>
      <c r="BY13" s="630"/>
      <c r="BZ13" s="630"/>
      <c r="CA13" s="630"/>
      <c r="CB13" s="634"/>
      <c r="CD13" s="623" t="s">
        <v>260</v>
      </c>
      <c r="CE13" s="624"/>
      <c r="CF13" s="624"/>
      <c r="CG13" s="624"/>
      <c r="CH13" s="624"/>
      <c r="CI13" s="624"/>
      <c r="CJ13" s="624"/>
      <c r="CK13" s="624"/>
      <c r="CL13" s="624"/>
      <c r="CM13" s="624"/>
      <c r="CN13" s="624"/>
      <c r="CO13" s="624"/>
      <c r="CP13" s="624"/>
      <c r="CQ13" s="625"/>
      <c r="CR13" s="626">
        <v>4868019</v>
      </c>
      <c r="CS13" s="627"/>
      <c r="CT13" s="627"/>
      <c r="CU13" s="627"/>
      <c r="CV13" s="627"/>
      <c r="CW13" s="627"/>
      <c r="CX13" s="627"/>
      <c r="CY13" s="628"/>
      <c r="CZ13" s="629">
        <v>10.199999999999999</v>
      </c>
      <c r="DA13" s="629"/>
      <c r="DB13" s="629"/>
      <c r="DC13" s="629"/>
      <c r="DD13" s="635">
        <v>1757539</v>
      </c>
      <c r="DE13" s="627"/>
      <c r="DF13" s="627"/>
      <c r="DG13" s="627"/>
      <c r="DH13" s="627"/>
      <c r="DI13" s="627"/>
      <c r="DJ13" s="627"/>
      <c r="DK13" s="627"/>
      <c r="DL13" s="627"/>
      <c r="DM13" s="627"/>
      <c r="DN13" s="627"/>
      <c r="DO13" s="627"/>
      <c r="DP13" s="628"/>
      <c r="DQ13" s="635">
        <v>2900019</v>
      </c>
      <c r="DR13" s="627"/>
      <c r="DS13" s="627"/>
      <c r="DT13" s="627"/>
      <c r="DU13" s="627"/>
      <c r="DV13" s="627"/>
      <c r="DW13" s="627"/>
      <c r="DX13" s="627"/>
      <c r="DY13" s="627"/>
      <c r="DZ13" s="627"/>
      <c r="EA13" s="627"/>
      <c r="EB13" s="627"/>
      <c r="EC13" s="636"/>
    </row>
    <row r="14" spans="2:143" ht="11.25" customHeight="1" x14ac:dyDescent="0.15">
      <c r="B14" s="623" t="s">
        <v>261</v>
      </c>
      <c r="C14" s="624"/>
      <c r="D14" s="624"/>
      <c r="E14" s="624"/>
      <c r="F14" s="624"/>
      <c r="G14" s="624"/>
      <c r="H14" s="624"/>
      <c r="I14" s="624"/>
      <c r="J14" s="624"/>
      <c r="K14" s="624"/>
      <c r="L14" s="624"/>
      <c r="M14" s="624"/>
      <c r="N14" s="624"/>
      <c r="O14" s="624"/>
      <c r="P14" s="624"/>
      <c r="Q14" s="625"/>
      <c r="R14" s="626">
        <v>553</v>
      </c>
      <c r="S14" s="627"/>
      <c r="T14" s="627"/>
      <c r="U14" s="627"/>
      <c r="V14" s="627"/>
      <c r="W14" s="627"/>
      <c r="X14" s="627"/>
      <c r="Y14" s="628"/>
      <c r="Z14" s="629">
        <v>0</v>
      </c>
      <c r="AA14" s="629"/>
      <c r="AB14" s="629"/>
      <c r="AC14" s="629"/>
      <c r="AD14" s="630">
        <v>553</v>
      </c>
      <c r="AE14" s="630"/>
      <c r="AF14" s="630"/>
      <c r="AG14" s="630"/>
      <c r="AH14" s="630"/>
      <c r="AI14" s="630"/>
      <c r="AJ14" s="630"/>
      <c r="AK14" s="630"/>
      <c r="AL14" s="631">
        <v>0</v>
      </c>
      <c r="AM14" s="632"/>
      <c r="AN14" s="632"/>
      <c r="AO14" s="633"/>
      <c r="AP14" s="623" t="s">
        <v>262</v>
      </c>
      <c r="AQ14" s="624"/>
      <c r="AR14" s="624"/>
      <c r="AS14" s="624"/>
      <c r="AT14" s="624"/>
      <c r="AU14" s="624"/>
      <c r="AV14" s="624"/>
      <c r="AW14" s="624"/>
      <c r="AX14" s="624"/>
      <c r="AY14" s="624"/>
      <c r="AZ14" s="624"/>
      <c r="BA14" s="624"/>
      <c r="BB14" s="624"/>
      <c r="BC14" s="624"/>
      <c r="BD14" s="624"/>
      <c r="BE14" s="624"/>
      <c r="BF14" s="625"/>
      <c r="BG14" s="626">
        <v>375130</v>
      </c>
      <c r="BH14" s="627"/>
      <c r="BI14" s="627"/>
      <c r="BJ14" s="627"/>
      <c r="BK14" s="627"/>
      <c r="BL14" s="627"/>
      <c r="BM14" s="627"/>
      <c r="BN14" s="628"/>
      <c r="BO14" s="629">
        <v>2</v>
      </c>
      <c r="BP14" s="629"/>
      <c r="BQ14" s="629"/>
      <c r="BR14" s="629"/>
      <c r="BS14" s="630" t="s">
        <v>249</v>
      </c>
      <c r="BT14" s="630"/>
      <c r="BU14" s="630"/>
      <c r="BV14" s="630"/>
      <c r="BW14" s="630"/>
      <c r="BX14" s="630"/>
      <c r="BY14" s="630"/>
      <c r="BZ14" s="630"/>
      <c r="CA14" s="630"/>
      <c r="CB14" s="634"/>
      <c r="CD14" s="623" t="s">
        <v>263</v>
      </c>
      <c r="CE14" s="624"/>
      <c r="CF14" s="624"/>
      <c r="CG14" s="624"/>
      <c r="CH14" s="624"/>
      <c r="CI14" s="624"/>
      <c r="CJ14" s="624"/>
      <c r="CK14" s="624"/>
      <c r="CL14" s="624"/>
      <c r="CM14" s="624"/>
      <c r="CN14" s="624"/>
      <c r="CO14" s="624"/>
      <c r="CP14" s="624"/>
      <c r="CQ14" s="625"/>
      <c r="CR14" s="626">
        <v>1642683</v>
      </c>
      <c r="CS14" s="627"/>
      <c r="CT14" s="627"/>
      <c r="CU14" s="627"/>
      <c r="CV14" s="627"/>
      <c r="CW14" s="627"/>
      <c r="CX14" s="627"/>
      <c r="CY14" s="628"/>
      <c r="CZ14" s="629">
        <v>3.4</v>
      </c>
      <c r="DA14" s="629"/>
      <c r="DB14" s="629"/>
      <c r="DC14" s="629"/>
      <c r="DD14" s="635">
        <v>106036</v>
      </c>
      <c r="DE14" s="627"/>
      <c r="DF14" s="627"/>
      <c r="DG14" s="627"/>
      <c r="DH14" s="627"/>
      <c r="DI14" s="627"/>
      <c r="DJ14" s="627"/>
      <c r="DK14" s="627"/>
      <c r="DL14" s="627"/>
      <c r="DM14" s="627"/>
      <c r="DN14" s="627"/>
      <c r="DO14" s="627"/>
      <c r="DP14" s="628"/>
      <c r="DQ14" s="635">
        <v>1529496</v>
      </c>
      <c r="DR14" s="627"/>
      <c r="DS14" s="627"/>
      <c r="DT14" s="627"/>
      <c r="DU14" s="627"/>
      <c r="DV14" s="627"/>
      <c r="DW14" s="627"/>
      <c r="DX14" s="627"/>
      <c r="DY14" s="627"/>
      <c r="DZ14" s="627"/>
      <c r="EA14" s="627"/>
      <c r="EB14" s="627"/>
      <c r="EC14" s="636"/>
    </row>
    <row r="15" spans="2:143" ht="11.25" customHeight="1" x14ac:dyDescent="0.15">
      <c r="B15" s="623" t="s">
        <v>264</v>
      </c>
      <c r="C15" s="624"/>
      <c r="D15" s="624"/>
      <c r="E15" s="624"/>
      <c r="F15" s="624"/>
      <c r="G15" s="624"/>
      <c r="H15" s="624"/>
      <c r="I15" s="624"/>
      <c r="J15" s="624"/>
      <c r="K15" s="624"/>
      <c r="L15" s="624"/>
      <c r="M15" s="624"/>
      <c r="N15" s="624"/>
      <c r="O15" s="624"/>
      <c r="P15" s="624"/>
      <c r="Q15" s="625"/>
      <c r="R15" s="626" t="s">
        <v>129</v>
      </c>
      <c r="S15" s="627"/>
      <c r="T15" s="627"/>
      <c r="U15" s="627"/>
      <c r="V15" s="627"/>
      <c r="W15" s="627"/>
      <c r="X15" s="627"/>
      <c r="Y15" s="628"/>
      <c r="Z15" s="629" t="s">
        <v>238</v>
      </c>
      <c r="AA15" s="629"/>
      <c r="AB15" s="629"/>
      <c r="AC15" s="629"/>
      <c r="AD15" s="630" t="s">
        <v>129</v>
      </c>
      <c r="AE15" s="630"/>
      <c r="AF15" s="630"/>
      <c r="AG15" s="630"/>
      <c r="AH15" s="630"/>
      <c r="AI15" s="630"/>
      <c r="AJ15" s="630"/>
      <c r="AK15" s="630"/>
      <c r="AL15" s="631" t="s">
        <v>249</v>
      </c>
      <c r="AM15" s="632"/>
      <c r="AN15" s="632"/>
      <c r="AO15" s="633"/>
      <c r="AP15" s="623" t="s">
        <v>265</v>
      </c>
      <c r="AQ15" s="624"/>
      <c r="AR15" s="624"/>
      <c r="AS15" s="624"/>
      <c r="AT15" s="624"/>
      <c r="AU15" s="624"/>
      <c r="AV15" s="624"/>
      <c r="AW15" s="624"/>
      <c r="AX15" s="624"/>
      <c r="AY15" s="624"/>
      <c r="AZ15" s="624"/>
      <c r="BA15" s="624"/>
      <c r="BB15" s="624"/>
      <c r="BC15" s="624"/>
      <c r="BD15" s="624"/>
      <c r="BE15" s="624"/>
      <c r="BF15" s="625"/>
      <c r="BG15" s="626">
        <v>905432</v>
      </c>
      <c r="BH15" s="627"/>
      <c r="BI15" s="627"/>
      <c r="BJ15" s="627"/>
      <c r="BK15" s="627"/>
      <c r="BL15" s="627"/>
      <c r="BM15" s="627"/>
      <c r="BN15" s="628"/>
      <c r="BO15" s="629">
        <v>4.9000000000000004</v>
      </c>
      <c r="BP15" s="629"/>
      <c r="BQ15" s="629"/>
      <c r="BR15" s="629"/>
      <c r="BS15" s="630" t="s">
        <v>249</v>
      </c>
      <c r="BT15" s="630"/>
      <c r="BU15" s="630"/>
      <c r="BV15" s="630"/>
      <c r="BW15" s="630"/>
      <c r="BX15" s="630"/>
      <c r="BY15" s="630"/>
      <c r="BZ15" s="630"/>
      <c r="CA15" s="630"/>
      <c r="CB15" s="634"/>
      <c r="CD15" s="623" t="s">
        <v>266</v>
      </c>
      <c r="CE15" s="624"/>
      <c r="CF15" s="624"/>
      <c r="CG15" s="624"/>
      <c r="CH15" s="624"/>
      <c r="CI15" s="624"/>
      <c r="CJ15" s="624"/>
      <c r="CK15" s="624"/>
      <c r="CL15" s="624"/>
      <c r="CM15" s="624"/>
      <c r="CN15" s="624"/>
      <c r="CO15" s="624"/>
      <c r="CP15" s="624"/>
      <c r="CQ15" s="625"/>
      <c r="CR15" s="626">
        <v>8080872</v>
      </c>
      <c r="CS15" s="627"/>
      <c r="CT15" s="627"/>
      <c r="CU15" s="627"/>
      <c r="CV15" s="627"/>
      <c r="CW15" s="627"/>
      <c r="CX15" s="627"/>
      <c r="CY15" s="628"/>
      <c r="CZ15" s="629">
        <v>16.899999999999999</v>
      </c>
      <c r="DA15" s="629"/>
      <c r="DB15" s="629"/>
      <c r="DC15" s="629"/>
      <c r="DD15" s="635">
        <v>3766648</v>
      </c>
      <c r="DE15" s="627"/>
      <c r="DF15" s="627"/>
      <c r="DG15" s="627"/>
      <c r="DH15" s="627"/>
      <c r="DI15" s="627"/>
      <c r="DJ15" s="627"/>
      <c r="DK15" s="627"/>
      <c r="DL15" s="627"/>
      <c r="DM15" s="627"/>
      <c r="DN15" s="627"/>
      <c r="DO15" s="627"/>
      <c r="DP15" s="628"/>
      <c r="DQ15" s="635">
        <v>4139447</v>
      </c>
      <c r="DR15" s="627"/>
      <c r="DS15" s="627"/>
      <c r="DT15" s="627"/>
      <c r="DU15" s="627"/>
      <c r="DV15" s="627"/>
      <c r="DW15" s="627"/>
      <c r="DX15" s="627"/>
      <c r="DY15" s="627"/>
      <c r="DZ15" s="627"/>
      <c r="EA15" s="627"/>
      <c r="EB15" s="627"/>
      <c r="EC15" s="636"/>
    </row>
    <row r="16" spans="2:143" ht="11.25" customHeight="1" x14ac:dyDescent="0.15">
      <c r="B16" s="623" t="s">
        <v>267</v>
      </c>
      <c r="C16" s="624"/>
      <c r="D16" s="624"/>
      <c r="E16" s="624"/>
      <c r="F16" s="624"/>
      <c r="G16" s="624"/>
      <c r="H16" s="624"/>
      <c r="I16" s="624"/>
      <c r="J16" s="624"/>
      <c r="K16" s="624"/>
      <c r="L16" s="624"/>
      <c r="M16" s="624"/>
      <c r="N16" s="624"/>
      <c r="O16" s="624"/>
      <c r="P16" s="624"/>
      <c r="Q16" s="625"/>
      <c r="R16" s="626">
        <v>31889</v>
      </c>
      <c r="S16" s="627"/>
      <c r="T16" s="627"/>
      <c r="U16" s="627"/>
      <c r="V16" s="627"/>
      <c r="W16" s="627"/>
      <c r="X16" s="627"/>
      <c r="Y16" s="628"/>
      <c r="Z16" s="629">
        <v>0.1</v>
      </c>
      <c r="AA16" s="629"/>
      <c r="AB16" s="629"/>
      <c r="AC16" s="629"/>
      <c r="AD16" s="630">
        <v>31889</v>
      </c>
      <c r="AE16" s="630"/>
      <c r="AF16" s="630"/>
      <c r="AG16" s="630"/>
      <c r="AH16" s="630"/>
      <c r="AI16" s="630"/>
      <c r="AJ16" s="630"/>
      <c r="AK16" s="630"/>
      <c r="AL16" s="631">
        <v>0.1</v>
      </c>
      <c r="AM16" s="632"/>
      <c r="AN16" s="632"/>
      <c r="AO16" s="633"/>
      <c r="AP16" s="623" t="s">
        <v>268</v>
      </c>
      <c r="AQ16" s="624"/>
      <c r="AR16" s="624"/>
      <c r="AS16" s="624"/>
      <c r="AT16" s="624"/>
      <c r="AU16" s="624"/>
      <c r="AV16" s="624"/>
      <c r="AW16" s="624"/>
      <c r="AX16" s="624"/>
      <c r="AY16" s="624"/>
      <c r="AZ16" s="624"/>
      <c r="BA16" s="624"/>
      <c r="BB16" s="624"/>
      <c r="BC16" s="624"/>
      <c r="BD16" s="624"/>
      <c r="BE16" s="624"/>
      <c r="BF16" s="625"/>
      <c r="BG16" s="626" t="s">
        <v>249</v>
      </c>
      <c r="BH16" s="627"/>
      <c r="BI16" s="627"/>
      <c r="BJ16" s="627"/>
      <c r="BK16" s="627"/>
      <c r="BL16" s="627"/>
      <c r="BM16" s="627"/>
      <c r="BN16" s="628"/>
      <c r="BO16" s="629" t="s">
        <v>249</v>
      </c>
      <c r="BP16" s="629"/>
      <c r="BQ16" s="629"/>
      <c r="BR16" s="629"/>
      <c r="BS16" s="630" t="s">
        <v>129</v>
      </c>
      <c r="BT16" s="630"/>
      <c r="BU16" s="630"/>
      <c r="BV16" s="630"/>
      <c r="BW16" s="630"/>
      <c r="BX16" s="630"/>
      <c r="BY16" s="630"/>
      <c r="BZ16" s="630"/>
      <c r="CA16" s="630"/>
      <c r="CB16" s="634"/>
      <c r="CD16" s="623" t="s">
        <v>269</v>
      </c>
      <c r="CE16" s="624"/>
      <c r="CF16" s="624"/>
      <c r="CG16" s="624"/>
      <c r="CH16" s="624"/>
      <c r="CI16" s="624"/>
      <c r="CJ16" s="624"/>
      <c r="CK16" s="624"/>
      <c r="CL16" s="624"/>
      <c r="CM16" s="624"/>
      <c r="CN16" s="624"/>
      <c r="CO16" s="624"/>
      <c r="CP16" s="624"/>
      <c r="CQ16" s="625"/>
      <c r="CR16" s="626">
        <v>11086</v>
      </c>
      <c r="CS16" s="627"/>
      <c r="CT16" s="627"/>
      <c r="CU16" s="627"/>
      <c r="CV16" s="627"/>
      <c r="CW16" s="627"/>
      <c r="CX16" s="627"/>
      <c r="CY16" s="628"/>
      <c r="CZ16" s="629">
        <v>0</v>
      </c>
      <c r="DA16" s="629"/>
      <c r="DB16" s="629"/>
      <c r="DC16" s="629"/>
      <c r="DD16" s="635" t="s">
        <v>249</v>
      </c>
      <c r="DE16" s="627"/>
      <c r="DF16" s="627"/>
      <c r="DG16" s="627"/>
      <c r="DH16" s="627"/>
      <c r="DI16" s="627"/>
      <c r="DJ16" s="627"/>
      <c r="DK16" s="627"/>
      <c r="DL16" s="627"/>
      <c r="DM16" s="627"/>
      <c r="DN16" s="627"/>
      <c r="DO16" s="627"/>
      <c r="DP16" s="628"/>
      <c r="DQ16" s="635">
        <v>8835</v>
      </c>
      <c r="DR16" s="627"/>
      <c r="DS16" s="627"/>
      <c r="DT16" s="627"/>
      <c r="DU16" s="627"/>
      <c r="DV16" s="627"/>
      <c r="DW16" s="627"/>
      <c r="DX16" s="627"/>
      <c r="DY16" s="627"/>
      <c r="DZ16" s="627"/>
      <c r="EA16" s="627"/>
      <c r="EB16" s="627"/>
      <c r="EC16" s="636"/>
    </row>
    <row r="17" spans="2:133" ht="11.25" customHeight="1" x14ac:dyDescent="0.15">
      <c r="B17" s="623" t="s">
        <v>270</v>
      </c>
      <c r="C17" s="624"/>
      <c r="D17" s="624"/>
      <c r="E17" s="624"/>
      <c r="F17" s="624"/>
      <c r="G17" s="624"/>
      <c r="H17" s="624"/>
      <c r="I17" s="624"/>
      <c r="J17" s="624"/>
      <c r="K17" s="624"/>
      <c r="L17" s="624"/>
      <c r="M17" s="624"/>
      <c r="N17" s="624"/>
      <c r="O17" s="624"/>
      <c r="P17" s="624"/>
      <c r="Q17" s="625"/>
      <c r="R17" s="626">
        <v>199077</v>
      </c>
      <c r="S17" s="627"/>
      <c r="T17" s="627"/>
      <c r="U17" s="627"/>
      <c r="V17" s="627"/>
      <c r="W17" s="627"/>
      <c r="X17" s="627"/>
      <c r="Y17" s="628"/>
      <c r="Z17" s="629">
        <v>0.4</v>
      </c>
      <c r="AA17" s="629"/>
      <c r="AB17" s="629"/>
      <c r="AC17" s="629"/>
      <c r="AD17" s="630">
        <v>199077</v>
      </c>
      <c r="AE17" s="630"/>
      <c r="AF17" s="630"/>
      <c r="AG17" s="630"/>
      <c r="AH17" s="630"/>
      <c r="AI17" s="630"/>
      <c r="AJ17" s="630"/>
      <c r="AK17" s="630"/>
      <c r="AL17" s="631">
        <v>0.8</v>
      </c>
      <c r="AM17" s="632"/>
      <c r="AN17" s="632"/>
      <c r="AO17" s="633"/>
      <c r="AP17" s="623" t="s">
        <v>271</v>
      </c>
      <c r="AQ17" s="624"/>
      <c r="AR17" s="624"/>
      <c r="AS17" s="624"/>
      <c r="AT17" s="624"/>
      <c r="AU17" s="624"/>
      <c r="AV17" s="624"/>
      <c r="AW17" s="624"/>
      <c r="AX17" s="624"/>
      <c r="AY17" s="624"/>
      <c r="AZ17" s="624"/>
      <c r="BA17" s="624"/>
      <c r="BB17" s="624"/>
      <c r="BC17" s="624"/>
      <c r="BD17" s="624"/>
      <c r="BE17" s="624"/>
      <c r="BF17" s="625"/>
      <c r="BG17" s="626">
        <v>87</v>
      </c>
      <c r="BH17" s="627"/>
      <c r="BI17" s="627"/>
      <c r="BJ17" s="627"/>
      <c r="BK17" s="627"/>
      <c r="BL17" s="627"/>
      <c r="BM17" s="627"/>
      <c r="BN17" s="628"/>
      <c r="BO17" s="629">
        <v>0</v>
      </c>
      <c r="BP17" s="629"/>
      <c r="BQ17" s="629"/>
      <c r="BR17" s="629"/>
      <c r="BS17" s="630" t="s">
        <v>129</v>
      </c>
      <c r="BT17" s="630"/>
      <c r="BU17" s="630"/>
      <c r="BV17" s="630"/>
      <c r="BW17" s="630"/>
      <c r="BX17" s="630"/>
      <c r="BY17" s="630"/>
      <c r="BZ17" s="630"/>
      <c r="CA17" s="630"/>
      <c r="CB17" s="634"/>
      <c r="CD17" s="623" t="s">
        <v>272</v>
      </c>
      <c r="CE17" s="624"/>
      <c r="CF17" s="624"/>
      <c r="CG17" s="624"/>
      <c r="CH17" s="624"/>
      <c r="CI17" s="624"/>
      <c r="CJ17" s="624"/>
      <c r="CK17" s="624"/>
      <c r="CL17" s="624"/>
      <c r="CM17" s="624"/>
      <c r="CN17" s="624"/>
      <c r="CO17" s="624"/>
      <c r="CP17" s="624"/>
      <c r="CQ17" s="625"/>
      <c r="CR17" s="626">
        <v>3524864</v>
      </c>
      <c r="CS17" s="627"/>
      <c r="CT17" s="627"/>
      <c r="CU17" s="627"/>
      <c r="CV17" s="627"/>
      <c r="CW17" s="627"/>
      <c r="CX17" s="627"/>
      <c r="CY17" s="628"/>
      <c r="CZ17" s="629">
        <v>7.4</v>
      </c>
      <c r="DA17" s="629"/>
      <c r="DB17" s="629"/>
      <c r="DC17" s="629"/>
      <c r="DD17" s="635" t="s">
        <v>129</v>
      </c>
      <c r="DE17" s="627"/>
      <c r="DF17" s="627"/>
      <c r="DG17" s="627"/>
      <c r="DH17" s="627"/>
      <c r="DI17" s="627"/>
      <c r="DJ17" s="627"/>
      <c r="DK17" s="627"/>
      <c r="DL17" s="627"/>
      <c r="DM17" s="627"/>
      <c r="DN17" s="627"/>
      <c r="DO17" s="627"/>
      <c r="DP17" s="628"/>
      <c r="DQ17" s="635">
        <v>3408171</v>
      </c>
      <c r="DR17" s="627"/>
      <c r="DS17" s="627"/>
      <c r="DT17" s="627"/>
      <c r="DU17" s="627"/>
      <c r="DV17" s="627"/>
      <c r="DW17" s="627"/>
      <c r="DX17" s="627"/>
      <c r="DY17" s="627"/>
      <c r="DZ17" s="627"/>
      <c r="EA17" s="627"/>
      <c r="EB17" s="627"/>
      <c r="EC17" s="636"/>
    </row>
    <row r="18" spans="2:133" ht="11.25" customHeight="1" x14ac:dyDescent="0.15">
      <c r="B18" s="623" t="s">
        <v>273</v>
      </c>
      <c r="C18" s="624"/>
      <c r="D18" s="624"/>
      <c r="E18" s="624"/>
      <c r="F18" s="624"/>
      <c r="G18" s="624"/>
      <c r="H18" s="624"/>
      <c r="I18" s="624"/>
      <c r="J18" s="624"/>
      <c r="K18" s="624"/>
      <c r="L18" s="624"/>
      <c r="M18" s="624"/>
      <c r="N18" s="624"/>
      <c r="O18" s="624"/>
      <c r="P18" s="624"/>
      <c r="Q18" s="625"/>
      <c r="R18" s="626">
        <v>114044</v>
      </c>
      <c r="S18" s="627"/>
      <c r="T18" s="627"/>
      <c r="U18" s="627"/>
      <c r="V18" s="627"/>
      <c r="W18" s="627"/>
      <c r="X18" s="627"/>
      <c r="Y18" s="628"/>
      <c r="Z18" s="629">
        <v>0.2</v>
      </c>
      <c r="AA18" s="629"/>
      <c r="AB18" s="629"/>
      <c r="AC18" s="629"/>
      <c r="AD18" s="630">
        <v>114044</v>
      </c>
      <c r="AE18" s="630"/>
      <c r="AF18" s="630"/>
      <c r="AG18" s="630"/>
      <c r="AH18" s="630"/>
      <c r="AI18" s="630"/>
      <c r="AJ18" s="630"/>
      <c r="AK18" s="630"/>
      <c r="AL18" s="631">
        <v>0.5</v>
      </c>
      <c r="AM18" s="632"/>
      <c r="AN18" s="632"/>
      <c r="AO18" s="633"/>
      <c r="AP18" s="623" t="s">
        <v>274</v>
      </c>
      <c r="AQ18" s="624"/>
      <c r="AR18" s="624"/>
      <c r="AS18" s="624"/>
      <c r="AT18" s="624"/>
      <c r="AU18" s="624"/>
      <c r="AV18" s="624"/>
      <c r="AW18" s="624"/>
      <c r="AX18" s="624"/>
      <c r="AY18" s="624"/>
      <c r="AZ18" s="624"/>
      <c r="BA18" s="624"/>
      <c r="BB18" s="624"/>
      <c r="BC18" s="624"/>
      <c r="BD18" s="624"/>
      <c r="BE18" s="624"/>
      <c r="BF18" s="625"/>
      <c r="BG18" s="626" t="s">
        <v>249</v>
      </c>
      <c r="BH18" s="627"/>
      <c r="BI18" s="627"/>
      <c r="BJ18" s="627"/>
      <c r="BK18" s="627"/>
      <c r="BL18" s="627"/>
      <c r="BM18" s="627"/>
      <c r="BN18" s="628"/>
      <c r="BO18" s="629" t="s">
        <v>249</v>
      </c>
      <c r="BP18" s="629"/>
      <c r="BQ18" s="629"/>
      <c r="BR18" s="629"/>
      <c r="BS18" s="630" t="s">
        <v>249</v>
      </c>
      <c r="BT18" s="630"/>
      <c r="BU18" s="630"/>
      <c r="BV18" s="630"/>
      <c r="BW18" s="630"/>
      <c r="BX18" s="630"/>
      <c r="BY18" s="630"/>
      <c r="BZ18" s="630"/>
      <c r="CA18" s="630"/>
      <c r="CB18" s="634"/>
      <c r="CD18" s="623" t="s">
        <v>275</v>
      </c>
      <c r="CE18" s="624"/>
      <c r="CF18" s="624"/>
      <c r="CG18" s="624"/>
      <c r="CH18" s="624"/>
      <c r="CI18" s="624"/>
      <c r="CJ18" s="624"/>
      <c r="CK18" s="624"/>
      <c r="CL18" s="624"/>
      <c r="CM18" s="624"/>
      <c r="CN18" s="624"/>
      <c r="CO18" s="624"/>
      <c r="CP18" s="624"/>
      <c r="CQ18" s="625"/>
      <c r="CR18" s="626" t="s">
        <v>129</v>
      </c>
      <c r="CS18" s="627"/>
      <c r="CT18" s="627"/>
      <c r="CU18" s="627"/>
      <c r="CV18" s="627"/>
      <c r="CW18" s="627"/>
      <c r="CX18" s="627"/>
      <c r="CY18" s="628"/>
      <c r="CZ18" s="629" t="s">
        <v>249</v>
      </c>
      <c r="DA18" s="629"/>
      <c r="DB18" s="629"/>
      <c r="DC18" s="629"/>
      <c r="DD18" s="635" t="s">
        <v>249</v>
      </c>
      <c r="DE18" s="627"/>
      <c r="DF18" s="627"/>
      <c r="DG18" s="627"/>
      <c r="DH18" s="627"/>
      <c r="DI18" s="627"/>
      <c r="DJ18" s="627"/>
      <c r="DK18" s="627"/>
      <c r="DL18" s="627"/>
      <c r="DM18" s="627"/>
      <c r="DN18" s="627"/>
      <c r="DO18" s="627"/>
      <c r="DP18" s="628"/>
      <c r="DQ18" s="635" t="s">
        <v>129</v>
      </c>
      <c r="DR18" s="627"/>
      <c r="DS18" s="627"/>
      <c r="DT18" s="627"/>
      <c r="DU18" s="627"/>
      <c r="DV18" s="627"/>
      <c r="DW18" s="627"/>
      <c r="DX18" s="627"/>
      <c r="DY18" s="627"/>
      <c r="DZ18" s="627"/>
      <c r="EA18" s="627"/>
      <c r="EB18" s="627"/>
      <c r="EC18" s="636"/>
    </row>
    <row r="19" spans="2:133" ht="11.25" customHeight="1" x14ac:dyDescent="0.15">
      <c r="B19" s="623" t="s">
        <v>276</v>
      </c>
      <c r="C19" s="624"/>
      <c r="D19" s="624"/>
      <c r="E19" s="624"/>
      <c r="F19" s="624"/>
      <c r="G19" s="624"/>
      <c r="H19" s="624"/>
      <c r="I19" s="624"/>
      <c r="J19" s="624"/>
      <c r="K19" s="624"/>
      <c r="L19" s="624"/>
      <c r="M19" s="624"/>
      <c r="N19" s="624"/>
      <c r="O19" s="624"/>
      <c r="P19" s="624"/>
      <c r="Q19" s="625"/>
      <c r="R19" s="626">
        <v>105014</v>
      </c>
      <c r="S19" s="627"/>
      <c r="T19" s="627"/>
      <c r="U19" s="627"/>
      <c r="V19" s="627"/>
      <c r="W19" s="627"/>
      <c r="X19" s="627"/>
      <c r="Y19" s="628"/>
      <c r="Z19" s="629">
        <v>0.2</v>
      </c>
      <c r="AA19" s="629"/>
      <c r="AB19" s="629"/>
      <c r="AC19" s="629"/>
      <c r="AD19" s="630">
        <v>105014</v>
      </c>
      <c r="AE19" s="630"/>
      <c r="AF19" s="630"/>
      <c r="AG19" s="630"/>
      <c r="AH19" s="630"/>
      <c r="AI19" s="630"/>
      <c r="AJ19" s="630"/>
      <c r="AK19" s="630"/>
      <c r="AL19" s="631">
        <v>0.4</v>
      </c>
      <c r="AM19" s="632"/>
      <c r="AN19" s="632"/>
      <c r="AO19" s="633"/>
      <c r="AP19" s="623" t="s">
        <v>277</v>
      </c>
      <c r="AQ19" s="624"/>
      <c r="AR19" s="624"/>
      <c r="AS19" s="624"/>
      <c r="AT19" s="624"/>
      <c r="AU19" s="624"/>
      <c r="AV19" s="624"/>
      <c r="AW19" s="624"/>
      <c r="AX19" s="624"/>
      <c r="AY19" s="624"/>
      <c r="AZ19" s="624"/>
      <c r="BA19" s="624"/>
      <c r="BB19" s="624"/>
      <c r="BC19" s="624"/>
      <c r="BD19" s="624"/>
      <c r="BE19" s="624"/>
      <c r="BF19" s="625"/>
      <c r="BG19" s="626">
        <v>8947</v>
      </c>
      <c r="BH19" s="627"/>
      <c r="BI19" s="627"/>
      <c r="BJ19" s="627"/>
      <c r="BK19" s="627"/>
      <c r="BL19" s="627"/>
      <c r="BM19" s="627"/>
      <c r="BN19" s="628"/>
      <c r="BO19" s="629">
        <v>0</v>
      </c>
      <c r="BP19" s="629"/>
      <c r="BQ19" s="629"/>
      <c r="BR19" s="629"/>
      <c r="BS19" s="630" t="s">
        <v>249</v>
      </c>
      <c r="BT19" s="630"/>
      <c r="BU19" s="630"/>
      <c r="BV19" s="630"/>
      <c r="BW19" s="630"/>
      <c r="BX19" s="630"/>
      <c r="BY19" s="630"/>
      <c r="BZ19" s="630"/>
      <c r="CA19" s="630"/>
      <c r="CB19" s="634"/>
      <c r="CD19" s="623" t="s">
        <v>278</v>
      </c>
      <c r="CE19" s="624"/>
      <c r="CF19" s="624"/>
      <c r="CG19" s="624"/>
      <c r="CH19" s="624"/>
      <c r="CI19" s="624"/>
      <c r="CJ19" s="624"/>
      <c r="CK19" s="624"/>
      <c r="CL19" s="624"/>
      <c r="CM19" s="624"/>
      <c r="CN19" s="624"/>
      <c r="CO19" s="624"/>
      <c r="CP19" s="624"/>
      <c r="CQ19" s="625"/>
      <c r="CR19" s="626" t="s">
        <v>129</v>
      </c>
      <c r="CS19" s="627"/>
      <c r="CT19" s="627"/>
      <c r="CU19" s="627"/>
      <c r="CV19" s="627"/>
      <c r="CW19" s="627"/>
      <c r="CX19" s="627"/>
      <c r="CY19" s="628"/>
      <c r="CZ19" s="629" t="s">
        <v>249</v>
      </c>
      <c r="DA19" s="629"/>
      <c r="DB19" s="629"/>
      <c r="DC19" s="629"/>
      <c r="DD19" s="635" t="s">
        <v>238</v>
      </c>
      <c r="DE19" s="627"/>
      <c r="DF19" s="627"/>
      <c r="DG19" s="627"/>
      <c r="DH19" s="627"/>
      <c r="DI19" s="627"/>
      <c r="DJ19" s="627"/>
      <c r="DK19" s="627"/>
      <c r="DL19" s="627"/>
      <c r="DM19" s="627"/>
      <c r="DN19" s="627"/>
      <c r="DO19" s="627"/>
      <c r="DP19" s="628"/>
      <c r="DQ19" s="635" t="s">
        <v>249</v>
      </c>
      <c r="DR19" s="627"/>
      <c r="DS19" s="627"/>
      <c r="DT19" s="627"/>
      <c r="DU19" s="627"/>
      <c r="DV19" s="627"/>
      <c r="DW19" s="627"/>
      <c r="DX19" s="627"/>
      <c r="DY19" s="627"/>
      <c r="DZ19" s="627"/>
      <c r="EA19" s="627"/>
      <c r="EB19" s="627"/>
      <c r="EC19" s="636"/>
    </row>
    <row r="20" spans="2:133" ht="11.25" customHeight="1" x14ac:dyDescent="0.15">
      <c r="B20" s="639" t="s">
        <v>279</v>
      </c>
      <c r="C20" s="640"/>
      <c r="D20" s="640"/>
      <c r="E20" s="640"/>
      <c r="F20" s="640"/>
      <c r="G20" s="640"/>
      <c r="H20" s="640"/>
      <c r="I20" s="640"/>
      <c r="J20" s="640"/>
      <c r="K20" s="640"/>
      <c r="L20" s="640"/>
      <c r="M20" s="640"/>
      <c r="N20" s="640"/>
      <c r="O20" s="640"/>
      <c r="P20" s="640"/>
      <c r="Q20" s="641"/>
      <c r="R20" s="626">
        <v>9030</v>
      </c>
      <c r="S20" s="627"/>
      <c r="T20" s="627"/>
      <c r="U20" s="627"/>
      <c r="V20" s="627"/>
      <c r="W20" s="627"/>
      <c r="X20" s="627"/>
      <c r="Y20" s="628"/>
      <c r="Z20" s="629">
        <v>0</v>
      </c>
      <c r="AA20" s="629"/>
      <c r="AB20" s="629"/>
      <c r="AC20" s="629"/>
      <c r="AD20" s="630">
        <v>9030</v>
      </c>
      <c r="AE20" s="630"/>
      <c r="AF20" s="630"/>
      <c r="AG20" s="630"/>
      <c r="AH20" s="630"/>
      <c r="AI20" s="630"/>
      <c r="AJ20" s="630"/>
      <c r="AK20" s="630"/>
      <c r="AL20" s="631">
        <v>0</v>
      </c>
      <c r="AM20" s="632"/>
      <c r="AN20" s="632"/>
      <c r="AO20" s="633"/>
      <c r="AP20" s="623" t="s">
        <v>280</v>
      </c>
      <c r="AQ20" s="624"/>
      <c r="AR20" s="624"/>
      <c r="AS20" s="624"/>
      <c r="AT20" s="624"/>
      <c r="AU20" s="624"/>
      <c r="AV20" s="624"/>
      <c r="AW20" s="624"/>
      <c r="AX20" s="624"/>
      <c r="AY20" s="624"/>
      <c r="AZ20" s="624"/>
      <c r="BA20" s="624"/>
      <c r="BB20" s="624"/>
      <c r="BC20" s="624"/>
      <c r="BD20" s="624"/>
      <c r="BE20" s="624"/>
      <c r="BF20" s="625"/>
      <c r="BG20" s="626">
        <v>8947</v>
      </c>
      <c r="BH20" s="627"/>
      <c r="BI20" s="627"/>
      <c r="BJ20" s="627"/>
      <c r="BK20" s="627"/>
      <c r="BL20" s="627"/>
      <c r="BM20" s="627"/>
      <c r="BN20" s="628"/>
      <c r="BO20" s="629">
        <v>0</v>
      </c>
      <c r="BP20" s="629"/>
      <c r="BQ20" s="629"/>
      <c r="BR20" s="629"/>
      <c r="BS20" s="630" t="s">
        <v>249</v>
      </c>
      <c r="BT20" s="630"/>
      <c r="BU20" s="630"/>
      <c r="BV20" s="630"/>
      <c r="BW20" s="630"/>
      <c r="BX20" s="630"/>
      <c r="BY20" s="630"/>
      <c r="BZ20" s="630"/>
      <c r="CA20" s="630"/>
      <c r="CB20" s="634"/>
      <c r="CD20" s="623" t="s">
        <v>281</v>
      </c>
      <c r="CE20" s="624"/>
      <c r="CF20" s="624"/>
      <c r="CG20" s="624"/>
      <c r="CH20" s="624"/>
      <c r="CI20" s="624"/>
      <c r="CJ20" s="624"/>
      <c r="CK20" s="624"/>
      <c r="CL20" s="624"/>
      <c r="CM20" s="624"/>
      <c r="CN20" s="624"/>
      <c r="CO20" s="624"/>
      <c r="CP20" s="624"/>
      <c r="CQ20" s="625"/>
      <c r="CR20" s="626">
        <v>47767873</v>
      </c>
      <c r="CS20" s="627"/>
      <c r="CT20" s="627"/>
      <c r="CU20" s="627"/>
      <c r="CV20" s="627"/>
      <c r="CW20" s="627"/>
      <c r="CX20" s="627"/>
      <c r="CY20" s="628"/>
      <c r="CZ20" s="629">
        <v>100</v>
      </c>
      <c r="DA20" s="629"/>
      <c r="DB20" s="629"/>
      <c r="DC20" s="629"/>
      <c r="DD20" s="635">
        <v>6926541</v>
      </c>
      <c r="DE20" s="627"/>
      <c r="DF20" s="627"/>
      <c r="DG20" s="627"/>
      <c r="DH20" s="627"/>
      <c r="DI20" s="627"/>
      <c r="DJ20" s="627"/>
      <c r="DK20" s="627"/>
      <c r="DL20" s="627"/>
      <c r="DM20" s="627"/>
      <c r="DN20" s="627"/>
      <c r="DO20" s="627"/>
      <c r="DP20" s="628"/>
      <c r="DQ20" s="635">
        <v>28083580</v>
      </c>
      <c r="DR20" s="627"/>
      <c r="DS20" s="627"/>
      <c r="DT20" s="627"/>
      <c r="DU20" s="627"/>
      <c r="DV20" s="627"/>
      <c r="DW20" s="627"/>
      <c r="DX20" s="627"/>
      <c r="DY20" s="627"/>
      <c r="DZ20" s="627"/>
      <c r="EA20" s="627"/>
      <c r="EB20" s="627"/>
      <c r="EC20" s="636"/>
    </row>
    <row r="21" spans="2:133" ht="11.25" customHeight="1" x14ac:dyDescent="0.15">
      <c r="B21" s="623" t="s">
        <v>282</v>
      </c>
      <c r="C21" s="624"/>
      <c r="D21" s="624"/>
      <c r="E21" s="624"/>
      <c r="F21" s="624"/>
      <c r="G21" s="624"/>
      <c r="H21" s="624"/>
      <c r="I21" s="624"/>
      <c r="J21" s="624"/>
      <c r="K21" s="624"/>
      <c r="L21" s="624"/>
      <c r="M21" s="624"/>
      <c r="N21" s="624"/>
      <c r="O21" s="624"/>
      <c r="P21" s="624"/>
      <c r="Q21" s="625"/>
      <c r="R21" s="626">
        <v>3769973</v>
      </c>
      <c r="S21" s="627"/>
      <c r="T21" s="627"/>
      <c r="U21" s="627"/>
      <c r="V21" s="627"/>
      <c r="W21" s="627"/>
      <c r="X21" s="627"/>
      <c r="Y21" s="628"/>
      <c r="Z21" s="629">
        <v>7.6</v>
      </c>
      <c r="AA21" s="629"/>
      <c r="AB21" s="629"/>
      <c r="AC21" s="629"/>
      <c r="AD21" s="630">
        <v>1410337</v>
      </c>
      <c r="AE21" s="630"/>
      <c r="AF21" s="630"/>
      <c r="AG21" s="630"/>
      <c r="AH21" s="630"/>
      <c r="AI21" s="630"/>
      <c r="AJ21" s="630"/>
      <c r="AK21" s="630"/>
      <c r="AL21" s="631">
        <v>6</v>
      </c>
      <c r="AM21" s="632"/>
      <c r="AN21" s="632"/>
      <c r="AO21" s="633"/>
      <c r="AP21" s="623" t="s">
        <v>283</v>
      </c>
      <c r="AQ21" s="642"/>
      <c r="AR21" s="642"/>
      <c r="AS21" s="642"/>
      <c r="AT21" s="642"/>
      <c r="AU21" s="642"/>
      <c r="AV21" s="642"/>
      <c r="AW21" s="642"/>
      <c r="AX21" s="642"/>
      <c r="AY21" s="642"/>
      <c r="AZ21" s="642"/>
      <c r="BA21" s="642"/>
      <c r="BB21" s="642"/>
      <c r="BC21" s="642"/>
      <c r="BD21" s="642"/>
      <c r="BE21" s="642"/>
      <c r="BF21" s="643"/>
      <c r="BG21" s="626">
        <v>8947</v>
      </c>
      <c r="BH21" s="627"/>
      <c r="BI21" s="627"/>
      <c r="BJ21" s="627"/>
      <c r="BK21" s="627"/>
      <c r="BL21" s="627"/>
      <c r="BM21" s="627"/>
      <c r="BN21" s="628"/>
      <c r="BO21" s="629">
        <v>0</v>
      </c>
      <c r="BP21" s="629"/>
      <c r="BQ21" s="629"/>
      <c r="BR21" s="629"/>
      <c r="BS21" s="630" t="s">
        <v>129</v>
      </c>
      <c r="BT21" s="630"/>
      <c r="BU21" s="630"/>
      <c r="BV21" s="630"/>
      <c r="BW21" s="630"/>
      <c r="BX21" s="630"/>
      <c r="BY21" s="630"/>
      <c r="BZ21" s="630"/>
      <c r="CA21" s="630"/>
      <c r="CB21" s="634"/>
      <c r="CD21" s="647"/>
      <c r="CE21" s="648"/>
      <c r="CF21" s="648"/>
      <c r="CG21" s="648"/>
      <c r="CH21" s="648"/>
      <c r="CI21" s="648"/>
      <c r="CJ21" s="648"/>
      <c r="CK21" s="648"/>
      <c r="CL21" s="648"/>
      <c r="CM21" s="648"/>
      <c r="CN21" s="648"/>
      <c r="CO21" s="648"/>
      <c r="CP21" s="648"/>
      <c r="CQ21" s="649"/>
      <c r="CR21" s="650"/>
      <c r="CS21" s="645"/>
      <c r="CT21" s="645"/>
      <c r="CU21" s="645"/>
      <c r="CV21" s="645"/>
      <c r="CW21" s="645"/>
      <c r="CX21" s="645"/>
      <c r="CY21" s="651"/>
      <c r="CZ21" s="652"/>
      <c r="DA21" s="652"/>
      <c r="DB21" s="652"/>
      <c r="DC21" s="652"/>
      <c r="DD21" s="644"/>
      <c r="DE21" s="645"/>
      <c r="DF21" s="645"/>
      <c r="DG21" s="645"/>
      <c r="DH21" s="645"/>
      <c r="DI21" s="645"/>
      <c r="DJ21" s="645"/>
      <c r="DK21" s="645"/>
      <c r="DL21" s="645"/>
      <c r="DM21" s="645"/>
      <c r="DN21" s="645"/>
      <c r="DO21" s="645"/>
      <c r="DP21" s="651"/>
      <c r="DQ21" s="644"/>
      <c r="DR21" s="645"/>
      <c r="DS21" s="645"/>
      <c r="DT21" s="645"/>
      <c r="DU21" s="645"/>
      <c r="DV21" s="645"/>
      <c r="DW21" s="645"/>
      <c r="DX21" s="645"/>
      <c r="DY21" s="645"/>
      <c r="DZ21" s="645"/>
      <c r="EA21" s="645"/>
      <c r="EB21" s="645"/>
      <c r="EC21" s="646"/>
    </row>
    <row r="22" spans="2:133" ht="11.25" customHeight="1" x14ac:dyDescent="0.15">
      <c r="B22" s="623" t="s">
        <v>284</v>
      </c>
      <c r="C22" s="624"/>
      <c r="D22" s="624"/>
      <c r="E22" s="624"/>
      <c r="F22" s="624"/>
      <c r="G22" s="624"/>
      <c r="H22" s="624"/>
      <c r="I22" s="624"/>
      <c r="J22" s="624"/>
      <c r="K22" s="624"/>
      <c r="L22" s="624"/>
      <c r="M22" s="624"/>
      <c r="N22" s="624"/>
      <c r="O22" s="624"/>
      <c r="P22" s="624"/>
      <c r="Q22" s="625"/>
      <c r="R22" s="626">
        <v>1410337</v>
      </c>
      <c r="S22" s="627"/>
      <c r="T22" s="627"/>
      <c r="U22" s="627"/>
      <c r="V22" s="627"/>
      <c r="W22" s="627"/>
      <c r="X22" s="627"/>
      <c r="Y22" s="628"/>
      <c r="Z22" s="629">
        <v>2.8</v>
      </c>
      <c r="AA22" s="629"/>
      <c r="AB22" s="629"/>
      <c r="AC22" s="629"/>
      <c r="AD22" s="630">
        <v>1410337</v>
      </c>
      <c r="AE22" s="630"/>
      <c r="AF22" s="630"/>
      <c r="AG22" s="630"/>
      <c r="AH22" s="630"/>
      <c r="AI22" s="630"/>
      <c r="AJ22" s="630"/>
      <c r="AK22" s="630"/>
      <c r="AL22" s="631">
        <v>6</v>
      </c>
      <c r="AM22" s="632"/>
      <c r="AN22" s="632"/>
      <c r="AO22" s="633"/>
      <c r="AP22" s="623" t="s">
        <v>285</v>
      </c>
      <c r="AQ22" s="642"/>
      <c r="AR22" s="642"/>
      <c r="AS22" s="642"/>
      <c r="AT22" s="642"/>
      <c r="AU22" s="642"/>
      <c r="AV22" s="642"/>
      <c r="AW22" s="642"/>
      <c r="AX22" s="642"/>
      <c r="AY22" s="642"/>
      <c r="AZ22" s="642"/>
      <c r="BA22" s="642"/>
      <c r="BB22" s="642"/>
      <c r="BC22" s="642"/>
      <c r="BD22" s="642"/>
      <c r="BE22" s="642"/>
      <c r="BF22" s="643"/>
      <c r="BG22" s="626" t="s">
        <v>129</v>
      </c>
      <c r="BH22" s="627"/>
      <c r="BI22" s="627"/>
      <c r="BJ22" s="627"/>
      <c r="BK22" s="627"/>
      <c r="BL22" s="627"/>
      <c r="BM22" s="627"/>
      <c r="BN22" s="628"/>
      <c r="BO22" s="629" t="s">
        <v>249</v>
      </c>
      <c r="BP22" s="629"/>
      <c r="BQ22" s="629"/>
      <c r="BR22" s="629"/>
      <c r="BS22" s="630" t="s">
        <v>249</v>
      </c>
      <c r="BT22" s="630"/>
      <c r="BU22" s="630"/>
      <c r="BV22" s="630"/>
      <c r="BW22" s="630"/>
      <c r="BX22" s="630"/>
      <c r="BY22" s="630"/>
      <c r="BZ22" s="630"/>
      <c r="CA22" s="630"/>
      <c r="CB22" s="634"/>
      <c r="CD22" s="608" t="s">
        <v>286</v>
      </c>
      <c r="CE22" s="609"/>
      <c r="CF22" s="609"/>
      <c r="CG22" s="609"/>
      <c r="CH22" s="609"/>
      <c r="CI22" s="609"/>
      <c r="CJ22" s="609"/>
      <c r="CK22" s="609"/>
      <c r="CL22" s="609"/>
      <c r="CM22" s="609"/>
      <c r="CN22" s="609"/>
      <c r="CO22" s="609"/>
      <c r="CP22" s="609"/>
      <c r="CQ22" s="609"/>
      <c r="CR22" s="609"/>
      <c r="CS22" s="609"/>
      <c r="CT22" s="609"/>
      <c r="CU22" s="609"/>
      <c r="CV22" s="609"/>
      <c r="CW22" s="609"/>
      <c r="CX22" s="609"/>
      <c r="CY22" s="609"/>
      <c r="CZ22" s="609"/>
      <c r="DA22" s="609"/>
      <c r="DB22" s="609"/>
      <c r="DC22" s="609"/>
      <c r="DD22" s="609"/>
      <c r="DE22" s="609"/>
      <c r="DF22" s="609"/>
      <c r="DG22" s="609"/>
      <c r="DH22" s="609"/>
      <c r="DI22" s="609"/>
      <c r="DJ22" s="609"/>
      <c r="DK22" s="609"/>
      <c r="DL22" s="609"/>
      <c r="DM22" s="609"/>
      <c r="DN22" s="609"/>
      <c r="DO22" s="609"/>
      <c r="DP22" s="609"/>
      <c r="DQ22" s="609"/>
      <c r="DR22" s="609"/>
      <c r="DS22" s="609"/>
      <c r="DT22" s="609"/>
      <c r="DU22" s="609"/>
      <c r="DV22" s="609"/>
      <c r="DW22" s="609"/>
      <c r="DX22" s="609"/>
      <c r="DY22" s="609"/>
      <c r="DZ22" s="609"/>
      <c r="EA22" s="609"/>
      <c r="EB22" s="609"/>
      <c r="EC22" s="610"/>
    </row>
    <row r="23" spans="2:133" ht="11.25" customHeight="1" x14ac:dyDescent="0.15">
      <c r="B23" s="623" t="s">
        <v>287</v>
      </c>
      <c r="C23" s="624"/>
      <c r="D23" s="624"/>
      <c r="E23" s="624"/>
      <c r="F23" s="624"/>
      <c r="G23" s="624"/>
      <c r="H23" s="624"/>
      <c r="I23" s="624"/>
      <c r="J23" s="624"/>
      <c r="K23" s="624"/>
      <c r="L23" s="624"/>
      <c r="M23" s="624"/>
      <c r="N23" s="624"/>
      <c r="O23" s="624"/>
      <c r="P23" s="624"/>
      <c r="Q23" s="625"/>
      <c r="R23" s="626">
        <v>720920</v>
      </c>
      <c r="S23" s="627"/>
      <c r="T23" s="627"/>
      <c r="U23" s="627"/>
      <c r="V23" s="627"/>
      <c r="W23" s="627"/>
      <c r="X23" s="627"/>
      <c r="Y23" s="628"/>
      <c r="Z23" s="629">
        <v>1.4</v>
      </c>
      <c r="AA23" s="629"/>
      <c r="AB23" s="629"/>
      <c r="AC23" s="629"/>
      <c r="AD23" s="630" t="s">
        <v>249</v>
      </c>
      <c r="AE23" s="630"/>
      <c r="AF23" s="630"/>
      <c r="AG23" s="630"/>
      <c r="AH23" s="630"/>
      <c r="AI23" s="630"/>
      <c r="AJ23" s="630"/>
      <c r="AK23" s="630"/>
      <c r="AL23" s="631" t="s">
        <v>249</v>
      </c>
      <c r="AM23" s="632"/>
      <c r="AN23" s="632"/>
      <c r="AO23" s="633"/>
      <c r="AP23" s="623" t="s">
        <v>288</v>
      </c>
      <c r="AQ23" s="642"/>
      <c r="AR23" s="642"/>
      <c r="AS23" s="642"/>
      <c r="AT23" s="642"/>
      <c r="AU23" s="642"/>
      <c r="AV23" s="642"/>
      <c r="AW23" s="642"/>
      <c r="AX23" s="642"/>
      <c r="AY23" s="642"/>
      <c r="AZ23" s="642"/>
      <c r="BA23" s="642"/>
      <c r="BB23" s="642"/>
      <c r="BC23" s="642"/>
      <c r="BD23" s="642"/>
      <c r="BE23" s="642"/>
      <c r="BF23" s="643"/>
      <c r="BG23" s="626" t="s">
        <v>249</v>
      </c>
      <c r="BH23" s="627"/>
      <c r="BI23" s="627"/>
      <c r="BJ23" s="627"/>
      <c r="BK23" s="627"/>
      <c r="BL23" s="627"/>
      <c r="BM23" s="627"/>
      <c r="BN23" s="628"/>
      <c r="BO23" s="629" t="s">
        <v>129</v>
      </c>
      <c r="BP23" s="629"/>
      <c r="BQ23" s="629"/>
      <c r="BR23" s="629"/>
      <c r="BS23" s="630" t="s">
        <v>249</v>
      </c>
      <c r="BT23" s="630"/>
      <c r="BU23" s="630"/>
      <c r="BV23" s="630"/>
      <c r="BW23" s="630"/>
      <c r="BX23" s="630"/>
      <c r="BY23" s="630"/>
      <c r="BZ23" s="630"/>
      <c r="CA23" s="630"/>
      <c r="CB23" s="634"/>
      <c r="CD23" s="608" t="s">
        <v>226</v>
      </c>
      <c r="CE23" s="609"/>
      <c r="CF23" s="609"/>
      <c r="CG23" s="609"/>
      <c r="CH23" s="609"/>
      <c r="CI23" s="609"/>
      <c r="CJ23" s="609"/>
      <c r="CK23" s="609"/>
      <c r="CL23" s="609"/>
      <c r="CM23" s="609"/>
      <c r="CN23" s="609"/>
      <c r="CO23" s="609"/>
      <c r="CP23" s="609"/>
      <c r="CQ23" s="610"/>
      <c r="CR23" s="608" t="s">
        <v>289</v>
      </c>
      <c r="CS23" s="609"/>
      <c r="CT23" s="609"/>
      <c r="CU23" s="609"/>
      <c r="CV23" s="609"/>
      <c r="CW23" s="609"/>
      <c r="CX23" s="609"/>
      <c r="CY23" s="610"/>
      <c r="CZ23" s="608" t="s">
        <v>290</v>
      </c>
      <c r="DA23" s="609"/>
      <c r="DB23" s="609"/>
      <c r="DC23" s="610"/>
      <c r="DD23" s="608" t="s">
        <v>291</v>
      </c>
      <c r="DE23" s="609"/>
      <c r="DF23" s="609"/>
      <c r="DG23" s="609"/>
      <c r="DH23" s="609"/>
      <c r="DI23" s="609"/>
      <c r="DJ23" s="609"/>
      <c r="DK23" s="610"/>
      <c r="DL23" s="653" t="s">
        <v>292</v>
      </c>
      <c r="DM23" s="654"/>
      <c r="DN23" s="654"/>
      <c r="DO23" s="654"/>
      <c r="DP23" s="654"/>
      <c r="DQ23" s="654"/>
      <c r="DR23" s="654"/>
      <c r="DS23" s="654"/>
      <c r="DT23" s="654"/>
      <c r="DU23" s="654"/>
      <c r="DV23" s="655"/>
      <c r="DW23" s="608" t="s">
        <v>293</v>
      </c>
      <c r="DX23" s="609"/>
      <c r="DY23" s="609"/>
      <c r="DZ23" s="609"/>
      <c r="EA23" s="609"/>
      <c r="EB23" s="609"/>
      <c r="EC23" s="610"/>
    </row>
    <row r="24" spans="2:133" ht="11.25" customHeight="1" x14ac:dyDescent="0.15">
      <c r="B24" s="623" t="s">
        <v>294</v>
      </c>
      <c r="C24" s="624"/>
      <c r="D24" s="624"/>
      <c r="E24" s="624"/>
      <c r="F24" s="624"/>
      <c r="G24" s="624"/>
      <c r="H24" s="624"/>
      <c r="I24" s="624"/>
      <c r="J24" s="624"/>
      <c r="K24" s="624"/>
      <c r="L24" s="624"/>
      <c r="M24" s="624"/>
      <c r="N24" s="624"/>
      <c r="O24" s="624"/>
      <c r="P24" s="624"/>
      <c r="Q24" s="625"/>
      <c r="R24" s="626">
        <v>1638716</v>
      </c>
      <c r="S24" s="627"/>
      <c r="T24" s="627"/>
      <c r="U24" s="627"/>
      <c r="V24" s="627"/>
      <c r="W24" s="627"/>
      <c r="X24" s="627"/>
      <c r="Y24" s="628"/>
      <c r="Z24" s="629">
        <v>3.3</v>
      </c>
      <c r="AA24" s="629"/>
      <c r="AB24" s="629"/>
      <c r="AC24" s="629"/>
      <c r="AD24" s="630" t="s">
        <v>249</v>
      </c>
      <c r="AE24" s="630"/>
      <c r="AF24" s="630"/>
      <c r="AG24" s="630"/>
      <c r="AH24" s="630"/>
      <c r="AI24" s="630"/>
      <c r="AJ24" s="630"/>
      <c r="AK24" s="630"/>
      <c r="AL24" s="631" t="s">
        <v>238</v>
      </c>
      <c r="AM24" s="632"/>
      <c r="AN24" s="632"/>
      <c r="AO24" s="633"/>
      <c r="AP24" s="623" t="s">
        <v>295</v>
      </c>
      <c r="AQ24" s="642"/>
      <c r="AR24" s="642"/>
      <c r="AS24" s="642"/>
      <c r="AT24" s="642"/>
      <c r="AU24" s="642"/>
      <c r="AV24" s="642"/>
      <c r="AW24" s="642"/>
      <c r="AX24" s="642"/>
      <c r="AY24" s="642"/>
      <c r="AZ24" s="642"/>
      <c r="BA24" s="642"/>
      <c r="BB24" s="642"/>
      <c r="BC24" s="642"/>
      <c r="BD24" s="642"/>
      <c r="BE24" s="642"/>
      <c r="BF24" s="643"/>
      <c r="BG24" s="626" t="s">
        <v>238</v>
      </c>
      <c r="BH24" s="627"/>
      <c r="BI24" s="627"/>
      <c r="BJ24" s="627"/>
      <c r="BK24" s="627"/>
      <c r="BL24" s="627"/>
      <c r="BM24" s="627"/>
      <c r="BN24" s="628"/>
      <c r="BO24" s="629" t="s">
        <v>129</v>
      </c>
      <c r="BP24" s="629"/>
      <c r="BQ24" s="629"/>
      <c r="BR24" s="629"/>
      <c r="BS24" s="630" t="s">
        <v>249</v>
      </c>
      <c r="BT24" s="630"/>
      <c r="BU24" s="630"/>
      <c r="BV24" s="630"/>
      <c r="BW24" s="630"/>
      <c r="BX24" s="630"/>
      <c r="BY24" s="630"/>
      <c r="BZ24" s="630"/>
      <c r="CA24" s="630"/>
      <c r="CB24" s="634"/>
      <c r="CD24" s="612" t="s">
        <v>296</v>
      </c>
      <c r="CE24" s="613"/>
      <c r="CF24" s="613"/>
      <c r="CG24" s="613"/>
      <c r="CH24" s="613"/>
      <c r="CI24" s="613"/>
      <c r="CJ24" s="613"/>
      <c r="CK24" s="613"/>
      <c r="CL24" s="613"/>
      <c r="CM24" s="613"/>
      <c r="CN24" s="613"/>
      <c r="CO24" s="613"/>
      <c r="CP24" s="613"/>
      <c r="CQ24" s="614"/>
      <c r="CR24" s="615">
        <v>18472011</v>
      </c>
      <c r="CS24" s="616"/>
      <c r="CT24" s="616"/>
      <c r="CU24" s="616"/>
      <c r="CV24" s="616"/>
      <c r="CW24" s="616"/>
      <c r="CX24" s="616"/>
      <c r="CY24" s="617"/>
      <c r="CZ24" s="620">
        <v>38.700000000000003</v>
      </c>
      <c r="DA24" s="621"/>
      <c r="DB24" s="621"/>
      <c r="DC24" s="637"/>
      <c r="DD24" s="660">
        <v>10866104</v>
      </c>
      <c r="DE24" s="616"/>
      <c r="DF24" s="616"/>
      <c r="DG24" s="616"/>
      <c r="DH24" s="616"/>
      <c r="DI24" s="616"/>
      <c r="DJ24" s="616"/>
      <c r="DK24" s="617"/>
      <c r="DL24" s="660">
        <v>10794293</v>
      </c>
      <c r="DM24" s="616"/>
      <c r="DN24" s="616"/>
      <c r="DO24" s="616"/>
      <c r="DP24" s="616"/>
      <c r="DQ24" s="616"/>
      <c r="DR24" s="616"/>
      <c r="DS24" s="616"/>
      <c r="DT24" s="616"/>
      <c r="DU24" s="616"/>
      <c r="DV24" s="617"/>
      <c r="DW24" s="620">
        <v>45.7</v>
      </c>
      <c r="DX24" s="621"/>
      <c r="DY24" s="621"/>
      <c r="DZ24" s="621"/>
      <c r="EA24" s="621"/>
      <c r="EB24" s="621"/>
      <c r="EC24" s="622"/>
    </row>
    <row r="25" spans="2:133" ht="11.25" customHeight="1" x14ac:dyDescent="0.15">
      <c r="B25" s="623" t="s">
        <v>297</v>
      </c>
      <c r="C25" s="624"/>
      <c r="D25" s="624"/>
      <c r="E25" s="624"/>
      <c r="F25" s="624"/>
      <c r="G25" s="624"/>
      <c r="H25" s="624"/>
      <c r="I25" s="624"/>
      <c r="J25" s="624"/>
      <c r="K25" s="624"/>
      <c r="L25" s="624"/>
      <c r="M25" s="624"/>
      <c r="N25" s="624"/>
      <c r="O25" s="624"/>
      <c r="P25" s="624"/>
      <c r="Q25" s="625"/>
      <c r="R25" s="626">
        <v>25798022</v>
      </c>
      <c r="S25" s="627"/>
      <c r="T25" s="627"/>
      <c r="U25" s="627"/>
      <c r="V25" s="627"/>
      <c r="W25" s="627"/>
      <c r="X25" s="627"/>
      <c r="Y25" s="628"/>
      <c r="Z25" s="629">
        <v>51.9</v>
      </c>
      <c r="AA25" s="629"/>
      <c r="AB25" s="629"/>
      <c r="AC25" s="629"/>
      <c r="AD25" s="630">
        <v>23438386</v>
      </c>
      <c r="AE25" s="630"/>
      <c r="AF25" s="630"/>
      <c r="AG25" s="630"/>
      <c r="AH25" s="630"/>
      <c r="AI25" s="630"/>
      <c r="AJ25" s="630"/>
      <c r="AK25" s="630"/>
      <c r="AL25" s="631">
        <v>99.8</v>
      </c>
      <c r="AM25" s="632"/>
      <c r="AN25" s="632"/>
      <c r="AO25" s="633"/>
      <c r="AP25" s="623" t="s">
        <v>298</v>
      </c>
      <c r="AQ25" s="642"/>
      <c r="AR25" s="642"/>
      <c r="AS25" s="642"/>
      <c r="AT25" s="642"/>
      <c r="AU25" s="642"/>
      <c r="AV25" s="642"/>
      <c r="AW25" s="642"/>
      <c r="AX25" s="642"/>
      <c r="AY25" s="642"/>
      <c r="AZ25" s="642"/>
      <c r="BA25" s="642"/>
      <c r="BB25" s="642"/>
      <c r="BC25" s="642"/>
      <c r="BD25" s="642"/>
      <c r="BE25" s="642"/>
      <c r="BF25" s="643"/>
      <c r="BG25" s="626" t="s">
        <v>249</v>
      </c>
      <c r="BH25" s="627"/>
      <c r="BI25" s="627"/>
      <c r="BJ25" s="627"/>
      <c r="BK25" s="627"/>
      <c r="BL25" s="627"/>
      <c r="BM25" s="627"/>
      <c r="BN25" s="628"/>
      <c r="BO25" s="629" t="s">
        <v>249</v>
      </c>
      <c r="BP25" s="629"/>
      <c r="BQ25" s="629"/>
      <c r="BR25" s="629"/>
      <c r="BS25" s="630" t="s">
        <v>249</v>
      </c>
      <c r="BT25" s="630"/>
      <c r="BU25" s="630"/>
      <c r="BV25" s="630"/>
      <c r="BW25" s="630"/>
      <c r="BX25" s="630"/>
      <c r="BY25" s="630"/>
      <c r="BZ25" s="630"/>
      <c r="CA25" s="630"/>
      <c r="CB25" s="634"/>
      <c r="CD25" s="623" t="s">
        <v>299</v>
      </c>
      <c r="CE25" s="624"/>
      <c r="CF25" s="624"/>
      <c r="CG25" s="624"/>
      <c r="CH25" s="624"/>
      <c r="CI25" s="624"/>
      <c r="CJ25" s="624"/>
      <c r="CK25" s="624"/>
      <c r="CL25" s="624"/>
      <c r="CM25" s="624"/>
      <c r="CN25" s="624"/>
      <c r="CO25" s="624"/>
      <c r="CP25" s="624"/>
      <c r="CQ25" s="625"/>
      <c r="CR25" s="626">
        <v>5653650</v>
      </c>
      <c r="CS25" s="656"/>
      <c r="CT25" s="656"/>
      <c r="CU25" s="656"/>
      <c r="CV25" s="656"/>
      <c r="CW25" s="656"/>
      <c r="CX25" s="656"/>
      <c r="CY25" s="657"/>
      <c r="CZ25" s="631">
        <v>11.8</v>
      </c>
      <c r="DA25" s="658"/>
      <c r="DB25" s="658"/>
      <c r="DC25" s="661"/>
      <c r="DD25" s="635">
        <v>5228639</v>
      </c>
      <c r="DE25" s="656"/>
      <c r="DF25" s="656"/>
      <c r="DG25" s="656"/>
      <c r="DH25" s="656"/>
      <c r="DI25" s="656"/>
      <c r="DJ25" s="656"/>
      <c r="DK25" s="657"/>
      <c r="DL25" s="635">
        <v>5199238</v>
      </c>
      <c r="DM25" s="656"/>
      <c r="DN25" s="656"/>
      <c r="DO25" s="656"/>
      <c r="DP25" s="656"/>
      <c r="DQ25" s="656"/>
      <c r="DR25" s="656"/>
      <c r="DS25" s="656"/>
      <c r="DT25" s="656"/>
      <c r="DU25" s="656"/>
      <c r="DV25" s="657"/>
      <c r="DW25" s="631">
        <v>22</v>
      </c>
      <c r="DX25" s="658"/>
      <c r="DY25" s="658"/>
      <c r="DZ25" s="658"/>
      <c r="EA25" s="658"/>
      <c r="EB25" s="658"/>
      <c r="EC25" s="659"/>
    </row>
    <row r="26" spans="2:133" ht="11.25" customHeight="1" x14ac:dyDescent="0.15">
      <c r="B26" s="623" t="s">
        <v>300</v>
      </c>
      <c r="C26" s="624"/>
      <c r="D26" s="624"/>
      <c r="E26" s="624"/>
      <c r="F26" s="624"/>
      <c r="G26" s="624"/>
      <c r="H26" s="624"/>
      <c r="I26" s="624"/>
      <c r="J26" s="624"/>
      <c r="K26" s="624"/>
      <c r="L26" s="624"/>
      <c r="M26" s="624"/>
      <c r="N26" s="624"/>
      <c r="O26" s="624"/>
      <c r="P26" s="624"/>
      <c r="Q26" s="625"/>
      <c r="R26" s="626">
        <v>13536</v>
      </c>
      <c r="S26" s="627"/>
      <c r="T26" s="627"/>
      <c r="U26" s="627"/>
      <c r="V26" s="627"/>
      <c r="W26" s="627"/>
      <c r="X26" s="627"/>
      <c r="Y26" s="628"/>
      <c r="Z26" s="629">
        <v>0</v>
      </c>
      <c r="AA26" s="629"/>
      <c r="AB26" s="629"/>
      <c r="AC26" s="629"/>
      <c r="AD26" s="630">
        <v>13536</v>
      </c>
      <c r="AE26" s="630"/>
      <c r="AF26" s="630"/>
      <c r="AG26" s="630"/>
      <c r="AH26" s="630"/>
      <c r="AI26" s="630"/>
      <c r="AJ26" s="630"/>
      <c r="AK26" s="630"/>
      <c r="AL26" s="631">
        <v>0.1</v>
      </c>
      <c r="AM26" s="632"/>
      <c r="AN26" s="632"/>
      <c r="AO26" s="633"/>
      <c r="AP26" s="623" t="s">
        <v>301</v>
      </c>
      <c r="AQ26" s="642"/>
      <c r="AR26" s="642"/>
      <c r="AS26" s="642"/>
      <c r="AT26" s="642"/>
      <c r="AU26" s="642"/>
      <c r="AV26" s="642"/>
      <c r="AW26" s="642"/>
      <c r="AX26" s="642"/>
      <c r="AY26" s="642"/>
      <c r="AZ26" s="642"/>
      <c r="BA26" s="642"/>
      <c r="BB26" s="642"/>
      <c r="BC26" s="642"/>
      <c r="BD26" s="642"/>
      <c r="BE26" s="642"/>
      <c r="BF26" s="643"/>
      <c r="BG26" s="626" t="s">
        <v>129</v>
      </c>
      <c r="BH26" s="627"/>
      <c r="BI26" s="627"/>
      <c r="BJ26" s="627"/>
      <c r="BK26" s="627"/>
      <c r="BL26" s="627"/>
      <c r="BM26" s="627"/>
      <c r="BN26" s="628"/>
      <c r="BO26" s="629" t="s">
        <v>249</v>
      </c>
      <c r="BP26" s="629"/>
      <c r="BQ26" s="629"/>
      <c r="BR26" s="629"/>
      <c r="BS26" s="630" t="s">
        <v>129</v>
      </c>
      <c r="BT26" s="630"/>
      <c r="BU26" s="630"/>
      <c r="BV26" s="630"/>
      <c r="BW26" s="630"/>
      <c r="BX26" s="630"/>
      <c r="BY26" s="630"/>
      <c r="BZ26" s="630"/>
      <c r="CA26" s="630"/>
      <c r="CB26" s="634"/>
      <c r="CD26" s="623" t="s">
        <v>302</v>
      </c>
      <c r="CE26" s="624"/>
      <c r="CF26" s="624"/>
      <c r="CG26" s="624"/>
      <c r="CH26" s="624"/>
      <c r="CI26" s="624"/>
      <c r="CJ26" s="624"/>
      <c r="CK26" s="624"/>
      <c r="CL26" s="624"/>
      <c r="CM26" s="624"/>
      <c r="CN26" s="624"/>
      <c r="CO26" s="624"/>
      <c r="CP26" s="624"/>
      <c r="CQ26" s="625"/>
      <c r="CR26" s="626">
        <v>3627400</v>
      </c>
      <c r="CS26" s="627"/>
      <c r="CT26" s="627"/>
      <c r="CU26" s="627"/>
      <c r="CV26" s="627"/>
      <c r="CW26" s="627"/>
      <c r="CX26" s="627"/>
      <c r="CY26" s="628"/>
      <c r="CZ26" s="631">
        <v>7.6</v>
      </c>
      <c r="DA26" s="658"/>
      <c r="DB26" s="658"/>
      <c r="DC26" s="661"/>
      <c r="DD26" s="635">
        <v>3234502</v>
      </c>
      <c r="DE26" s="627"/>
      <c r="DF26" s="627"/>
      <c r="DG26" s="627"/>
      <c r="DH26" s="627"/>
      <c r="DI26" s="627"/>
      <c r="DJ26" s="627"/>
      <c r="DK26" s="628"/>
      <c r="DL26" s="635" t="s">
        <v>249</v>
      </c>
      <c r="DM26" s="627"/>
      <c r="DN26" s="627"/>
      <c r="DO26" s="627"/>
      <c r="DP26" s="627"/>
      <c r="DQ26" s="627"/>
      <c r="DR26" s="627"/>
      <c r="DS26" s="627"/>
      <c r="DT26" s="627"/>
      <c r="DU26" s="627"/>
      <c r="DV26" s="628"/>
      <c r="DW26" s="631" t="s">
        <v>249</v>
      </c>
      <c r="DX26" s="658"/>
      <c r="DY26" s="658"/>
      <c r="DZ26" s="658"/>
      <c r="EA26" s="658"/>
      <c r="EB26" s="658"/>
      <c r="EC26" s="659"/>
    </row>
    <row r="27" spans="2:133" ht="11.25" customHeight="1" x14ac:dyDescent="0.15">
      <c r="B27" s="623" t="s">
        <v>303</v>
      </c>
      <c r="C27" s="624"/>
      <c r="D27" s="624"/>
      <c r="E27" s="624"/>
      <c r="F27" s="624"/>
      <c r="G27" s="624"/>
      <c r="H27" s="624"/>
      <c r="I27" s="624"/>
      <c r="J27" s="624"/>
      <c r="K27" s="624"/>
      <c r="L27" s="624"/>
      <c r="M27" s="624"/>
      <c r="N27" s="624"/>
      <c r="O27" s="624"/>
      <c r="P27" s="624"/>
      <c r="Q27" s="625"/>
      <c r="R27" s="626">
        <v>174118</v>
      </c>
      <c r="S27" s="627"/>
      <c r="T27" s="627"/>
      <c r="U27" s="627"/>
      <c r="V27" s="627"/>
      <c r="W27" s="627"/>
      <c r="X27" s="627"/>
      <c r="Y27" s="628"/>
      <c r="Z27" s="629">
        <v>0.4</v>
      </c>
      <c r="AA27" s="629"/>
      <c r="AB27" s="629"/>
      <c r="AC27" s="629"/>
      <c r="AD27" s="630" t="s">
        <v>249</v>
      </c>
      <c r="AE27" s="630"/>
      <c r="AF27" s="630"/>
      <c r="AG27" s="630"/>
      <c r="AH27" s="630"/>
      <c r="AI27" s="630"/>
      <c r="AJ27" s="630"/>
      <c r="AK27" s="630"/>
      <c r="AL27" s="631" t="s">
        <v>249</v>
      </c>
      <c r="AM27" s="632"/>
      <c r="AN27" s="632"/>
      <c r="AO27" s="633"/>
      <c r="AP27" s="623" t="s">
        <v>304</v>
      </c>
      <c r="AQ27" s="624"/>
      <c r="AR27" s="624"/>
      <c r="AS27" s="624"/>
      <c r="AT27" s="624"/>
      <c r="AU27" s="624"/>
      <c r="AV27" s="624"/>
      <c r="AW27" s="624"/>
      <c r="AX27" s="624"/>
      <c r="AY27" s="624"/>
      <c r="AZ27" s="624"/>
      <c r="BA27" s="624"/>
      <c r="BB27" s="624"/>
      <c r="BC27" s="624"/>
      <c r="BD27" s="624"/>
      <c r="BE27" s="624"/>
      <c r="BF27" s="625"/>
      <c r="BG27" s="626">
        <v>18589662</v>
      </c>
      <c r="BH27" s="627"/>
      <c r="BI27" s="627"/>
      <c r="BJ27" s="627"/>
      <c r="BK27" s="627"/>
      <c r="BL27" s="627"/>
      <c r="BM27" s="627"/>
      <c r="BN27" s="628"/>
      <c r="BO27" s="629">
        <v>100</v>
      </c>
      <c r="BP27" s="629"/>
      <c r="BQ27" s="629"/>
      <c r="BR27" s="629"/>
      <c r="BS27" s="630">
        <v>129</v>
      </c>
      <c r="BT27" s="630"/>
      <c r="BU27" s="630"/>
      <c r="BV27" s="630"/>
      <c r="BW27" s="630"/>
      <c r="BX27" s="630"/>
      <c r="BY27" s="630"/>
      <c r="BZ27" s="630"/>
      <c r="CA27" s="630"/>
      <c r="CB27" s="634"/>
      <c r="CD27" s="623" t="s">
        <v>305</v>
      </c>
      <c r="CE27" s="624"/>
      <c r="CF27" s="624"/>
      <c r="CG27" s="624"/>
      <c r="CH27" s="624"/>
      <c r="CI27" s="624"/>
      <c r="CJ27" s="624"/>
      <c r="CK27" s="624"/>
      <c r="CL27" s="624"/>
      <c r="CM27" s="624"/>
      <c r="CN27" s="624"/>
      <c r="CO27" s="624"/>
      <c r="CP27" s="624"/>
      <c r="CQ27" s="625"/>
      <c r="CR27" s="626">
        <v>9293497</v>
      </c>
      <c r="CS27" s="656"/>
      <c r="CT27" s="656"/>
      <c r="CU27" s="656"/>
      <c r="CV27" s="656"/>
      <c r="CW27" s="656"/>
      <c r="CX27" s="656"/>
      <c r="CY27" s="657"/>
      <c r="CZ27" s="631">
        <v>19.5</v>
      </c>
      <c r="DA27" s="658"/>
      <c r="DB27" s="658"/>
      <c r="DC27" s="661"/>
      <c r="DD27" s="635">
        <v>2229294</v>
      </c>
      <c r="DE27" s="656"/>
      <c r="DF27" s="656"/>
      <c r="DG27" s="656"/>
      <c r="DH27" s="656"/>
      <c r="DI27" s="656"/>
      <c r="DJ27" s="656"/>
      <c r="DK27" s="657"/>
      <c r="DL27" s="635">
        <v>2186884</v>
      </c>
      <c r="DM27" s="656"/>
      <c r="DN27" s="656"/>
      <c r="DO27" s="656"/>
      <c r="DP27" s="656"/>
      <c r="DQ27" s="656"/>
      <c r="DR27" s="656"/>
      <c r="DS27" s="656"/>
      <c r="DT27" s="656"/>
      <c r="DU27" s="656"/>
      <c r="DV27" s="657"/>
      <c r="DW27" s="631">
        <v>9.3000000000000007</v>
      </c>
      <c r="DX27" s="658"/>
      <c r="DY27" s="658"/>
      <c r="DZ27" s="658"/>
      <c r="EA27" s="658"/>
      <c r="EB27" s="658"/>
      <c r="EC27" s="659"/>
    </row>
    <row r="28" spans="2:133" ht="11.25" customHeight="1" x14ac:dyDescent="0.15">
      <c r="B28" s="623" t="s">
        <v>306</v>
      </c>
      <c r="C28" s="624"/>
      <c r="D28" s="624"/>
      <c r="E28" s="624"/>
      <c r="F28" s="624"/>
      <c r="G28" s="624"/>
      <c r="H28" s="624"/>
      <c r="I28" s="624"/>
      <c r="J28" s="624"/>
      <c r="K28" s="624"/>
      <c r="L28" s="624"/>
      <c r="M28" s="624"/>
      <c r="N28" s="624"/>
      <c r="O28" s="624"/>
      <c r="P28" s="624"/>
      <c r="Q28" s="625"/>
      <c r="R28" s="626">
        <v>236196</v>
      </c>
      <c r="S28" s="627"/>
      <c r="T28" s="627"/>
      <c r="U28" s="627"/>
      <c r="V28" s="627"/>
      <c r="W28" s="627"/>
      <c r="X28" s="627"/>
      <c r="Y28" s="628"/>
      <c r="Z28" s="629">
        <v>0.5</v>
      </c>
      <c r="AA28" s="629"/>
      <c r="AB28" s="629"/>
      <c r="AC28" s="629"/>
      <c r="AD28" s="630">
        <v>28654</v>
      </c>
      <c r="AE28" s="630"/>
      <c r="AF28" s="630"/>
      <c r="AG28" s="630"/>
      <c r="AH28" s="630"/>
      <c r="AI28" s="630"/>
      <c r="AJ28" s="630"/>
      <c r="AK28" s="630"/>
      <c r="AL28" s="631">
        <v>0.1</v>
      </c>
      <c r="AM28" s="632"/>
      <c r="AN28" s="632"/>
      <c r="AO28" s="633"/>
      <c r="AP28" s="623"/>
      <c r="AQ28" s="624"/>
      <c r="AR28" s="624"/>
      <c r="AS28" s="624"/>
      <c r="AT28" s="624"/>
      <c r="AU28" s="624"/>
      <c r="AV28" s="624"/>
      <c r="AW28" s="624"/>
      <c r="AX28" s="624"/>
      <c r="AY28" s="624"/>
      <c r="AZ28" s="624"/>
      <c r="BA28" s="624"/>
      <c r="BB28" s="624"/>
      <c r="BC28" s="624"/>
      <c r="BD28" s="624"/>
      <c r="BE28" s="624"/>
      <c r="BF28" s="625"/>
      <c r="BG28" s="626"/>
      <c r="BH28" s="627"/>
      <c r="BI28" s="627"/>
      <c r="BJ28" s="627"/>
      <c r="BK28" s="627"/>
      <c r="BL28" s="627"/>
      <c r="BM28" s="627"/>
      <c r="BN28" s="628"/>
      <c r="BO28" s="629"/>
      <c r="BP28" s="629"/>
      <c r="BQ28" s="629"/>
      <c r="BR28" s="629"/>
      <c r="BS28" s="635"/>
      <c r="BT28" s="627"/>
      <c r="BU28" s="627"/>
      <c r="BV28" s="627"/>
      <c r="BW28" s="627"/>
      <c r="BX28" s="627"/>
      <c r="BY28" s="627"/>
      <c r="BZ28" s="627"/>
      <c r="CA28" s="627"/>
      <c r="CB28" s="636"/>
      <c r="CD28" s="623" t="s">
        <v>307</v>
      </c>
      <c r="CE28" s="624"/>
      <c r="CF28" s="624"/>
      <c r="CG28" s="624"/>
      <c r="CH28" s="624"/>
      <c r="CI28" s="624"/>
      <c r="CJ28" s="624"/>
      <c r="CK28" s="624"/>
      <c r="CL28" s="624"/>
      <c r="CM28" s="624"/>
      <c r="CN28" s="624"/>
      <c r="CO28" s="624"/>
      <c r="CP28" s="624"/>
      <c r="CQ28" s="625"/>
      <c r="CR28" s="626">
        <v>3524864</v>
      </c>
      <c r="CS28" s="627"/>
      <c r="CT28" s="627"/>
      <c r="CU28" s="627"/>
      <c r="CV28" s="627"/>
      <c r="CW28" s="627"/>
      <c r="CX28" s="627"/>
      <c r="CY28" s="628"/>
      <c r="CZ28" s="631">
        <v>7.4</v>
      </c>
      <c r="DA28" s="658"/>
      <c r="DB28" s="658"/>
      <c r="DC28" s="661"/>
      <c r="DD28" s="635">
        <v>3408171</v>
      </c>
      <c r="DE28" s="627"/>
      <c r="DF28" s="627"/>
      <c r="DG28" s="627"/>
      <c r="DH28" s="627"/>
      <c r="DI28" s="627"/>
      <c r="DJ28" s="627"/>
      <c r="DK28" s="628"/>
      <c r="DL28" s="635">
        <v>3408171</v>
      </c>
      <c r="DM28" s="627"/>
      <c r="DN28" s="627"/>
      <c r="DO28" s="627"/>
      <c r="DP28" s="627"/>
      <c r="DQ28" s="627"/>
      <c r="DR28" s="627"/>
      <c r="DS28" s="627"/>
      <c r="DT28" s="627"/>
      <c r="DU28" s="627"/>
      <c r="DV28" s="628"/>
      <c r="DW28" s="631">
        <v>14.4</v>
      </c>
      <c r="DX28" s="658"/>
      <c r="DY28" s="658"/>
      <c r="DZ28" s="658"/>
      <c r="EA28" s="658"/>
      <c r="EB28" s="658"/>
      <c r="EC28" s="659"/>
    </row>
    <row r="29" spans="2:133" ht="11.25" customHeight="1" x14ac:dyDescent="0.15">
      <c r="B29" s="623" t="s">
        <v>308</v>
      </c>
      <c r="C29" s="624"/>
      <c r="D29" s="624"/>
      <c r="E29" s="624"/>
      <c r="F29" s="624"/>
      <c r="G29" s="624"/>
      <c r="H29" s="624"/>
      <c r="I29" s="624"/>
      <c r="J29" s="624"/>
      <c r="K29" s="624"/>
      <c r="L29" s="624"/>
      <c r="M29" s="624"/>
      <c r="N29" s="624"/>
      <c r="O29" s="624"/>
      <c r="P29" s="624"/>
      <c r="Q29" s="625"/>
      <c r="R29" s="626">
        <v>366202</v>
      </c>
      <c r="S29" s="627"/>
      <c r="T29" s="627"/>
      <c r="U29" s="627"/>
      <c r="V29" s="627"/>
      <c r="W29" s="627"/>
      <c r="X29" s="627"/>
      <c r="Y29" s="628"/>
      <c r="Z29" s="629">
        <v>0.7</v>
      </c>
      <c r="AA29" s="629"/>
      <c r="AB29" s="629"/>
      <c r="AC29" s="629"/>
      <c r="AD29" s="630" t="s">
        <v>129</v>
      </c>
      <c r="AE29" s="630"/>
      <c r="AF29" s="630"/>
      <c r="AG29" s="630"/>
      <c r="AH29" s="630"/>
      <c r="AI29" s="630"/>
      <c r="AJ29" s="630"/>
      <c r="AK29" s="630"/>
      <c r="AL29" s="631" t="s">
        <v>129</v>
      </c>
      <c r="AM29" s="632"/>
      <c r="AN29" s="632"/>
      <c r="AO29" s="633"/>
      <c r="AP29" s="647"/>
      <c r="AQ29" s="648"/>
      <c r="AR29" s="648"/>
      <c r="AS29" s="648"/>
      <c r="AT29" s="648"/>
      <c r="AU29" s="648"/>
      <c r="AV29" s="648"/>
      <c r="AW29" s="648"/>
      <c r="AX29" s="648"/>
      <c r="AY29" s="648"/>
      <c r="AZ29" s="648"/>
      <c r="BA29" s="648"/>
      <c r="BB29" s="648"/>
      <c r="BC29" s="648"/>
      <c r="BD29" s="648"/>
      <c r="BE29" s="648"/>
      <c r="BF29" s="649"/>
      <c r="BG29" s="626"/>
      <c r="BH29" s="627"/>
      <c r="BI29" s="627"/>
      <c r="BJ29" s="627"/>
      <c r="BK29" s="627"/>
      <c r="BL29" s="627"/>
      <c r="BM29" s="627"/>
      <c r="BN29" s="628"/>
      <c r="BO29" s="629"/>
      <c r="BP29" s="629"/>
      <c r="BQ29" s="629"/>
      <c r="BR29" s="629"/>
      <c r="BS29" s="630"/>
      <c r="BT29" s="630"/>
      <c r="BU29" s="630"/>
      <c r="BV29" s="630"/>
      <c r="BW29" s="630"/>
      <c r="BX29" s="630"/>
      <c r="BY29" s="630"/>
      <c r="BZ29" s="630"/>
      <c r="CA29" s="630"/>
      <c r="CB29" s="634"/>
      <c r="CD29" s="664" t="s">
        <v>309</v>
      </c>
      <c r="CE29" s="665"/>
      <c r="CF29" s="623" t="s">
        <v>310</v>
      </c>
      <c r="CG29" s="624"/>
      <c r="CH29" s="624"/>
      <c r="CI29" s="624"/>
      <c r="CJ29" s="624"/>
      <c r="CK29" s="624"/>
      <c r="CL29" s="624"/>
      <c r="CM29" s="624"/>
      <c r="CN29" s="624"/>
      <c r="CO29" s="624"/>
      <c r="CP29" s="624"/>
      <c r="CQ29" s="625"/>
      <c r="CR29" s="626">
        <v>3524858</v>
      </c>
      <c r="CS29" s="656"/>
      <c r="CT29" s="656"/>
      <c r="CU29" s="656"/>
      <c r="CV29" s="656"/>
      <c r="CW29" s="656"/>
      <c r="CX29" s="656"/>
      <c r="CY29" s="657"/>
      <c r="CZ29" s="631">
        <v>7.4</v>
      </c>
      <c r="DA29" s="658"/>
      <c r="DB29" s="658"/>
      <c r="DC29" s="661"/>
      <c r="DD29" s="635">
        <v>3408165</v>
      </c>
      <c r="DE29" s="656"/>
      <c r="DF29" s="656"/>
      <c r="DG29" s="656"/>
      <c r="DH29" s="656"/>
      <c r="DI29" s="656"/>
      <c r="DJ29" s="656"/>
      <c r="DK29" s="657"/>
      <c r="DL29" s="635">
        <v>3408165</v>
      </c>
      <c r="DM29" s="656"/>
      <c r="DN29" s="656"/>
      <c r="DO29" s="656"/>
      <c r="DP29" s="656"/>
      <c r="DQ29" s="656"/>
      <c r="DR29" s="656"/>
      <c r="DS29" s="656"/>
      <c r="DT29" s="656"/>
      <c r="DU29" s="656"/>
      <c r="DV29" s="657"/>
      <c r="DW29" s="631">
        <v>14.4</v>
      </c>
      <c r="DX29" s="658"/>
      <c r="DY29" s="658"/>
      <c r="DZ29" s="658"/>
      <c r="EA29" s="658"/>
      <c r="EB29" s="658"/>
      <c r="EC29" s="659"/>
    </row>
    <row r="30" spans="2:133" ht="11.25" customHeight="1" x14ac:dyDescent="0.15">
      <c r="B30" s="623" t="s">
        <v>311</v>
      </c>
      <c r="C30" s="624"/>
      <c r="D30" s="624"/>
      <c r="E30" s="624"/>
      <c r="F30" s="624"/>
      <c r="G30" s="624"/>
      <c r="H30" s="624"/>
      <c r="I30" s="624"/>
      <c r="J30" s="624"/>
      <c r="K30" s="624"/>
      <c r="L30" s="624"/>
      <c r="M30" s="624"/>
      <c r="N30" s="624"/>
      <c r="O30" s="624"/>
      <c r="P30" s="624"/>
      <c r="Q30" s="625"/>
      <c r="R30" s="626">
        <v>8949499</v>
      </c>
      <c r="S30" s="627"/>
      <c r="T30" s="627"/>
      <c r="U30" s="627"/>
      <c r="V30" s="627"/>
      <c r="W30" s="627"/>
      <c r="X30" s="627"/>
      <c r="Y30" s="628"/>
      <c r="Z30" s="629">
        <v>18</v>
      </c>
      <c r="AA30" s="629"/>
      <c r="AB30" s="629"/>
      <c r="AC30" s="629"/>
      <c r="AD30" s="630" t="s">
        <v>129</v>
      </c>
      <c r="AE30" s="630"/>
      <c r="AF30" s="630"/>
      <c r="AG30" s="630"/>
      <c r="AH30" s="630"/>
      <c r="AI30" s="630"/>
      <c r="AJ30" s="630"/>
      <c r="AK30" s="630"/>
      <c r="AL30" s="631" t="s">
        <v>249</v>
      </c>
      <c r="AM30" s="632"/>
      <c r="AN30" s="632"/>
      <c r="AO30" s="633"/>
      <c r="AP30" s="608" t="s">
        <v>226</v>
      </c>
      <c r="AQ30" s="609"/>
      <c r="AR30" s="609"/>
      <c r="AS30" s="609"/>
      <c r="AT30" s="609"/>
      <c r="AU30" s="609"/>
      <c r="AV30" s="609"/>
      <c r="AW30" s="609"/>
      <c r="AX30" s="609"/>
      <c r="AY30" s="609"/>
      <c r="AZ30" s="609"/>
      <c r="BA30" s="609"/>
      <c r="BB30" s="609"/>
      <c r="BC30" s="609"/>
      <c r="BD30" s="609"/>
      <c r="BE30" s="609"/>
      <c r="BF30" s="610"/>
      <c r="BG30" s="608" t="s">
        <v>312</v>
      </c>
      <c r="BH30" s="662"/>
      <c r="BI30" s="662"/>
      <c r="BJ30" s="662"/>
      <c r="BK30" s="662"/>
      <c r="BL30" s="662"/>
      <c r="BM30" s="662"/>
      <c r="BN30" s="662"/>
      <c r="BO30" s="662"/>
      <c r="BP30" s="662"/>
      <c r="BQ30" s="663"/>
      <c r="BR30" s="608" t="s">
        <v>313</v>
      </c>
      <c r="BS30" s="662"/>
      <c r="BT30" s="662"/>
      <c r="BU30" s="662"/>
      <c r="BV30" s="662"/>
      <c r="BW30" s="662"/>
      <c r="BX30" s="662"/>
      <c r="BY30" s="662"/>
      <c r="BZ30" s="662"/>
      <c r="CA30" s="662"/>
      <c r="CB30" s="663"/>
      <c r="CD30" s="666"/>
      <c r="CE30" s="667"/>
      <c r="CF30" s="623" t="s">
        <v>314</v>
      </c>
      <c r="CG30" s="624"/>
      <c r="CH30" s="624"/>
      <c r="CI30" s="624"/>
      <c r="CJ30" s="624"/>
      <c r="CK30" s="624"/>
      <c r="CL30" s="624"/>
      <c r="CM30" s="624"/>
      <c r="CN30" s="624"/>
      <c r="CO30" s="624"/>
      <c r="CP30" s="624"/>
      <c r="CQ30" s="625"/>
      <c r="CR30" s="626">
        <v>3379931</v>
      </c>
      <c r="CS30" s="627"/>
      <c r="CT30" s="627"/>
      <c r="CU30" s="627"/>
      <c r="CV30" s="627"/>
      <c r="CW30" s="627"/>
      <c r="CX30" s="627"/>
      <c r="CY30" s="628"/>
      <c r="CZ30" s="631">
        <v>7.1</v>
      </c>
      <c r="DA30" s="658"/>
      <c r="DB30" s="658"/>
      <c r="DC30" s="661"/>
      <c r="DD30" s="635">
        <v>3263399</v>
      </c>
      <c r="DE30" s="627"/>
      <c r="DF30" s="627"/>
      <c r="DG30" s="627"/>
      <c r="DH30" s="627"/>
      <c r="DI30" s="627"/>
      <c r="DJ30" s="627"/>
      <c r="DK30" s="628"/>
      <c r="DL30" s="635">
        <v>3263399</v>
      </c>
      <c r="DM30" s="627"/>
      <c r="DN30" s="627"/>
      <c r="DO30" s="627"/>
      <c r="DP30" s="627"/>
      <c r="DQ30" s="627"/>
      <c r="DR30" s="627"/>
      <c r="DS30" s="627"/>
      <c r="DT30" s="627"/>
      <c r="DU30" s="627"/>
      <c r="DV30" s="628"/>
      <c r="DW30" s="631">
        <v>13.8</v>
      </c>
      <c r="DX30" s="658"/>
      <c r="DY30" s="658"/>
      <c r="DZ30" s="658"/>
      <c r="EA30" s="658"/>
      <c r="EB30" s="658"/>
      <c r="EC30" s="659"/>
    </row>
    <row r="31" spans="2:133" ht="11.25" customHeight="1" x14ac:dyDescent="0.15">
      <c r="B31" s="639" t="s">
        <v>315</v>
      </c>
      <c r="C31" s="640"/>
      <c r="D31" s="640"/>
      <c r="E31" s="640"/>
      <c r="F31" s="640"/>
      <c r="G31" s="640"/>
      <c r="H31" s="640"/>
      <c r="I31" s="640"/>
      <c r="J31" s="640"/>
      <c r="K31" s="640"/>
      <c r="L31" s="640"/>
      <c r="M31" s="640"/>
      <c r="N31" s="640"/>
      <c r="O31" s="640"/>
      <c r="P31" s="640"/>
      <c r="Q31" s="641"/>
      <c r="R31" s="626" t="s">
        <v>249</v>
      </c>
      <c r="S31" s="627"/>
      <c r="T31" s="627"/>
      <c r="U31" s="627"/>
      <c r="V31" s="627"/>
      <c r="W31" s="627"/>
      <c r="X31" s="627"/>
      <c r="Y31" s="628"/>
      <c r="Z31" s="629" t="s">
        <v>249</v>
      </c>
      <c r="AA31" s="629"/>
      <c r="AB31" s="629"/>
      <c r="AC31" s="629"/>
      <c r="AD31" s="630" t="s">
        <v>129</v>
      </c>
      <c r="AE31" s="630"/>
      <c r="AF31" s="630"/>
      <c r="AG31" s="630"/>
      <c r="AH31" s="630"/>
      <c r="AI31" s="630"/>
      <c r="AJ31" s="630"/>
      <c r="AK31" s="630"/>
      <c r="AL31" s="631" t="s">
        <v>129</v>
      </c>
      <c r="AM31" s="632"/>
      <c r="AN31" s="632"/>
      <c r="AO31" s="633"/>
      <c r="AP31" s="674" t="s">
        <v>316</v>
      </c>
      <c r="AQ31" s="675"/>
      <c r="AR31" s="675"/>
      <c r="AS31" s="675"/>
      <c r="AT31" s="680" t="s">
        <v>317</v>
      </c>
      <c r="AU31" s="214"/>
      <c r="AV31" s="214"/>
      <c r="AW31" s="214"/>
      <c r="AX31" s="612" t="s">
        <v>188</v>
      </c>
      <c r="AY31" s="613"/>
      <c r="AZ31" s="613"/>
      <c r="BA31" s="613"/>
      <c r="BB31" s="613"/>
      <c r="BC31" s="613"/>
      <c r="BD31" s="613"/>
      <c r="BE31" s="613"/>
      <c r="BF31" s="614"/>
      <c r="BG31" s="673">
        <v>99.5</v>
      </c>
      <c r="BH31" s="670"/>
      <c r="BI31" s="670"/>
      <c r="BJ31" s="670"/>
      <c r="BK31" s="670"/>
      <c r="BL31" s="670"/>
      <c r="BM31" s="621">
        <v>97.5</v>
      </c>
      <c r="BN31" s="670"/>
      <c r="BO31" s="670"/>
      <c r="BP31" s="670"/>
      <c r="BQ31" s="671"/>
      <c r="BR31" s="673">
        <v>99.3</v>
      </c>
      <c r="BS31" s="670"/>
      <c r="BT31" s="670"/>
      <c r="BU31" s="670"/>
      <c r="BV31" s="670"/>
      <c r="BW31" s="670"/>
      <c r="BX31" s="621">
        <v>96.2</v>
      </c>
      <c r="BY31" s="670"/>
      <c r="BZ31" s="670"/>
      <c r="CA31" s="670"/>
      <c r="CB31" s="671"/>
      <c r="CD31" s="666"/>
      <c r="CE31" s="667"/>
      <c r="CF31" s="623" t="s">
        <v>318</v>
      </c>
      <c r="CG31" s="624"/>
      <c r="CH31" s="624"/>
      <c r="CI31" s="624"/>
      <c r="CJ31" s="624"/>
      <c r="CK31" s="624"/>
      <c r="CL31" s="624"/>
      <c r="CM31" s="624"/>
      <c r="CN31" s="624"/>
      <c r="CO31" s="624"/>
      <c r="CP31" s="624"/>
      <c r="CQ31" s="625"/>
      <c r="CR31" s="626">
        <v>144927</v>
      </c>
      <c r="CS31" s="656"/>
      <c r="CT31" s="656"/>
      <c r="CU31" s="656"/>
      <c r="CV31" s="656"/>
      <c r="CW31" s="656"/>
      <c r="CX31" s="656"/>
      <c r="CY31" s="657"/>
      <c r="CZ31" s="631">
        <v>0.3</v>
      </c>
      <c r="DA31" s="658"/>
      <c r="DB31" s="658"/>
      <c r="DC31" s="661"/>
      <c r="DD31" s="635">
        <v>144766</v>
      </c>
      <c r="DE31" s="656"/>
      <c r="DF31" s="656"/>
      <c r="DG31" s="656"/>
      <c r="DH31" s="656"/>
      <c r="DI31" s="656"/>
      <c r="DJ31" s="656"/>
      <c r="DK31" s="657"/>
      <c r="DL31" s="635">
        <v>144766</v>
      </c>
      <c r="DM31" s="656"/>
      <c r="DN31" s="656"/>
      <c r="DO31" s="656"/>
      <c r="DP31" s="656"/>
      <c r="DQ31" s="656"/>
      <c r="DR31" s="656"/>
      <c r="DS31" s="656"/>
      <c r="DT31" s="656"/>
      <c r="DU31" s="656"/>
      <c r="DV31" s="657"/>
      <c r="DW31" s="631">
        <v>0.6</v>
      </c>
      <c r="DX31" s="658"/>
      <c r="DY31" s="658"/>
      <c r="DZ31" s="658"/>
      <c r="EA31" s="658"/>
      <c r="EB31" s="658"/>
      <c r="EC31" s="659"/>
    </row>
    <row r="32" spans="2:133" ht="11.25" customHeight="1" x14ac:dyDescent="0.15">
      <c r="B32" s="623" t="s">
        <v>319</v>
      </c>
      <c r="C32" s="624"/>
      <c r="D32" s="624"/>
      <c r="E32" s="624"/>
      <c r="F32" s="624"/>
      <c r="G32" s="624"/>
      <c r="H32" s="624"/>
      <c r="I32" s="624"/>
      <c r="J32" s="624"/>
      <c r="K32" s="624"/>
      <c r="L32" s="624"/>
      <c r="M32" s="624"/>
      <c r="N32" s="624"/>
      <c r="O32" s="624"/>
      <c r="P32" s="624"/>
      <c r="Q32" s="625"/>
      <c r="R32" s="626">
        <v>3290740</v>
      </c>
      <c r="S32" s="627"/>
      <c r="T32" s="627"/>
      <c r="U32" s="627"/>
      <c r="V32" s="627"/>
      <c r="W32" s="627"/>
      <c r="X32" s="627"/>
      <c r="Y32" s="628"/>
      <c r="Z32" s="629">
        <v>6.6</v>
      </c>
      <c r="AA32" s="629"/>
      <c r="AB32" s="629"/>
      <c r="AC32" s="629"/>
      <c r="AD32" s="630" t="s">
        <v>249</v>
      </c>
      <c r="AE32" s="630"/>
      <c r="AF32" s="630"/>
      <c r="AG32" s="630"/>
      <c r="AH32" s="630"/>
      <c r="AI32" s="630"/>
      <c r="AJ32" s="630"/>
      <c r="AK32" s="630"/>
      <c r="AL32" s="631" t="s">
        <v>129</v>
      </c>
      <c r="AM32" s="632"/>
      <c r="AN32" s="632"/>
      <c r="AO32" s="633"/>
      <c r="AP32" s="676"/>
      <c r="AQ32" s="677"/>
      <c r="AR32" s="677"/>
      <c r="AS32" s="677"/>
      <c r="AT32" s="681"/>
      <c r="AU32" s="210" t="s">
        <v>320</v>
      </c>
      <c r="AX32" s="623" t="s">
        <v>321</v>
      </c>
      <c r="AY32" s="624"/>
      <c r="AZ32" s="624"/>
      <c r="BA32" s="624"/>
      <c r="BB32" s="624"/>
      <c r="BC32" s="624"/>
      <c r="BD32" s="624"/>
      <c r="BE32" s="624"/>
      <c r="BF32" s="625"/>
      <c r="BG32" s="683">
        <v>99.3</v>
      </c>
      <c r="BH32" s="656"/>
      <c r="BI32" s="656"/>
      <c r="BJ32" s="656"/>
      <c r="BK32" s="656"/>
      <c r="BL32" s="656"/>
      <c r="BM32" s="632">
        <v>96.7</v>
      </c>
      <c r="BN32" s="656"/>
      <c r="BO32" s="656"/>
      <c r="BP32" s="656"/>
      <c r="BQ32" s="672"/>
      <c r="BR32" s="683">
        <v>99.2</v>
      </c>
      <c r="BS32" s="656"/>
      <c r="BT32" s="656"/>
      <c r="BU32" s="656"/>
      <c r="BV32" s="656"/>
      <c r="BW32" s="656"/>
      <c r="BX32" s="632">
        <v>96.4</v>
      </c>
      <c r="BY32" s="656"/>
      <c r="BZ32" s="656"/>
      <c r="CA32" s="656"/>
      <c r="CB32" s="672"/>
      <c r="CD32" s="668"/>
      <c r="CE32" s="669"/>
      <c r="CF32" s="623" t="s">
        <v>322</v>
      </c>
      <c r="CG32" s="624"/>
      <c r="CH32" s="624"/>
      <c r="CI32" s="624"/>
      <c r="CJ32" s="624"/>
      <c r="CK32" s="624"/>
      <c r="CL32" s="624"/>
      <c r="CM32" s="624"/>
      <c r="CN32" s="624"/>
      <c r="CO32" s="624"/>
      <c r="CP32" s="624"/>
      <c r="CQ32" s="625"/>
      <c r="CR32" s="626">
        <v>6</v>
      </c>
      <c r="CS32" s="627"/>
      <c r="CT32" s="627"/>
      <c r="CU32" s="627"/>
      <c r="CV32" s="627"/>
      <c r="CW32" s="627"/>
      <c r="CX32" s="627"/>
      <c r="CY32" s="628"/>
      <c r="CZ32" s="631">
        <v>0</v>
      </c>
      <c r="DA32" s="658"/>
      <c r="DB32" s="658"/>
      <c r="DC32" s="661"/>
      <c r="DD32" s="635">
        <v>6</v>
      </c>
      <c r="DE32" s="627"/>
      <c r="DF32" s="627"/>
      <c r="DG32" s="627"/>
      <c r="DH32" s="627"/>
      <c r="DI32" s="627"/>
      <c r="DJ32" s="627"/>
      <c r="DK32" s="628"/>
      <c r="DL32" s="635">
        <v>6</v>
      </c>
      <c r="DM32" s="627"/>
      <c r="DN32" s="627"/>
      <c r="DO32" s="627"/>
      <c r="DP32" s="627"/>
      <c r="DQ32" s="627"/>
      <c r="DR32" s="627"/>
      <c r="DS32" s="627"/>
      <c r="DT32" s="627"/>
      <c r="DU32" s="627"/>
      <c r="DV32" s="628"/>
      <c r="DW32" s="631">
        <v>0</v>
      </c>
      <c r="DX32" s="658"/>
      <c r="DY32" s="658"/>
      <c r="DZ32" s="658"/>
      <c r="EA32" s="658"/>
      <c r="EB32" s="658"/>
      <c r="EC32" s="659"/>
    </row>
    <row r="33" spans="2:133" ht="11.25" customHeight="1" x14ac:dyDescent="0.15">
      <c r="B33" s="623" t="s">
        <v>323</v>
      </c>
      <c r="C33" s="624"/>
      <c r="D33" s="624"/>
      <c r="E33" s="624"/>
      <c r="F33" s="624"/>
      <c r="G33" s="624"/>
      <c r="H33" s="624"/>
      <c r="I33" s="624"/>
      <c r="J33" s="624"/>
      <c r="K33" s="624"/>
      <c r="L33" s="624"/>
      <c r="M33" s="624"/>
      <c r="N33" s="624"/>
      <c r="O33" s="624"/>
      <c r="P33" s="624"/>
      <c r="Q33" s="625"/>
      <c r="R33" s="626">
        <v>340759</v>
      </c>
      <c r="S33" s="627"/>
      <c r="T33" s="627"/>
      <c r="U33" s="627"/>
      <c r="V33" s="627"/>
      <c r="W33" s="627"/>
      <c r="X33" s="627"/>
      <c r="Y33" s="628"/>
      <c r="Z33" s="629">
        <v>0.7</v>
      </c>
      <c r="AA33" s="629"/>
      <c r="AB33" s="629"/>
      <c r="AC33" s="629"/>
      <c r="AD33" s="630">
        <v>3172</v>
      </c>
      <c r="AE33" s="630"/>
      <c r="AF33" s="630"/>
      <c r="AG33" s="630"/>
      <c r="AH33" s="630"/>
      <c r="AI33" s="630"/>
      <c r="AJ33" s="630"/>
      <c r="AK33" s="630"/>
      <c r="AL33" s="631">
        <v>0</v>
      </c>
      <c r="AM33" s="632"/>
      <c r="AN33" s="632"/>
      <c r="AO33" s="633"/>
      <c r="AP33" s="678"/>
      <c r="AQ33" s="679"/>
      <c r="AR33" s="679"/>
      <c r="AS33" s="679"/>
      <c r="AT33" s="682"/>
      <c r="AU33" s="215"/>
      <c r="AV33" s="215"/>
      <c r="AW33" s="215"/>
      <c r="AX33" s="647" t="s">
        <v>324</v>
      </c>
      <c r="AY33" s="648"/>
      <c r="AZ33" s="648"/>
      <c r="BA33" s="648"/>
      <c r="BB33" s="648"/>
      <c r="BC33" s="648"/>
      <c r="BD33" s="648"/>
      <c r="BE33" s="648"/>
      <c r="BF33" s="649"/>
      <c r="BG33" s="684">
        <v>99.7</v>
      </c>
      <c r="BH33" s="685"/>
      <c r="BI33" s="685"/>
      <c r="BJ33" s="685"/>
      <c r="BK33" s="685"/>
      <c r="BL33" s="685"/>
      <c r="BM33" s="686">
        <v>97.7</v>
      </c>
      <c r="BN33" s="685"/>
      <c r="BO33" s="685"/>
      <c r="BP33" s="685"/>
      <c r="BQ33" s="687"/>
      <c r="BR33" s="684">
        <v>99.4</v>
      </c>
      <c r="BS33" s="685"/>
      <c r="BT33" s="685"/>
      <c r="BU33" s="685"/>
      <c r="BV33" s="685"/>
      <c r="BW33" s="685"/>
      <c r="BX33" s="686">
        <v>95.7</v>
      </c>
      <c r="BY33" s="685"/>
      <c r="BZ33" s="685"/>
      <c r="CA33" s="685"/>
      <c r="CB33" s="687"/>
      <c r="CD33" s="623" t="s">
        <v>325</v>
      </c>
      <c r="CE33" s="624"/>
      <c r="CF33" s="624"/>
      <c r="CG33" s="624"/>
      <c r="CH33" s="624"/>
      <c r="CI33" s="624"/>
      <c r="CJ33" s="624"/>
      <c r="CK33" s="624"/>
      <c r="CL33" s="624"/>
      <c r="CM33" s="624"/>
      <c r="CN33" s="624"/>
      <c r="CO33" s="624"/>
      <c r="CP33" s="624"/>
      <c r="CQ33" s="625"/>
      <c r="CR33" s="626">
        <v>22358235</v>
      </c>
      <c r="CS33" s="656"/>
      <c r="CT33" s="656"/>
      <c r="CU33" s="656"/>
      <c r="CV33" s="656"/>
      <c r="CW33" s="656"/>
      <c r="CX33" s="656"/>
      <c r="CY33" s="657"/>
      <c r="CZ33" s="631">
        <v>46.8</v>
      </c>
      <c r="DA33" s="658"/>
      <c r="DB33" s="658"/>
      <c r="DC33" s="661"/>
      <c r="DD33" s="635">
        <v>16366929</v>
      </c>
      <c r="DE33" s="656"/>
      <c r="DF33" s="656"/>
      <c r="DG33" s="656"/>
      <c r="DH33" s="656"/>
      <c r="DI33" s="656"/>
      <c r="DJ33" s="656"/>
      <c r="DK33" s="657"/>
      <c r="DL33" s="635">
        <v>10764235</v>
      </c>
      <c r="DM33" s="656"/>
      <c r="DN33" s="656"/>
      <c r="DO33" s="656"/>
      <c r="DP33" s="656"/>
      <c r="DQ33" s="656"/>
      <c r="DR33" s="656"/>
      <c r="DS33" s="656"/>
      <c r="DT33" s="656"/>
      <c r="DU33" s="656"/>
      <c r="DV33" s="657"/>
      <c r="DW33" s="631">
        <v>45.6</v>
      </c>
      <c r="DX33" s="658"/>
      <c r="DY33" s="658"/>
      <c r="DZ33" s="658"/>
      <c r="EA33" s="658"/>
      <c r="EB33" s="658"/>
      <c r="EC33" s="659"/>
    </row>
    <row r="34" spans="2:133" ht="11.25" customHeight="1" x14ac:dyDescent="0.15">
      <c r="B34" s="623" t="s">
        <v>326</v>
      </c>
      <c r="C34" s="624"/>
      <c r="D34" s="624"/>
      <c r="E34" s="624"/>
      <c r="F34" s="624"/>
      <c r="G34" s="624"/>
      <c r="H34" s="624"/>
      <c r="I34" s="624"/>
      <c r="J34" s="624"/>
      <c r="K34" s="624"/>
      <c r="L34" s="624"/>
      <c r="M34" s="624"/>
      <c r="N34" s="624"/>
      <c r="O34" s="624"/>
      <c r="P34" s="624"/>
      <c r="Q34" s="625"/>
      <c r="R34" s="626">
        <v>1468315</v>
      </c>
      <c r="S34" s="627"/>
      <c r="T34" s="627"/>
      <c r="U34" s="627"/>
      <c r="V34" s="627"/>
      <c r="W34" s="627"/>
      <c r="X34" s="627"/>
      <c r="Y34" s="628"/>
      <c r="Z34" s="629">
        <v>3</v>
      </c>
      <c r="AA34" s="629"/>
      <c r="AB34" s="629"/>
      <c r="AC34" s="629"/>
      <c r="AD34" s="630" t="s">
        <v>238</v>
      </c>
      <c r="AE34" s="630"/>
      <c r="AF34" s="630"/>
      <c r="AG34" s="630"/>
      <c r="AH34" s="630"/>
      <c r="AI34" s="630"/>
      <c r="AJ34" s="630"/>
      <c r="AK34" s="630"/>
      <c r="AL34" s="631" t="s">
        <v>129</v>
      </c>
      <c r="AM34" s="632"/>
      <c r="AN34" s="632"/>
      <c r="AO34" s="633"/>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3" t="s">
        <v>327</v>
      </c>
      <c r="CE34" s="624"/>
      <c r="CF34" s="624"/>
      <c r="CG34" s="624"/>
      <c r="CH34" s="624"/>
      <c r="CI34" s="624"/>
      <c r="CJ34" s="624"/>
      <c r="CK34" s="624"/>
      <c r="CL34" s="624"/>
      <c r="CM34" s="624"/>
      <c r="CN34" s="624"/>
      <c r="CO34" s="624"/>
      <c r="CP34" s="624"/>
      <c r="CQ34" s="625"/>
      <c r="CR34" s="626">
        <v>8831240</v>
      </c>
      <c r="CS34" s="627"/>
      <c r="CT34" s="627"/>
      <c r="CU34" s="627"/>
      <c r="CV34" s="627"/>
      <c r="CW34" s="627"/>
      <c r="CX34" s="627"/>
      <c r="CY34" s="628"/>
      <c r="CZ34" s="631">
        <v>18.5</v>
      </c>
      <c r="DA34" s="658"/>
      <c r="DB34" s="658"/>
      <c r="DC34" s="661"/>
      <c r="DD34" s="635">
        <v>6099182</v>
      </c>
      <c r="DE34" s="627"/>
      <c r="DF34" s="627"/>
      <c r="DG34" s="627"/>
      <c r="DH34" s="627"/>
      <c r="DI34" s="627"/>
      <c r="DJ34" s="627"/>
      <c r="DK34" s="628"/>
      <c r="DL34" s="635">
        <v>4909662</v>
      </c>
      <c r="DM34" s="627"/>
      <c r="DN34" s="627"/>
      <c r="DO34" s="627"/>
      <c r="DP34" s="627"/>
      <c r="DQ34" s="627"/>
      <c r="DR34" s="627"/>
      <c r="DS34" s="627"/>
      <c r="DT34" s="627"/>
      <c r="DU34" s="627"/>
      <c r="DV34" s="628"/>
      <c r="DW34" s="631">
        <v>20.8</v>
      </c>
      <c r="DX34" s="658"/>
      <c r="DY34" s="658"/>
      <c r="DZ34" s="658"/>
      <c r="EA34" s="658"/>
      <c r="EB34" s="658"/>
      <c r="EC34" s="659"/>
    </row>
    <row r="35" spans="2:133" ht="11.25" customHeight="1" x14ac:dyDescent="0.15">
      <c r="B35" s="623" t="s">
        <v>328</v>
      </c>
      <c r="C35" s="624"/>
      <c r="D35" s="624"/>
      <c r="E35" s="624"/>
      <c r="F35" s="624"/>
      <c r="G35" s="624"/>
      <c r="H35" s="624"/>
      <c r="I35" s="624"/>
      <c r="J35" s="624"/>
      <c r="K35" s="624"/>
      <c r="L35" s="624"/>
      <c r="M35" s="624"/>
      <c r="N35" s="624"/>
      <c r="O35" s="624"/>
      <c r="P35" s="624"/>
      <c r="Q35" s="625"/>
      <c r="R35" s="626">
        <v>2738620</v>
      </c>
      <c r="S35" s="627"/>
      <c r="T35" s="627"/>
      <c r="U35" s="627"/>
      <c r="V35" s="627"/>
      <c r="W35" s="627"/>
      <c r="X35" s="627"/>
      <c r="Y35" s="628"/>
      <c r="Z35" s="629">
        <v>5.5</v>
      </c>
      <c r="AA35" s="629"/>
      <c r="AB35" s="629"/>
      <c r="AC35" s="629"/>
      <c r="AD35" s="630" t="s">
        <v>249</v>
      </c>
      <c r="AE35" s="630"/>
      <c r="AF35" s="630"/>
      <c r="AG35" s="630"/>
      <c r="AH35" s="630"/>
      <c r="AI35" s="630"/>
      <c r="AJ35" s="630"/>
      <c r="AK35" s="630"/>
      <c r="AL35" s="631" t="s">
        <v>249</v>
      </c>
      <c r="AM35" s="632"/>
      <c r="AN35" s="632"/>
      <c r="AO35" s="633"/>
      <c r="AP35" s="218"/>
      <c r="AQ35" s="608" t="s">
        <v>329</v>
      </c>
      <c r="AR35" s="609"/>
      <c r="AS35" s="609"/>
      <c r="AT35" s="609"/>
      <c r="AU35" s="609"/>
      <c r="AV35" s="609"/>
      <c r="AW35" s="609"/>
      <c r="AX35" s="609"/>
      <c r="AY35" s="609"/>
      <c r="AZ35" s="609"/>
      <c r="BA35" s="609"/>
      <c r="BB35" s="609"/>
      <c r="BC35" s="609"/>
      <c r="BD35" s="609"/>
      <c r="BE35" s="609"/>
      <c r="BF35" s="610"/>
      <c r="BG35" s="608" t="s">
        <v>330</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23" t="s">
        <v>331</v>
      </c>
      <c r="CE35" s="624"/>
      <c r="CF35" s="624"/>
      <c r="CG35" s="624"/>
      <c r="CH35" s="624"/>
      <c r="CI35" s="624"/>
      <c r="CJ35" s="624"/>
      <c r="CK35" s="624"/>
      <c r="CL35" s="624"/>
      <c r="CM35" s="624"/>
      <c r="CN35" s="624"/>
      <c r="CO35" s="624"/>
      <c r="CP35" s="624"/>
      <c r="CQ35" s="625"/>
      <c r="CR35" s="626">
        <v>828421</v>
      </c>
      <c r="CS35" s="656"/>
      <c r="CT35" s="656"/>
      <c r="CU35" s="656"/>
      <c r="CV35" s="656"/>
      <c r="CW35" s="656"/>
      <c r="CX35" s="656"/>
      <c r="CY35" s="657"/>
      <c r="CZ35" s="631">
        <v>1.7</v>
      </c>
      <c r="DA35" s="658"/>
      <c r="DB35" s="658"/>
      <c r="DC35" s="661"/>
      <c r="DD35" s="635">
        <v>526841</v>
      </c>
      <c r="DE35" s="656"/>
      <c r="DF35" s="656"/>
      <c r="DG35" s="656"/>
      <c r="DH35" s="656"/>
      <c r="DI35" s="656"/>
      <c r="DJ35" s="656"/>
      <c r="DK35" s="657"/>
      <c r="DL35" s="635">
        <v>468758</v>
      </c>
      <c r="DM35" s="656"/>
      <c r="DN35" s="656"/>
      <c r="DO35" s="656"/>
      <c r="DP35" s="656"/>
      <c r="DQ35" s="656"/>
      <c r="DR35" s="656"/>
      <c r="DS35" s="656"/>
      <c r="DT35" s="656"/>
      <c r="DU35" s="656"/>
      <c r="DV35" s="657"/>
      <c r="DW35" s="631">
        <v>2</v>
      </c>
      <c r="DX35" s="658"/>
      <c r="DY35" s="658"/>
      <c r="DZ35" s="658"/>
      <c r="EA35" s="658"/>
      <c r="EB35" s="658"/>
      <c r="EC35" s="659"/>
    </row>
    <row r="36" spans="2:133" ht="11.25" customHeight="1" x14ac:dyDescent="0.15">
      <c r="B36" s="623" t="s">
        <v>332</v>
      </c>
      <c r="C36" s="624"/>
      <c r="D36" s="624"/>
      <c r="E36" s="624"/>
      <c r="F36" s="624"/>
      <c r="G36" s="624"/>
      <c r="H36" s="624"/>
      <c r="I36" s="624"/>
      <c r="J36" s="624"/>
      <c r="K36" s="624"/>
      <c r="L36" s="624"/>
      <c r="M36" s="624"/>
      <c r="N36" s="624"/>
      <c r="O36" s="624"/>
      <c r="P36" s="624"/>
      <c r="Q36" s="625"/>
      <c r="R36" s="626">
        <v>1468189</v>
      </c>
      <c r="S36" s="627"/>
      <c r="T36" s="627"/>
      <c r="U36" s="627"/>
      <c r="V36" s="627"/>
      <c r="W36" s="627"/>
      <c r="X36" s="627"/>
      <c r="Y36" s="628"/>
      <c r="Z36" s="629">
        <v>3</v>
      </c>
      <c r="AA36" s="629"/>
      <c r="AB36" s="629"/>
      <c r="AC36" s="629"/>
      <c r="AD36" s="630" t="s">
        <v>129</v>
      </c>
      <c r="AE36" s="630"/>
      <c r="AF36" s="630"/>
      <c r="AG36" s="630"/>
      <c r="AH36" s="630"/>
      <c r="AI36" s="630"/>
      <c r="AJ36" s="630"/>
      <c r="AK36" s="630"/>
      <c r="AL36" s="631" t="s">
        <v>249</v>
      </c>
      <c r="AM36" s="632"/>
      <c r="AN36" s="632"/>
      <c r="AO36" s="633"/>
      <c r="AP36" s="218"/>
      <c r="AQ36" s="688" t="s">
        <v>333</v>
      </c>
      <c r="AR36" s="689"/>
      <c r="AS36" s="689"/>
      <c r="AT36" s="689"/>
      <c r="AU36" s="689"/>
      <c r="AV36" s="689"/>
      <c r="AW36" s="689"/>
      <c r="AX36" s="689"/>
      <c r="AY36" s="690"/>
      <c r="AZ36" s="615">
        <v>5120796</v>
      </c>
      <c r="BA36" s="616"/>
      <c r="BB36" s="616"/>
      <c r="BC36" s="616"/>
      <c r="BD36" s="616"/>
      <c r="BE36" s="616"/>
      <c r="BF36" s="691"/>
      <c r="BG36" s="612" t="s">
        <v>334</v>
      </c>
      <c r="BH36" s="613"/>
      <c r="BI36" s="613"/>
      <c r="BJ36" s="613"/>
      <c r="BK36" s="613"/>
      <c r="BL36" s="613"/>
      <c r="BM36" s="613"/>
      <c r="BN36" s="613"/>
      <c r="BO36" s="613"/>
      <c r="BP36" s="613"/>
      <c r="BQ36" s="613"/>
      <c r="BR36" s="613"/>
      <c r="BS36" s="613"/>
      <c r="BT36" s="613"/>
      <c r="BU36" s="614"/>
      <c r="BV36" s="615">
        <v>7214</v>
      </c>
      <c r="BW36" s="616"/>
      <c r="BX36" s="616"/>
      <c r="BY36" s="616"/>
      <c r="BZ36" s="616"/>
      <c r="CA36" s="616"/>
      <c r="CB36" s="691"/>
      <c r="CD36" s="623" t="s">
        <v>335</v>
      </c>
      <c r="CE36" s="624"/>
      <c r="CF36" s="624"/>
      <c r="CG36" s="624"/>
      <c r="CH36" s="624"/>
      <c r="CI36" s="624"/>
      <c r="CJ36" s="624"/>
      <c r="CK36" s="624"/>
      <c r="CL36" s="624"/>
      <c r="CM36" s="624"/>
      <c r="CN36" s="624"/>
      <c r="CO36" s="624"/>
      <c r="CP36" s="624"/>
      <c r="CQ36" s="625"/>
      <c r="CR36" s="626">
        <v>5925708</v>
      </c>
      <c r="CS36" s="627"/>
      <c r="CT36" s="627"/>
      <c r="CU36" s="627"/>
      <c r="CV36" s="627"/>
      <c r="CW36" s="627"/>
      <c r="CX36" s="627"/>
      <c r="CY36" s="628"/>
      <c r="CZ36" s="631">
        <v>12.4</v>
      </c>
      <c r="DA36" s="658"/>
      <c r="DB36" s="658"/>
      <c r="DC36" s="661"/>
      <c r="DD36" s="635">
        <v>5169007</v>
      </c>
      <c r="DE36" s="627"/>
      <c r="DF36" s="627"/>
      <c r="DG36" s="627"/>
      <c r="DH36" s="627"/>
      <c r="DI36" s="627"/>
      <c r="DJ36" s="627"/>
      <c r="DK36" s="628"/>
      <c r="DL36" s="635">
        <v>3206994</v>
      </c>
      <c r="DM36" s="627"/>
      <c r="DN36" s="627"/>
      <c r="DO36" s="627"/>
      <c r="DP36" s="627"/>
      <c r="DQ36" s="627"/>
      <c r="DR36" s="627"/>
      <c r="DS36" s="627"/>
      <c r="DT36" s="627"/>
      <c r="DU36" s="627"/>
      <c r="DV36" s="628"/>
      <c r="DW36" s="631">
        <v>13.6</v>
      </c>
      <c r="DX36" s="658"/>
      <c r="DY36" s="658"/>
      <c r="DZ36" s="658"/>
      <c r="EA36" s="658"/>
      <c r="EB36" s="658"/>
      <c r="EC36" s="659"/>
    </row>
    <row r="37" spans="2:133" ht="11.25" customHeight="1" x14ac:dyDescent="0.15">
      <c r="B37" s="623" t="s">
        <v>336</v>
      </c>
      <c r="C37" s="624"/>
      <c r="D37" s="624"/>
      <c r="E37" s="624"/>
      <c r="F37" s="624"/>
      <c r="G37" s="624"/>
      <c r="H37" s="624"/>
      <c r="I37" s="624"/>
      <c r="J37" s="624"/>
      <c r="K37" s="624"/>
      <c r="L37" s="624"/>
      <c r="M37" s="624"/>
      <c r="N37" s="624"/>
      <c r="O37" s="624"/>
      <c r="P37" s="624"/>
      <c r="Q37" s="625"/>
      <c r="R37" s="626">
        <v>877320</v>
      </c>
      <c r="S37" s="627"/>
      <c r="T37" s="627"/>
      <c r="U37" s="627"/>
      <c r="V37" s="627"/>
      <c r="W37" s="627"/>
      <c r="X37" s="627"/>
      <c r="Y37" s="628"/>
      <c r="Z37" s="629">
        <v>1.8</v>
      </c>
      <c r="AA37" s="629"/>
      <c r="AB37" s="629"/>
      <c r="AC37" s="629"/>
      <c r="AD37" s="630">
        <v>1876</v>
      </c>
      <c r="AE37" s="630"/>
      <c r="AF37" s="630"/>
      <c r="AG37" s="630"/>
      <c r="AH37" s="630"/>
      <c r="AI37" s="630"/>
      <c r="AJ37" s="630"/>
      <c r="AK37" s="630"/>
      <c r="AL37" s="631">
        <v>0</v>
      </c>
      <c r="AM37" s="632"/>
      <c r="AN37" s="632"/>
      <c r="AO37" s="633"/>
      <c r="AQ37" s="692" t="s">
        <v>337</v>
      </c>
      <c r="AR37" s="693"/>
      <c r="AS37" s="693"/>
      <c r="AT37" s="693"/>
      <c r="AU37" s="693"/>
      <c r="AV37" s="693"/>
      <c r="AW37" s="693"/>
      <c r="AX37" s="693"/>
      <c r="AY37" s="694"/>
      <c r="AZ37" s="626">
        <v>1765677</v>
      </c>
      <c r="BA37" s="627"/>
      <c r="BB37" s="627"/>
      <c r="BC37" s="627"/>
      <c r="BD37" s="656"/>
      <c r="BE37" s="656"/>
      <c r="BF37" s="672"/>
      <c r="BG37" s="623" t="s">
        <v>338</v>
      </c>
      <c r="BH37" s="624"/>
      <c r="BI37" s="624"/>
      <c r="BJ37" s="624"/>
      <c r="BK37" s="624"/>
      <c r="BL37" s="624"/>
      <c r="BM37" s="624"/>
      <c r="BN37" s="624"/>
      <c r="BO37" s="624"/>
      <c r="BP37" s="624"/>
      <c r="BQ37" s="624"/>
      <c r="BR37" s="624"/>
      <c r="BS37" s="624"/>
      <c r="BT37" s="624"/>
      <c r="BU37" s="625"/>
      <c r="BV37" s="626">
        <v>-106467</v>
      </c>
      <c r="BW37" s="627"/>
      <c r="BX37" s="627"/>
      <c r="BY37" s="627"/>
      <c r="BZ37" s="627"/>
      <c r="CA37" s="627"/>
      <c r="CB37" s="636"/>
      <c r="CD37" s="623" t="s">
        <v>339</v>
      </c>
      <c r="CE37" s="624"/>
      <c r="CF37" s="624"/>
      <c r="CG37" s="624"/>
      <c r="CH37" s="624"/>
      <c r="CI37" s="624"/>
      <c r="CJ37" s="624"/>
      <c r="CK37" s="624"/>
      <c r="CL37" s="624"/>
      <c r="CM37" s="624"/>
      <c r="CN37" s="624"/>
      <c r="CO37" s="624"/>
      <c r="CP37" s="624"/>
      <c r="CQ37" s="625"/>
      <c r="CR37" s="626">
        <v>1592758</v>
      </c>
      <c r="CS37" s="656"/>
      <c r="CT37" s="656"/>
      <c r="CU37" s="656"/>
      <c r="CV37" s="656"/>
      <c r="CW37" s="656"/>
      <c r="CX37" s="656"/>
      <c r="CY37" s="657"/>
      <c r="CZ37" s="631">
        <v>3.3</v>
      </c>
      <c r="DA37" s="658"/>
      <c r="DB37" s="658"/>
      <c r="DC37" s="661"/>
      <c r="DD37" s="635">
        <v>1578517</v>
      </c>
      <c r="DE37" s="656"/>
      <c r="DF37" s="656"/>
      <c r="DG37" s="656"/>
      <c r="DH37" s="656"/>
      <c r="DI37" s="656"/>
      <c r="DJ37" s="656"/>
      <c r="DK37" s="657"/>
      <c r="DL37" s="635">
        <v>1491880</v>
      </c>
      <c r="DM37" s="656"/>
      <c r="DN37" s="656"/>
      <c r="DO37" s="656"/>
      <c r="DP37" s="656"/>
      <c r="DQ37" s="656"/>
      <c r="DR37" s="656"/>
      <c r="DS37" s="656"/>
      <c r="DT37" s="656"/>
      <c r="DU37" s="656"/>
      <c r="DV37" s="657"/>
      <c r="DW37" s="631">
        <v>6.3</v>
      </c>
      <c r="DX37" s="658"/>
      <c r="DY37" s="658"/>
      <c r="DZ37" s="658"/>
      <c r="EA37" s="658"/>
      <c r="EB37" s="658"/>
      <c r="EC37" s="659"/>
    </row>
    <row r="38" spans="2:133" ht="11.25" customHeight="1" x14ac:dyDescent="0.15">
      <c r="B38" s="623" t="s">
        <v>340</v>
      </c>
      <c r="C38" s="624"/>
      <c r="D38" s="624"/>
      <c r="E38" s="624"/>
      <c r="F38" s="624"/>
      <c r="G38" s="624"/>
      <c r="H38" s="624"/>
      <c r="I38" s="624"/>
      <c r="J38" s="624"/>
      <c r="K38" s="624"/>
      <c r="L38" s="624"/>
      <c r="M38" s="624"/>
      <c r="N38" s="624"/>
      <c r="O38" s="624"/>
      <c r="P38" s="624"/>
      <c r="Q38" s="625"/>
      <c r="R38" s="626">
        <v>4004000</v>
      </c>
      <c r="S38" s="627"/>
      <c r="T38" s="627"/>
      <c r="U38" s="627"/>
      <c r="V38" s="627"/>
      <c r="W38" s="627"/>
      <c r="X38" s="627"/>
      <c r="Y38" s="628"/>
      <c r="Z38" s="629">
        <v>8.1</v>
      </c>
      <c r="AA38" s="629"/>
      <c r="AB38" s="629"/>
      <c r="AC38" s="629"/>
      <c r="AD38" s="630" t="s">
        <v>129</v>
      </c>
      <c r="AE38" s="630"/>
      <c r="AF38" s="630"/>
      <c r="AG38" s="630"/>
      <c r="AH38" s="630"/>
      <c r="AI38" s="630"/>
      <c r="AJ38" s="630"/>
      <c r="AK38" s="630"/>
      <c r="AL38" s="631" t="s">
        <v>129</v>
      </c>
      <c r="AM38" s="632"/>
      <c r="AN38" s="632"/>
      <c r="AO38" s="633"/>
      <c r="AQ38" s="692" t="s">
        <v>341</v>
      </c>
      <c r="AR38" s="693"/>
      <c r="AS38" s="693"/>
      <c r="AT38" s="693"/>
      <c r="AU38" s="693"/>
      <c r="AV38" s="693"/>
      <c r="AW38" s="693"/>
      <c r="AX38" s="693"/>
      <c r="AY38" s="694"/>
      <c r="AZ38" s="626">
        <v>345433</v>
      </c>
      <c r="BA38" s="627"/>
      <c r="BB38" s="627"/>
      <c r="BC38" s="627"/>
      <c r="BD38" s="656"/>
      <c r="BE38" s="656"/>
      <c r="BF38" s="672"/>
      <c r="BG38" s="623" t="s">
        <v>342</v>
      </c>
      <c r="BH38" s="624"/>
      <c r="BI38" s="624"/>
      <c r="BJ38" s="624"/>
      <c r="BK38" s="624"/>
      <c r="BL38" s="624"/>
      <c r="BM38" s="624"/>
      <c r="BN38" s="624"/>
      <c r="BO38" s="624"/>
      <c r="BP38" s="624"/>
      <c r="BQ38" s="624"/>
      <c r="BR38" s="624"/>
      <c r="BS38" s="624"/>
      <c r="BT38" s="624"/>
      <c r="BU38" s="625"/>
      <c r="BV38" s="626">
        <v>10318</v>
      </c>
      <c r="BW38" s="627"/>
      <c r="BX38" s="627"/>
      <c r="BY38" s="627"/>
      <c r="BZ38" s="627"/>
      <c r="CA38" s="627"/>
      <c r="CB38" s="636"/>
      <c r="CD38" s="623" t="s">
        <v>343</v>
      </c>
      <c r="CE38" s="624"/>
      <c r="CF38" s="624"/>
      <c r="CG38" s="624"/>
      <c r="CH38" s="624"/>
      <c r="CI38" s="624"/>
      <c r="CJ38" s="624"/>
      <c r="CK38" s="624"/>
      <c r="CL38" s="624"/>
      <c r="CM38" s="624"/>
      <c r="CN38" s="624"/>
      <c r="CO38" s="624"/>
      <c r="CP38" s="624"/>
      <c r="CQ38" s="625"/>
      <c r="CR38" s="626">
        <v>3206572</v>
      </c>
      <c r="CS38" s="627"/>
      <c r="CT38" s="627"/>
      <c r="CU38" s="627"/>
      <c r="CV38" s="627"/>
      <c r="CW38" s="627"/>
      <c r="CX38" s="627"/>
      <c r="CY38" s="628"/>
      <c r="CZ38" s="631">
        <v>6.7</v>
      </c>
      <c r="DA38" s="658"/>
      <c r="DB38" s="658"/>
      <c r="DC38" s="661"/>
      <c r="DD38" s="635">
        <v>2696026</v>
      </c>
      <c r="DE38" s="627"/>
      <c r="DF38" s="627"/>
      <c r="DG38" s="627"/>
      <c r="DH38" s="627"/>
      <c r="DI38" s="627"/>
      <c r="DJ38" s="627"/>
      <c r="DK38" s="628"/>
      <c r="DL38" s="635">
        <v>2178821</v>
      </c>
      <c r="DM38" s="627"/>
      <c r="DN38" s="627"/>
      <c r="DO38" s="627"/>
      <c r="DP38" s="627"/>
      <c r="DQ38" s="627"/>
      <c r="DR38" s="627"/>
      <c r="DS38" s="627"/>
      <c r="DT38" s="627"/>
      <c r="DU38" s="627"/>
      <c r="DV38" s="628"/>
      <c r="DW38" s="631">
        <v>9.1999999999999993</v>
      </c>
      <c r="DX38" s="658"/>
      <c r="DY38" s="658"/>
      <c r="DZ38" s="658"/>
      <c r="EA38" s="658"/>
      <c r="EB38" s="658"/>
      <c r="EC38" s="659"/>
    </row>
    <row r="39" spans="2:133" ht="11.25" customHeight="1" x14ac:dyDescent="0.15">
      <c r="B39" s="623" t="s">
        <v>344</v>
      </c>
      <c r="C39" s="624"/>
      <c r="D39" s="624"/>
      <c r="E39" s="624"/>
      <c r="F39" s="624"/>
      <c r="G39" s="624"/>
      <c r="H39" s="624"/>
      <c r="I39" s="624"/>
      <c r="J39" s="624"/>
      <c r="K39" s="624"/>
      <c r="L39" s="624"/>
      <c r="M39" s="624"/>
      <c r="N39" s="624"/>
      <c r="O39" s="624"/>
      <c r="P39" s="624"/>
      <c r="Q39" s="625"/>
      <c r="R39" s="626" t="s">
        <v>129</v>
      </c>
      <c r="S39" s="627"/>
      <c r="T39" s="627"/>
      <c r="U39" s="627"/>
      <c r="V39" s="627"/>
      <c r="W39" s="627"/>
      <c r="X39" s="627"/>
      <c r="Y39" s="628"/>
      <c r="Z39" s="629" t="s">
        <v>249</v>
      </c>
      <c r="AA39" s="629"/>
      <c r="AB39" s="629"/>
      <c r="AC39" s="629"/>
      <c r="AD39" s="630" t="s">
        <v>238</v>
      </c>
      <c r="AE39" s="630"/>
      <c r="AF39" s="630"/>
      <c r="AG39" s="630"/>
      <c r="AH39" s="630"/>
      <c r="AI39" s="630"/>
      <c r="AJ39" s="630"/>
      <c r="AK39" s="630"/>
      <c r="AL39" s="631" t="s">
        <v>129</v>
      </c>
      <c r="AM39" s="632"/>
      <c r="AN39" s="632"/>
      <c r="AO39" s="633"/>
      <c r="AQ39" s="692" t="s">
        <v>345</v>
      </c>
      <c r="AR39" s="693"/>
      <c r="AS39" s="693"/>
      <c r="AT39" s="693"/>
      <c r="AU39" s="693"/>
      <c r="AV39" s="693"/>
      <c r="AW39" s="693"/>
      <c r="AX39" s="693"/>
      <c r="AY39" s="694"/>
      <c r="AZ39" s="626">
        <v>148547</v>
      </c>
      <c r="BA39" s="627"/>
      <c r="BB39" s="627"/>
      <c r="BC39" s="627"/>
      <c r="BD39" s="656"/>
      <c r="BE39" s="656"/>
      <c r="BF39" s="672"/>
      <c r="BG39" s="623" t="s">
        <v>346</v>
      </c>
      <c r="BH39" s="624"/>
      <c r="BI39" s="624"/>
      <c r="BJ39" s="624"/>
      <c r="BK39" s="624"/>
      <c r="BL39" s="624"/>
      <c r="BM39" s="624"/>
      <c r="BN39" s="624"/>
      <c r="BO39" s="624"/>
      <c r="BP39" s="624"/>
      <c r="BQ39" s="624"/>
      <c r="BR39" s="624"/>
      <c r="BS39" s="624"/>
      <c r="BT39" s="624"/>
      <c r="BU39" s="625"/>
      <c r="BV39" s="626">
        <v>15178</v>
      </c>
      <c r="BW39" s="627"/>
      <c r="BX39" s="627"/>
      <c r="BY39" s="627"/>
      <c r="BZ39" s="627"/>
      <c r="CA39" s="627"/>
      <c r="CB39" s="636"/>
      <c r="CD39" s="623" t="s">
        <v>347</v>
      </c>
      <c r="CE39" s="624"/>
      <c r="CF39" s="624"/>
      <c r="CG39" s="624"/>
      <c r="CH39" s="624"/>
      <c r="CI39" s="624"/>
      <c r="CJ39" s="624"/>
      <c r="CK39" s="624"/>
      <c r="CL39" s="624"/>
      <c r="CM39" s="624"/>
      <c r="CN39" s="624"/>
      <c r="CO39" s="624"/>
      <c r="CP39" s="624"/>
      <c r="CQ39" s="625"/>
      <c r="CR39" s="626">
        <v>2296742</v>
      </c>
      <c r="CS39" s="656"/>
      <c r="CT39" s="656"/>
      <c r="CU39" s="656"/>
      <c r="CV39" s="656"/>
      <c r="CW39" s="656"/>
      <c r="CX39" s="656"/>
      <c r="CY39" s="657"/>
      <c r="CZ39" s="631">
        <v>4.8</v>
      </c>
      <c r="DA39" s="658"/>
      <c r="DB39" s="658"/>
      <c r="DC39" s="661"/>
      <c r="DD39" s="635">
        <v>830636</v>
      </c>
      <c r="DE39" s="656"/>
      <c r="DF39" s="656"/>
      <c r="DG39" s="656"/>
      <c r="DH39" s="656"/>
      <c r="DI39" s="656"/>
      <c r="DJ39" s="656"/>
      <c r="DK39" s="657"/>
      <c r="DL39" s="635" t="s">
        <v>129</v>
      </c>
      <c r="DM39" s="656"/>
      <c r="DN39" s="656"/>
      <c r="DO39" s="656"/>
      <c r="DP39" s="656"/>
      <c r="DQ39" s="656"/>
      <c r="DR39" s="656"/>
      <c r="DS39" s="656"/>
      <c r="DT39" s="656"/>
      <c r="DU39" s="656"/>
      <c r="DV39" s="657"/>
      <c r="DW39" s="631" t="s">
        <v>129</v>
      </c>
      <c r="DX39" s="658"/>
      <c r="DY39" s="658"/>
      <c r="DZ39" s="658"/>
      <c r="EA39" s="658"/>
      <c r="EB39" s="658"/>
      <c r="EC39" s="659"/>
    </row>
    <row r="40" spans="2:133" ht="11.25" customHeight="1" x14ac:dyDescent="0.15">
      <c r="B40" s="623" t="s">
        <v>348</v>
      </c>
      <c r="C40" s="624"/>
      <c r="D40" s="624"/>
      <c r="E40" s="624"/>
      <c r="F40" s="624"/>
      <c r="G40" s="624"/>
      <c r="H40" s="624"/>
      <c r="I40" s="624"/>
      <c r="J40" s="624"/>
      <c r="K40" s="624"/>
      <c r="L40" s="624"/>
      <c r="M40" s="624"/>
      <c r="N40" s="624"/>
      <c r="O40" s="624"/>
      <c r="P40" s="624"/>
      <c r="Q40" s="625"/>
      <c r="R40" s="626">
        <v>126600</v>
      </c>
      <c r="S40" s="627"/>
      <c r="T40" s="627"/>
      <c r="U40" s="627"/>
      <c r="V40" s="627"/>
      <c r="W40" s="627"/>
      <c r="X40" s="627"/>
      <c r="Y40" s="628"/>
      <c r="Z40" s="629">
        <v>0.3</v>
      </c>
      <c r="AA40" s="629"/>
      <c r="AB40" s="629"/>
      <c r="AC40" s="629"/>
      <c r="AD40" s="630" t="s">
        <v>249</v>
      </c>
      <c r="AE40" s="630"/>
      <c r="AF40" s="630"/>
      <c r="AG40" s="630"/>
      <c r="AH40" s="630"/>
      <c r="AI40" s="630"/>
      <c r="AJ40" s="630"/>
      <c r="AK40" s="630"/>
      <c r="AL40" s="631" t="s">
        <v>129</v>
      </c>
      <c r="AM40" s="632"/>
      <c r="AN40" s="632"/>
      <c r="AO40" s="633"/>
      <c r="AQ40" s="692" t="s">
        <v>349</v>
      </c>
      <c r="AR40" s="693"/>
      <c r="AS40" s="693"/>
      <c r="AT40" s="693"/>
      <c r="AU40" s="693"/>
      <c r="AV40" s="693"/>
      <c r="AW40" s="693"/>
      <c r="AX40" s="693"/>
      <c r="AY40" s="694"/>
      <c r="AZ40" s="626" t="s">
        <v>249</v>
      </c>
      <c r="BA40" s="627"/>
      <c r="BB40" s="627"/>
      <c r="BC40" s="627"/>
      <c r="BD40" s="656"/>
      <c r="BE40" s="656"/>
      <c r="BF40" s="672"/>
      <c r="BG40" s="676" t="s">
        <v>350</v>
      </c>
      <c r="BH40" s="677"/>
      <c r="BI40" s="677"/>
      <c r="BJ40" s="677"/>
      <c r="BK40" s="677"/>
      <c r="BL40" s="219"/>
      <c r="BM40" s="624" t="s">
        <v>351</v>
      </c>
      <c r="BN40" s="624"/>
      <c r="BO40" s="624"/>
      <c r="BP40" s="624"/>
      <c r="BQ40" s="624"/>
      <c r="BR40" s="624"/>
      <c r="BS40" s="624"/>
      <c r="BT40" s="624"/>
      <c r="BU40" s="625"/>
      <c r="BV40" s="626">
        <v>89</v>
      </c>
      <c r="BW40" s="627"/>
      <c r="BX40" s="627"/>
      <c r="BY40" s="627"/>
      <c r="BZ40" s="627"/>
      <c r="CA40" s="627"/>
      <c r="CB40" s="636"/>
      <c r="CD40" s="623" t="s">
        <v>352</v>
      </c>
      <c r="CE40" s="624"/>
      <c r="CF40" s="624"/>
      <c r="CG40" s="624"/>
      <c r="CH40" s="624"/>
      <c r="CI40" s="624"/>
      <c r="CJ40" s="624"/>
      <c r="CK40" s="624"/>
      <c r="CL40" s="624"/>
      <c r="CM40" s="624"/>
      <c r="CN40" s="624"/>
      <c r="CO40" s="624"/>
      <c r="CP40" s="624"/>
      <c r="CQ40" s="625"/>
      <c r="CR40" s="626">
        <v>1269552</v>
      </c>
      <c r="CS40" s="627"/>
      <c r="CT40" s="627"/>
      <c r="CU40" s="627"/>
      <c r="CV40" s="627"/>
      <c r="CW40" s="627"/>
      <c r="CX40" s="627"/>
      <c r="CY40" s="628"/>
      <c r="CZ40" s="631">
        <v>2.7</v>
      </c>
      <c r="DA40" s="658"/>
      <c r="DB40" s="658"/>
      <c r="DC40" s="661"/>
      <c r="DD40" s="635">
        <v>1045237</v>
      </c>
      <c r="DE40" s="627"/>
      <c r="DF40" s="627"/>
      <c r="DG40" s="627"/>
      <c r="DH40" s="627"/>
      <c r="DI40" s="627"/>
      <c r="DJ40" s="627"/>
      <c r="DK40" s="628"/>
      <c r="DL40" s="635" t="s">
        <v>129</v>
      </c>
      <c r="DM40" s="627"/>
      <c r="DN40" s="627"/>
      <c r="DO40" s="627"/>
      <c r="DP40" s="627"/>
      <c r="DQ40" s="627"/>
      <c r="DR40" s="627"/>
      <c r="DS40" s="627"/>
      <c r="DT40" s="627"/>
      <c r="DU40" s="627"/>
      <c r="DV40" s="628"/>
      <c r="DW40" s="631" t="s">
        <v>249</v>
      </c>
      <c r="DX40" s="658"/>
      <c r="DY40" s="658"/>
      <c r="DZ40" s="658"/>
      <c r="EA40" s="658"/>
      <c r="EB40" s="658"/>
      <c r="EC40" s="659"/>
    </row>
    <row r="41" spans="2:133" ht="11.25" customHeight="1" x14ac:dyDescent="0.15">
      <c r="B41" s="647" t="s">
        <v>353</v>
      </c>
      <c r="C41" s="648"/>
      <c r="D41" s="648"/>
      <c r="E41" s="648"/>
      <c r="F41" s="648"/>
      <c r="G41" s="648"/>
      <c r="H41" s="648"/>
      <c r="I41" s="648"/>
      <c r="J41" s="648"/>
      <c r="K41" s="648"/>
      <c r="L41" s="648"/>
      <c r="M41" s="648"/>
      <c r="N41" s="648"/>
      <c r="O41" s="648"/>
      <c r="P41" s="648"/>
      <c r="Q41" s="649"/>
      <c r="R41" s="701">
        <v>49725516</v>
      </c>
      <c r="S41" s="702"/>
      <c r="T41" s="702"/>
      <c r="U41" s="702"/>
      <c r="V41" s="702"/>
      <c r="W41" s="702"/>
      <c r="X41" s="702"/>
      <c r="Y41" s="703"/>
      <c r="Z41" s="704">
        <v>100</v>
      </c>
      <c r="AA41" s="704"/>
      <c r="AB41" s="704"/>
      <c r="AC41" s="704"/>
      <c r="AD41" s="705">
        <v>23485624</v>
      </c>
      <c r="AE41" s="705"/>
      <c r="AF41" s="705"/>
      <c r="AG41" s="705"/>
      <c r="AH41" s="705"/>
      <c r="AI41" s="705"/>
      <c r="AJ41" s="705"/>
      <c r="AK41" s="705"/>
      <c r="AL41" s="706">
        <v>100</v>
      </c>
      <c r="AM41" s="686"/>
      <c r="AN41" s="686"/>
      <c r="AO41" s="707"/>
      <c r="AQ41" s="692" t="s">
        <v>354</v>
      </c>
      <c r="AR41" s="693"/>
      <c r="AS41" s="693"/>
      <c r="AT41" s="693"/>
      <c r="AU41" s="693"/>
      <c r="AV41" s="693"/>
      <c r="AW41" s="693"/>
      <c r="AX41" s="693"/>
      <c r="AY41" s="694"/>
      <c r="AZ41" s="626">
        <v>644941</v>
      </c>
      <c r="BA41" s="627"/>
      <c r="BB41" s="627"/>
      <c r="BC41" s="627"/>
      <c r="BD41" s="656"/>
      <c r="BE41" s="656"/>
      <c r="BF41" s="672"/>
      <c r="BG41" s="676"/>
      <c r="BH41" s="677"/>
      <c r="BI41" s="677"/>
      <c r="BJ41" s="677"/>
      <c r="BK41" s="677"/>
      <c r="BL41" s="219"/>
      <c r="BM41" s="624" t="s">
        <v>355</v>
      </c>
      <c r="BN41" s="624"/>
      <c r="BO41" s="624"/>
      <c r="BP41" s="624"/>
      <c r="BQ41" s="624"/>
      <c r="BR41" s="624"/>
      <c r="BS41" s="624"/>
      <c r="BT41" s="624"/>
      <c r="BU41" s="625"/>
      <c r="BV41" s="626" t="s">
        <v>249</v>
      </c>
      <c r="BW41" s="627"/>
      <c r="BX41" s="627"/>
      <c r="BY41" s="627"/>
      <c r="BZ41" s="627"/>
      <c r="CA41" s="627"/>
      <c r="CB41" s="636"/>
      <c r="CD41" s="623" t="s">
        <v>356</v>
      </c>
      <c r="CE41" s="624"/>
      <c r="CF41" s="624"/>
      <c r="CG41" s="624"/>
      <c r="CH41" s="624"/>
      <c r="CI41" s="624"/>
      <c r="CJ41" s="624"/>
      <c r="CK41" s="624"/>
      <c r="CL41" s="624"/>
      <c r="CM41" s="624"/>
      <c r="CN41" s="624"/>
      <c r="CO41" s="624"/>
      <c r="CP41" s="624"/>
      <c r="CQ41" s="625"/>
      <c r="CR41" s="626" t="s">
        <v>249</v>
      </c>
      <c r="CS41" s="656"/>
      <c r="CT41" s="656"/>
      <c r="CU41" s="656"/>
      <c r="CV41" s="656"/>
      <c r="CW41" s="656"/>
      <c r="CX41" s="656"/>
      <c r="CY41" s="657"/>
      <c r="CZ41" s="631" t="s">
        <v>129</v>
      </c>
      <c r="DA41" s="658"/>
      <c r="DB41" s="658"/>
      <c r="DC41" s="661"/>
      <c r="DD41" s="635" t="s">
        <v>249</v>
      </c>
      <c r="DE41" s="656"/>
      <c r="DF41" s="656"/>
      <c r="DG41" s="656"/>
      <c r="DH41" s="656"/>
      <c r="DI41" s="656"/>
      <c r="DJ41" s="656"/>
      <c r="DK41" s="657"/>
      <c r="DL41" s="695"/>
      <c r="DM41" s="696"/>
      <c r="DN41" s="696"/>
      <c r="DO41" s="696"/>
      <c r="DP41" s="696"/>
      <c r="DQ41" s="696"/>
      <c r="DR41" s="696"/>
      <c r="DS41" s="696"/>
      <c r="DT41" s="696"/>
      <c r="DU41" s="696"/>
      <c r="DV41" s="697"/>
      <c r="DW41" s="698"/>
      <c r="DX41" s="699"/>
      <c r="DY41" s="699"/>
      <c r="DZ41" s="699"/>
      <c r="EA41" s="699"/>
      <c r="EB41" s="699"/>
      <c r="EC41" s="700"/>
    </row>
    <row r="42" spans="2:133" ht="11.25" customHeight="1" x14ac:dyDescent="0.15">
      <c r="AQ42" s="708" t="s">
        <v>357</v>
      </c>
      <c r="AR42" s="709"/>
      <c r="AS42" s="709"/>
      <c r="AT42" s="709"/>
      <c r="AU42" s="709"/>
      <c r="AV42" s="709"/>
      <c r="AW42" s="709"/>
      <c r="AX42" s="709"/>
      <c r="AY42" s="710"/>
      <c r="AZ42" s="701">
        <v>2216198</v>
      </c>
      <c r="BA42" s="702"/>
      <c r="BB42" s="702"/>
      <c r="BC42" s="702"/>
      <c r="BD42" s="685"/>
      <c r="BE42" s="685"/>
      <c r="BF42" s="687"/>
      <c r="BG42" s="678"/>
      <c r="BH42" s="679"/>
      <c r="BI42" s="679"/>
      <c r="BJ42" s="679"/>
      <c r="BK42" s="679"/>
      <c r="BL42" s="220"/>
      <c r="BM42" s="648" t="s">
        <v>358</v>
      </c>
      <c r="BN42" s="648"/>
      <c r="BO42" s="648"/>
      <c r="BP42" s="648"/>
      <c r="BQ42" s="648"/>
      <c r="BR42" s="648"/>
      <c r="BS42" s="648"/>
      <c r="BT42" s="648"/>
      <c r="BU42" s="649"/>
      <c r="BV42" s="701">
        <v>340</v>
      </c>
      <c r="BW42" s="702"/>
      <c r="BX42" s="702"/>
      <c r="BY42" s="702"/>
      <c r="BZ42" s="702"/>
      <c r="CA42" s="702"/>
      <c r="CB42" s="711"/>
      <c r="CD42" s="623" t="s">
        <v>359</v>
      </c>
      <c r="CE42" s="624"/>
      <c r="CF42" s="624"/>
      <c r="CG42" s="624"/>
      <c r="CH42" s="624"/>
      <c r="CI42" s="624"/>
      <c r="CJ42" s="624"/>
      <c r="CK42" s="624"/>
      <c r="CL42" s="624"/>
      <c r="CM42" s="624"/>
      <c r="CN42" s="624"/>
      <c r="CO42" s="624"/>
      <c r="CP42" s="624"/>
      <c r="CQ42" s="625"/>
      <c r="CR42" s="626">
        <v>6937627</v>
      </c>
      <c r="CS42" s="656"/>
      <c r="CT42" s="656"/>
      <c r="CU42" s="656"/>
      <c r="CV42" s="656"/>
      <c r="CW42" s="656"/>
      <c r="CX42" s="656"/>
      <c r="CY42" s="657"/>
      <c r="CZ42" s="631">
        <v>14.5</v>
      </c>
      <c r="DA42" s="658"/>
      <c r="DB42" s="658"/>
      <c r="DC42" s="661"/>
      <c r="DD42" s="635">
        <v>850547</v>
      </c>
      <c r="DE42" s="656"/>
      <c r="DF42" s="656"/>
      <c r="DG42" s="656"/>
      <c r="DH42" s="656"/>
      <c r="DI42" s="656"/>
      <c r="DJ42" s="656"/>
      <c r="DK42" s="657"/>
      <c r="DL42" s="695"/>
      <c r="DM42" s="696"/>
      <c r="DN42" s="696"/>
      <c r="DO42" s="696"/>
      <c r="DP42" s="696"/>
      <c r="DQ42" s="696"/>
      <c r="DR42" s="696"/>
      <c r="DS42" s="696"/>
      <c r="DT42" s="696"/>
      <c r="DU42" s="696"/>
      <c r="DV42" s="697"/>
      <c r="DW42" s="698"/>
      <c r="DX42" s="699"/>
      <c r="DY42" s="699"/>
      <c r="DZ42" s="699"/>
      <c r="EA42" s="699"/>
      <c r="EB42" s="699"/>
      <c r="EC42" s="700"/>
    </row>
    <row r="43" spans="2:133" ht="11.25" customHeight="1" x14ac:dyDescent="0.15">
      <c r="B43" s="210" t="s">
        <v>360</v>
      </c>
      <c r="CD43" s="623" t="s">
        <v>361</v>
      </c>
      <c r="CE43" s="624"/>
      <c r="CF43" s="624"/>
      <c r="CG43" s="624"/>
      <c r="CH43" s="624"/>
      <c r="CI43" s="624"/>
      <c r="CJ43" s="624"/>
      <c r="CK43" s="624"/>
      <c r="CL43" s="624"/>
      <c r="CM43" s="624"/>
      <c r="CN43" s="624"/>
      <c r="CO43" s="624"/>
      <c r="CP43" s="624"/>
      <c r="CQ43" s="625"/>
      <c r="CR43" s="626">
        <v>60190</v>
      </c>
      <c r="CS43" s="656"/>
      <c r="CT43" s="656"/>
      <c r="CU43" s="656"/>
      <c r="CV43" s="656"/>
      <c r="CW43" s="656"/>
      <c r="CX43" s="656"/>
      <c r="CY43" s="657"/>
      <c r="CZ43" s="631">
        <v>0.1</v>
      </c>
      <c r="DA43" s="658"/>
      <c r="DB43" s="658"/>
      <c r="DC43" s="661"/>
      <c r="DD43" s="635">
        <v>60190</v>
      </c>
      <c r="DE43" s="656"/>
      <c r="DF43" s="656"/>
      <c r="DG43" s="656"/>
      <c r="DH43" s="656"/>
      <c r="DI43" s="656"/>
      <c r="DJ43" s="656"/>
      <c r="DK43" s="657"/>
      <c r="DL43" s="695"/>
      <c r="DM43" s="696"/>
      <c r="DN43" s="696"/>
      <c r="DO43" s="696"/>
      <c r="DP43" s="696"/>
      <c r="DQ43" s="696"/>
      <c r="DR43" s="696"/>
      <c r="DS43" s="696"/>
      <c r="DT43" s="696"/>
      <c r="DU43" s="696"/>
      <c r="DV43" s="697"/>
      <c r="DW43" s="698"/>
      <c r="DX43" s="699"/>
      <c r="DY43" s="699"/>
      <c r="DZ43" s="699"/>
      <c r="EA43" s="699"/>
      <c r="EB43" s="699"/>
      <c r="EC43" s="700"/>
    </row>
    <row r="44" spans="2:133" ht="11.25" customHeight="1" x14ac:dyDescent="0.15">
      <c r="B44" s="712" t="s">
        <v>362</v>
      </c>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712"/>
      <c r="AZ44" s="712"/>
      <c r="BA44" s="712"/>
      <c r="BB44" s="712"/>
      <c r="BC44" s="712"/>
      <c r="BD44" s="712"/>
      <c r="BE44" s="712"/>
      <c r="BF44" s="712"/>
      <c r="BG44" s="712"/>
      <c r="BH44" s="712"/>
      <c r="BI44" s="712"/>
      <c r="BJ44" s="712"/>
      <c r="BK44" s="712"/>
      <c r="BL44" s="712"/>
      <c r="BM44" s="712"/>
      <c r="BN44" s="712"/>
      <c r="BO44" s="712"/>
      <c r="BP44" s="712"/>
      <c r="BQ44" s="712"/>
      <c r="BR44" s="712"/>
      <c r="BS44" s="712"/>
      <c r="BT44" s="712"/>
      <c r="BU44" s="712"/>
      <c r="BV44" s="712"/>
      <c r="BW44" s="712"/>
      <c r="BX44" s="712"/>
      <c r="BY44" s="712"/>
      <c r="BZ44" s="712"/>
      <c r="CA44" s="712"/>
      <c r="CB44" s="712"/>
      <c r="CC44" s="713"/>
      <c r="CD44" s="664" t="s">
        <v>309</v>
      </c>
      <c r="CE44" s="665"/>
      <c r="CF44" s="623" t="s">
        <v>363</v>
      </c>
      <c r="CG44" s="624"/>
      <c r="CH44" s="624"/>
      <c r="CI44" s="624"/>
      <c r="CJ44" s="624"/>
      <c r="CK44" s="624"/>
      <c r="CL44" s="624"/>
      <c r="CM44" s="624"/>
      <c r="CN44" s="624"/>
      <c r="CO44" s="624"/>
      <c r="CP44" s="624"/>
      <c r="CQ44" s="625"/>
      <c r="CR44" s="626">
        <v>6926541</v>
      </c>
      <c r="CS44" s="627"/>
      <c r="CT44" s="627"/>
      <c r="CU44" s="627"/>
      <c r="CV44" s="627"/>
      <c r="CW44" s="627"/>
      <c r="CX44" s="627"/>
      <c r="CY44" s="628"/>
      <c r="CZ44" s="631">
        <v>14.5</v>
      </c>
      <c r="DA44" s="632"/>
      <c r="DB44" s="632"/>
      <c r="DC44" s="638"/>
      <c r="DD44" s="635">
        <v>841712</v>
      </c>
      <c r="DE44" s="627"/>
      <c r="DF44" s="627"/>
      <c r="DG44" s="627"/>
      <c r="DH44" s="627"/>
      <c r="DI44" s="627"/>
      <c r="DJ44" s="627"/>
      <c r="DK44" s="628"/>
      <c r="DL44" s="695"/>
      <c r="DM44" s="696"/>
      <c r="DN44" s="696"/>
      <c r="DO44" s="696"/>
      <c r="DP44" s="696"/>
      <c r="DQ44" s="696"/>
      <c r="DR44" s="696"/>
      <c r="DS44" s="696"/>
      <c r="DT44" s="696"/>
      <c r="DU44" s="696"/>
      <c r="DV44" s="697"/>
      <c r="DW44" s="698"/>
      <c r="DX44" s="699"/>
      <c r="DY44" s="699"/>
      <c r="DZ44" s="699"/>
      <c r="EA44" s="699"/>
      <c r="EB44" s="699"/>
      <c r="EC44" s="700"/>
    </row>
    <row r="45" spans="2:133" ht="11.25" customHeight="1" x14ac:dyDescent="0.15">
      <c r="B45" s="712" t="s">
        <v>364</v>
      </c>
      <c r="C45" s="712"/>
      <c r="D45" s="712"/>
      <c r="E45" s="712"/>
      <c r="F45" s="712"/>
      <c r="G45" s="712"/>
      <c r="H45" s="712"/>
      <c r="I45" s="712"/>
      <c r="J45" s="712"/>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c r="AL45" s="712"/>
      <c r="AM45" s="712"/>
      <c r="AN45" s="712"/>
      <c r="AO45" s="712"/>
      <c r="AP45" s="712"/>
      <c r="AQ45" s="712"/>
      <c r="AR45" s="712"/>
      <c r="AS45" s="712"/>
      <c r="AT45" s="712"/>
      <c r="AU45" s="712"/>
      <c r="AV45" s="712"/>
      <c r="AW45" s="712"/>
      <c r="AX45" s="712"/>
      <c r="AY45" s="712"/>
      <c r="AZ45" s="712"/>
      <c r="BA45" s="712"/>
      <c r="BB45" s="712"/>
      <c r="BC45" s="712"/>
      <c r="BD45" s="712"/>
      <c r="BE45" s="712"/>
      <c r="BF45" s="712"/>
      <c r="BG45" s="712"/>
      <c r="BH45" s="712"/>
      <c r="BI45" s="712"/>
      <c r="BJ45" s="712"/>
      <c r="BK45" s="712"/>
      <c r="BL45" s="712"/>
      <c r="BM45" s="712"/>
      <c r="BN45" s="712"/>
      <c r="BO45" s="712"/>
      <c r="BP45" s="712"/>
      <c r="BQ45" s="712"/>
      <c r="BR45" s="712"/>
      <c r="BS45" s="712"/>
      <c r="BT45" s="712"/>
      <c r="BU45" s="712"/>
      <c r="BV45" s="712"/>
      <c r="BW45" s="712"/>
      <c r="BX45" s="712"/>
      <c r="BY45" s="712"/>
      <c r="BZ45" s="712"/>
      <c r="CA45" s="712"/>
      <c r="CB45" s="712"/>
      <c r="CC45" s="713"/>
      <c r="CD45" s="666"/>
      <c r="CE45" s="667"/>
      <c r="CF45" s="623" t="s">
        <v>365</v>
      </c>
      <c r="CG45" s="624"/>
      <c r="CH45" s="624"/>
      <c r="CI45" s="624"/>
      <c r="CJ45" s="624"/>
      <c r="CK45" s="624"/>
      <c r="CL45" s="624"/>
      <c r="CM45" s="624"/>
      <c r="CN45" s="624"/>
      <c r="CO45" s="624"/>
      <c r="CP45" s="624"/>
      <c r="CQ45" s="625"/>
      <c r="CR45" s="626">
        <v>5183227</v>
      </c>
      <c r="CS45" s="656"/>
      <c r="CT45" s="656"/>
      <c r="CU45" s="656"/>
      <c r="CV45" s="656"/>
      <c r="CW45" s="656"/>
      <c r="CX45" s="656"/>
      <c r="CY45" s="657"/>
      <c r="CZ45" s="631">
        <v>10.9</v>
      </c>
      <c r="DA45" s="658"/>
      <c r="DB45" s="658"/>
      <c r="DC45" s="661"/>
      <c r="DD45" s="635">
        <v>209454</v>
      </c>
      <c r="DE45" s="656"/>
      <c r="DF45" s="656"/>
      <c r="DG45" s="656"/>
      <c r="DH45" s="656"/>
      <c r="DI45" s="656"/>
      <c r="DJ45" s="656"/>
      <c r="DK45" s="657"/>
      <c r="DL45" s="695"/>
      <c r="DM45" s="696"/>
      <c r="DN45" s="696"/>
      <c r="DO45" s="696"/>
      <c r="DP45" s="696"/>
      <c r="DQ45" s="696"/>
      <c r="DR45" s="696"/>
      <c r="DS45" s="696"/>
      <c r="DT45" s="696"/>
      <c r="DU45" s="696"/>
      <c r="DV45" s="697"/>
      <c r="DW45" s="698"/>
      <c r="DX45" s="699"/>
      <c r="DY45" s="699"/>
      <c r="DZ45" s="699"/>
      <c r="EA45" s="699"/>
      <c r="EB45" s="699"/>
      <c r="EC45" s="700"/>
    </row>
    <row r="46" spans="2:133" ht="11.25" customHeight="1" x14ac:dyDescent="0.15">
      <c r="B46" s="221"/>
      <c r="CD46" s="666"/>
      <c r="CE46" s="667"/>
      <c r="CF46" s="623" t="s">
        <v>366</v>
      </c>
      <c r="CG46" s="624"/>
      <c r="CH46" s="624"/>
      <c r="CI46" s="624"/>
      <c r="CJ46" s="624"/>
      <c r="CK46" s="624"/>
      <c r="CL46" s="624"/>
      <c r="CM46" s="624"/>
      <c r="CN46" s="624"/>
      <c r="CO46" s="624"/>
      <c r="CP46" s="624"/>
      <c r="CQ46" s="625"/>
      <c r="CR46" s="626">
        <v>1682787</v>
      </c>
      <c r="CS46" s="627"/>
      <c r="CT46" s="627"/>
      <c r="CU46" s="627"/>
      <c r="CV46" s="627"/>
      <c r="CW46" s="627"/>
      <c r="CX46" s="627"/>
      <c r="CY46" s="628"/>
      <c r="CZ46" s="631">
        <v>3.5</v>
      </c>
      <c r="DA46" s="632"/>
      <c r="DB46" s="632"/>
      <c r="DC46" s="638"/>
      <c r="DD46" s="635">
        <v>623531</v>
      </c>
      <c r="DE46" s="627"/>
      <c r="DF46" s="627"/>
      <c r="DG46" s="627"/>
      <c r="DH46" s="627"/>
      <c r="DI46" s="627"/>
      <c r="DJ46" s="627"/>
      <c r="DK46" s="628"/>
      <c r="DL46" s="695"/>
      <c r="DM46" s="696"/>
      <c r="DN46" s="696"/>
      <c r="DO46" s="696"/>
      <c r="DP46" s="696"/>
      <c r="DQ46" s="696"/>
      <c r="DR46" s="696"/>
      <c r="DS46" s="696"/>
      <c r="DT46" s="696"/>
      <c r="DU46" s="696"/>
      <c r="DV46" s="697"/>
      <c r="DW46" s="698"/>
      <c r="DX46" s="699"/>
      <c r="DY46" s="699"/>
      <c r="DZ46" s="699"/>
      <c r="EA46" s="699"/>
      <c r="EB46" s="699"/>
      <c r="EC46" s="700"/>
    </row>
    <row r="47" spans="2:133" ht="11.25" customHeight="1" x14ac:dyDescent="0.15">
      <c r="B47" s="221"/>
      <c r="CD47" s="666"/>
      <c r="CE47" s="667"/>
      <c r="CF47" s="623" t="s">
        <v>367</v>
      </c>
      <c r="CG47" s="624"/>
      <c r="CH47" s="624"/>
      <c r="CI47" s="624"/>
      <c r="CJ47" s="624"/>
      <c r="CK47" s="624"/>
      <c r="CL47" s="624"/>
      <c r="CM47" s="624"/>
      <c r="CN47" s="624"/>
      <c r="CO47" s="624"/>
      <c r="CP47" s="624"/>
      <c r="CQ47" s="625"/>
      <c r="CR47" s="626">
        <v>11086</v>
      </c>
      <c r="CS47" s="656"/>
      <c r="CT47" s="656"/>
      <c r="CU47" s="656"/>
      <c r="CV47" s="656"/>
      <c r="CW47" s="656"/>
      <c r="CX47" s="656"/>
      <c r="CY47" s="657"/>
      <c r="CZ47" s="631">
        <v>0</v>
      </c>
      <c r="DA47" s="658"/>
      <c r="DB47" s="658"/>
      <c r="DC47" s="661"/>
      <c r="DD47" s="635">
        <v>8835</v>
      </c>
      <c r="DE47" s="656"/>
      <c r="DF47" s="656"/>
      <c r="DG47" s="656"/>
      <c r="DH47" s="656"/>
      <c r="DI47" s="656"/>
      <c r="DJ47" s="656"/>
      <c r="DK47" s="657"/>
      <c r="DL47" s="695"/>
      <c r="DM47" s="696"/>
      <c r="DN47" s="696"/>
      <c r="DO47" s="696"/>
      <c r="DP47" s="696"/>
      <c r="DQ47" s="696"/>
      <c r="DR47" s="696"/>
      <c r="DS47" s="696"/>
      <c r="DT47" s="696"/>
      <c r="DU47" s="696"/>
      <c r="DV47" s="697"/>
      <c r="DW47" s="698"/>
      <c r="DX47" s="699"/>
      <c r="DY47" s="699"/>
      <c r="DZ47" s="699"/>
      <c r="EA47" s="699"/>
      <c r="EB47" s="699"/>
      <c r="EC47" s="700"/>
    </row>
    <row r="48" spans="2:133" x14ac:dyDescent="0.15">
      <c r="B48" s="221"/>
      <c r="CD48" s="668"/>
      <c r="CE48" s="669"/>
      <c r="CF48" s="623" t="s">
        <v>368</v>
      </c>
      <c r="CG48" s="624"/>
      <c r="CH48" s="624"/>
      <c r="CI48" s="624"/>
      <c r="CJ48" s="624"/>
      <c r="CK48" s="624"/>
      <c r="CL48" s="624"/>
      <c r="CM48" s="624"/>
      <c r="CN48" s="624"/>
      <c r="CO48" s="624"/>
      <c r="CP48" s="624"/>
      <c r="CQ48" s="625"/>
      <c r="CR48" s="626" t="s">
        <v>129</v>
      </c>
      <c r="CS48" s="627"/>
      <c r="CT48" s="627"/>
      <c r="CU48" s="627"/>
      <c r="CV48" s="627"/>
      <c r="CW48" s="627"/>
      <c r="CX48" s="627"/>
      <c r="CY48" s="628"/>
      <c r="CZ48" s="631" t="s">
        <v>129</v>
      </c>
      <c r="DA48" s="632"/>
      <c r="DB48" s="632"/>
      <c r="DC48" s="638"/>
      <c r="DD48" s="635" t="s">
        <v>129</v>
      </c>
      <c r="DE48" s="627"/>
      <c r="DF48" s="627"/>
      <c r="DG48" s="627"/>
      <c r="DH48" s="627"/>
      <c r="DI48" s="627"/>
      <c r="DJ48" s="627"/>
      <c r="DK48" s="628"/>
      <c r="DL48" s="695"/>
      <c r="DM48" s="696"/>
      <c r="DN48" s="696"/>
      <c r="DO48" s="696"/>
      <c r="DP48" s="696"/>
      <c r="DQ48" s="696"/>
      <c r="DR48" s="696"/>
      <c r="DS48" s="696"/>
      <c r="DT48" s="696"/>
      <c r="DU48" s="696"/>
      <c r="DV48" s="697"/>
      <c r="DW48" s="698"/>
      <c r="DX48" s="699"/>
      <c r="DY48" s="699"/>
      <c r="DZ48" s="699"/>
      <c r="EA48" s="699"/>
      <c r="EB48" s="699"/>
      <c r="EC48" s="700"/>
    </row>
    <row r="49" spans="2:133" ht="11.25" customHeight="1" x14ac:dyDescent="0.15">
      <c r="B49" s="221"/>
      <c r="CD49" s="647" t="s">
        <v>369</v>
      </c>
      <c r="CE49" s="648"/>
      <c r="CF49" s="648"/>
      <c r="CG49" s="648"/>
      <c r="CH49" s="648"/>
      <c r="CI49" s="648"/>
      <c r="CJ49" s="648"/>
      <c r="CK49" s="648"/>
      <c r="CL49" s="648"/>
      <c r="CM49" s="648"/>
      <c r="CN49" s="648"/>
      <c r="CO49" s="648"/>
      <c r="CP49" s="648"/>
      <c r="CQ49" s="649"/>
      <c r="CR49" s="701">
        <v>47767873</v>
      </c>
      <c r="CS49" s="685"/>
      <c r="CT49" s="685"/>
      <c r="CU49" s="685"/>
      <c r="CV49" s="685"/>
      <c r="CW49" s="685"/>
      <c r="CX49" s="685"/>
      <c r="CY49" s="714"/>
      <c r="CZ49" s="706">
        <v>100</v>
      </c>
      <c r="DA49" s="715"/>
      <c r="DB49" s="715"/>
      <c r="DC49" s="716"/>
      <c r="DD49" s="717">
        <v>28083580</v>
      </c>
      <c r="DE49" s="685"/>
      <c r="DF49" s="685"/>
      <c r="DG49" s="685"/>
      <c r="DH49" s="685"/>
      <c r="DI49" s="685"/>
      <c r="DJ49" s="685"/>
      <c r="DK49" s="714"/>
      <c r="DL49" s="718"/>
      <c r="DM49" s="719"/>
      <c r="DN49" s="719"/>
      <c r="DO49" s="719"/>
      <c r="DP49" s="719"/>
      <c r="DQ49" s="719"/>
      <c r="DR49" s="719"/>
      <c r="DS49" s="719"/>
      <c r="DT49" s="719"/>
      <c r="DU49" s="719"/>
      <c r="DV49" s="720"/>
      <c r="DW49" s="721"/>
      <c r="DX49" s="722"/>
      <c r="DY49" s="722"/>
      <c r="DZ49" s="722"/>
      <c r="EA49" s="722"/>
      <c r="EB49" s="722"/>
      <c r="EC49" s="723"/>
    </row>
  </sheetData>
  <sheetProtection algorithmName="SHA-512" hashValue="b6RZZIF7J8u21DSiKFWjvJPhH6wOsfu0nySqgOEuU8kEEVgQYfU30T9B6LztcM6I0HENU7V9zwOyNoZhtFDmVw==" saltValue="U8MALtYfdTQCM6CiQqjxn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24" t="s">
        <v>370</v>
      </c>
      <c r="B2" s="724"/>
      <c r="C2" s="724"/>
      <c r="D2" s="724"/>
      <c r="E2" s="724"/>
      <c r="F2" s="724"/>
      <c r="G2" s="724"/>
      <c r="H2" s="724"/>
      <c r="I2" s="724"/>
      <c r="J2" s="724"/>
      <c r="K2" s="724"/>
      <c r="L2" s="724"/>
      <c r="M2" s="724"/>
      <c r="N2" s="724"/>
      <c r="O2" s="724"/>
      <c r="P2" s="724"/>
      <c r="Q2" s="724"/>
      <c r="R2" s="724"/>
      <c r="S2" s="724"/>
      <c r="T2" s="72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c r="AT2" s="724"/>
      <c r="AU2" s="724"/>
      <c r="AV2" s="724"/>
      <c r="AW2" s="724"/>
      <c r="AX2" s="724"/>
      <c r="AY2" s="724"/>
      <c r="AZ2" s="724"/>
      <c r="BA2" s="724"/>
      <c r="BB2" s="724"/>
      <c r="BC2" s="724"/>
      <c r="BD2" s="724"/>
      <c r="BE2" s="724"/>
      <c r="BF2" s="724"/>
      <c r="BG2" s="724"/>
      <c r="BH2" s="724"/>
      <c r="BI2" s="724"/>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25" t="s">
        <v>371</v>
      </c>
      <c r="DK2" s="726"/>
      <c r="DL2" s="726"/>
      <c r="DM2" s="726"/>
      <c r="DN2" s="726"/>
      <c r="DO2" s="727"/>
      <c r="DP2" s="224"/>
      <c r="DQ2" s="725" t="s">
        <v>372</v>
      </c>
      <c r="DR2" s="726"/>
      <c r="DS2" s="726"/>
      <c r="DT2" s="726"/>
      <c r="DU2" s="726"/>
      <c r="DV2" s="726"/>
      <c r="DW2" s="726"/>
      <c r="DX2" s="726"/>
      <c r="DY2" s="726"/>
      <c r="DZ2" s="727"/>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28" t="s">
        <v>373</v>
      </c>
      <c r="B4" s="728"/>
      <c r="C4" s="728"/>
      <c r="D4" s="728"/>
      <c r="E4" s="728"/>
      <c r="F4" s="728"/>
      <c r="G4" s="728"/>
      <c r="H4" s="728"/>
      <c r="I4" s="728"/>
      <c r="J4" s="728"/>
      <c r="K4" s="728"/>
      <c r="L4" s="728"/>
      <c r="M4" s="728"/>
      <c r="N4" s="728"/>
      <c r="O4" s="728"/>
      <c r="P4" s="728"/>
      <c r="Q4" s="728"/>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228"/>
      <c r="BA4" s="228"/>
      <c r="BB4" s="228"/>
      <c r="BC4" s="228"/>
      <c r="BD4" s="228"/>
      <c r="BE4" s="229"/>
      <c r="BF4" s="229"/>
      <c r="BG4" s="229"/>
      <c r="BH4" s="229"/>
      <c r="BI4" s="229"/>
      <c r="BJ4" s="229"/>
      <c r="BK4" s="229"/>
      <c r="BL4" s="229"/>
      <c r="BM4" s="229"/>
      <c r="BN4" s="229"/>
      <c r="BO4" s="229"/>
      <c r="BP4" s="229"/>
      <c r="BQ4" s="729" t="s">
        <v>374</v>
      </c>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c r="DM4" s="729"/>
      <c r="DN4" s="729"/>
      <c r="DO4" s="729"/>
      <c r="DP4" s="729"/>
      <c r="DQ4" s="729"/>
      <c r="DR4" s="729"/>
      <c r="DS4" s="729"/>
      <c r="DT4" s="729"/>
      <c r="DU4" s="729"/>
      <c r="DV4" s="729"/>
      <c r="DW4" s="729"/>
      <c r="DX4" s="729"/>
      <c r="DY4" s="729"/>
      <c r="DZ4" s="729"/>
      <c r="EA4" s="230"/>
    </row>
    <row r="5" spans="1:131" s="231" customFormat="1" ht="26.25" customHeight="1" x14ac:dyDescent="0.15">
      <c r="A5" s="730" t="s">
        <v>375</v>
      </c>
      <c r="B5" s="731"/>
      <c r="C5" s="731"/>
      <c r="D5" s="731"/>
      <c r="E5" s="731"/>
      <c r="F5" s="731"/>
      <c r="G5" s="731"/>
      <c r="H5" s="731"/>
      <c r="I5" s="731"/>
      <c r="J5" s="731"/>
      <c r="K5" s="731"/>
      <c r="L5" s="731"/>
      <c r="M5" s="731"/>
      <c r="N5" s="731"/>
      <c r="O5" s="731"/>
      <c r="P5" s="732"/>
      <c r="Q5" s="736" t="s">
        <v>376</v>
      </c>
      <c r="R5" s="737"/>
      <c r="S5" s="737"/>
      <c r="T5" s="737"/>
      <c r="U5" s="738"/>
      <c r="V5" s="736" t="s">
        <v>377</v>
      </c>
      <c r="W5" s="737"/>
      <c r="X5" s="737"/>
      <c r="Y5" s="737"/>
      <c r="Z5" s="738"/>
      <c r="AA5" s="736" t="s">
        <v>378</v>
      </c>
      <c r="AB5" s="737"/>
      <c r="AC5" s="737"/>
      <c r="AD5" s="737"/>
      <c r="AE5" s="737"/>
      <c r="AF5" s="742" t="s">
        <v>379</v>
      </c>
      <c r="AG5" s="737"/>
      <c r="AH5" s="737"/>
      <c r="AI5" s="737"/>
      <c r="AJ5" s="743"/>
      <c r="AK5" s="737" t="s">
        <v>380</v>
      </c>
      <c r="AL5" s="737"/>
      <c r="AM5" s="737"/>
      <c r="AN5" s="737"/>
      <c r="AO5" s="738"/>
      <c r="AP5" s="736" t="s">
        <v>381</v>
      </c>
      <c r="AQ5" s="737"/>
      <c r="AR5" s="737"/>
      <c r="AS5" s="737"/>
      <c r="AT5" s="738"/>
      <c r="AU5" s="736" t="s">
        <v>382</v>
      </c>
      <c r="AV5" s="737"/>
      <c r="AW5" s="737"/>
      <c r="AX5" s="737"/>
      <c r="AY5" s="743"/>
      <c r="AZ5" s="228"/>
      <c r="BA5" s="228"/>
      <c r="BB5" s="228"/>
      <c r="BC5" s="228"/>
      <c r="BD5" s="228"/>
      <c r="BE5" s="229"/>
      <c r="BF5" s="229"/>
      <c r="BG5" s="229"/>
      <c r="BH5" s="229"/>
      <c r="BI5" s="229"/>
      <c r="BJ5" s="229"/>
      <c r="BK5" s="229"/>
      <c r="BL5" s="229"/>
      <c r="BM5" s="229"/>
      <c r="BN5" s="229"/>
      <c r="BO5" s="229"/>
      <c r="BP5" s="229"/>
      <c r="BQ5" s="730" t="s">
        <v>383</v>
      </c>
      <c r="BR5" s="731"/>
      <c r="BS5" s="731"/>
      <c r="BT5" s="731"/>
      <c r="BU5" s="731"/>
      <c r="BV5" s="731"/>
      <c r="BW5" s="731"/>
      <c r="BX5" s="731"/>
      <c r="BY5" s="731"/>
      <c r="BZ5" s="731"/>
      <c r="CA5" s="731"/>
      <c r="CB5" s="731"/>
      <c r="CC5" s="731"/>
      <c r="CD5" s="731"/>
      <c r="CE5" s="731"/>
      <c r="CF5" s="731"/>
      <c r="CG5" s="732"/>
      <c r="CH5" s="736" t="s">
        <v>384</v>
      </c>
      <c r="CI5" s="737"/>
      <c r="CJ5" s="737"/>
      <c r="CK5" s="737"/>
      <c r="CL5" s="738"/>
      <c r="CM5" s="736" t="s">
        <v>385</v>
      </c>
      <c r="CN5" s="737"/>
      <c r="CO5" s="737"/>
      <c r="CP5" s="737"/>
      <c r="CQ5" s="738"/>
      <c r="CR5" s="736" t="s">
        <v>386</v>
      </c>
      <c r="CS5" s="737"/>
      <c r="CT5" s="737"/>
      <c r="CU5" s="737"/>
      <c r="CV5" s="738"/>
      <c r="CW5" s="736" t="s">
        <v>387</v>
      </c>
      <c r="CX5" s="737"/>
      <c r="CY5" s="737"/>
      <c r="CZ5" s="737"/>
      <c r="DA5" s="738"/>
      <c r="DB5" s="736" t="s">
        <v>388</v>
      </c>
      <c r="DC5" s="737"/>
      <c r="DD5" s="737"/>
      <c r="DE5" s="737"/>
      <c r="DF5" s="738"/>
      <c r="DG5" s="766" t="s">
        <v>389</v>
      </c>
      <c r="DH5" s="767"/>
      <c r="DI5" s="767"/>
      <c r="DJ5" s="767"/>
      <c r="DK5" s="768"/>
      <c r="DL5" s="766" t="s">
        <v>390</v>
      </c>
      <c r="DM5" s="767"/>
      <c r="DN5" s="767"/>
      <c r="DO5" s="767"/>
      <c r="DP5" s="768"/>
      <c r="DQ5" s="736" t="s">
        <v>391</v>
      </c>
      <c r="DR5" s="737"/>
      <c r="DS5" s="737"/>
      <c r="DT5" s="737"/>
      <c r="DU5" s="738"/>
      <c r="DV5" s="736" t="s">
        <v>382</v>
      </c>
      <c r="DW5" s="737"/>
      <c r="DX5" s="737"/>
      <c r="DY5" s="737"/>
      <c r="DZ5" s="743"/>
      <c r="EA5" s="230"/>
    </row>
    <row r="6" spans="1:131" s="231" customFormat="1" ht="26.25" customHeight="1" thickBot="1" x14ac:dyDescent="0.2">
      <c r="A6" s="733"/>
      <c r="B6" s="734"/>
      <c r="C6" s="734"/>
      <c r="D6" s="734"/>
      <c r="E6" s="734"/>
      <c r="F6" s="734"/>
      <c r="G6" s="734"/>
      <c r="H6" s="734"/>
      <c r="I6" s="734"/>
      <c r="J6" s="734"/>
      <c r="K6" s="734"/>
      <c r="L6" s="734"/>
      <c r="M6" s="734"/>
      <c r="N6" s="734"/>
      <c r="O6" s="734"/>
      <c r="P6" s="735"/>
      <c r="Q6" s="739"/>
      <c r="R6" s="740"/>
      <c r="S6" s="740"/>
      <c r="T6" s="740"/>
      <c r="U6" s="741"/>
      <c r="V6" s="739"/>
      <c r="W6" s="740"/>
      <c r="X6" s="740"/>
      <c r="Y6" s="740"/>
      <c r="Z6" s="741"/>
      <c r="AA6" s="739"/>
      <c r="AB6" s="740"/>
      <c r="AC6" s="740"/>
      <c r="AD6" s="740"/>
      <c r="AE6" s="740"/>
      <c r="AF6" s="744"/>
      <c r="AG6" s="740"/>
      <c r="AH6" s="740"/>
      <c r="AI6" s="740"/>
      <c r="AJ6" s="745"/>
      <c r="AK6" s="740"/>
      <c r="AL6" s="740"/>
      <c r="AM6" s="740"/>
      <c r="AN6" s="740"/>
      <c r="AO6" s="741"/>
      <c r="AP6" s="739"/>
      <c r="AQ6" s="740"/>
      <c r="AR6" s="740"/>
      <c r="AS6" s="740"/>
      <c r="AT6" s="741"/>
      <c r="AU6" s="739"/>
      <c r="AV6" s="740"/>
      <c r="AW6" s="740"/>
      <c r="AX6" s="740"/>
      <c r="AY6" s="745"/>
      <c r="AZ6" s="228"/>
      <c r="BA6" s="228"/>
      <c r="BB6" s="228"/>
      <c r="BC6" s="228"/>
      <c r="BD6" s="228"/>
      <c r="BE6" s="229"/>
      <c r="BF6" s="229"/>
      <c r="BG6" s="229"/>
      <c r="BH6" s="229"/>
      <c r="BI6" s="229"/>
      <c r="BJ6" s="229"/>
      <c r="BK6" s="229"/>
      <c r="BL6" s="229"/>
      <c r="BM6" s="229"/>
      <c r="BN6" s="229"/>
      <c r="BO6" s="229"/>
      <c r="BP6" s="229"/>
      <c r="BQ6" s="733"/>
      <c r="BR6" s="734"/>
      <c r="BS6" s="734"/>
      <c r="BT6" s="734"/>
      <c r="BU6" s="734"/>
      <c r="BV6" s="734"/>
      <c r="BW6" s="734"/>
      <c r="BX6" s="734"/>
      <c r="BY6" s="734"/>
      <c r="BZ6" s="734"/>
      <c r="CA6" s="734"/>
      <c r="CB6" s="734"/>
      <c r="CC6" s="734"/>
      <c r="CD6" s="734"/>
      <c r="CE6" s="734"/>
      <c r="CF6" s="734"/>
      <c r="CG6" s="735"/>
      <c r="CH6" s="739"/>
      <c r="CI6" s="740"/>
      <c r="CJ6" s="740"/>
      <c r="CK6" s="740"/>
      <c r="CL6" s="741"/>
      <c r="CM6" s="739"/>
      <c r="CN6" s="740"/>
      <c r="CO6" s="740"/>
      <c r="CP6" s="740"/>
      <c r="CQ6" s="741"/>
      <c r="CR6" s="739"/>
      <c r="CS6" s="740"/>
      <c r="CT6" s="740"/>
      <c r="CU6" s="740"/>
      <c r="CV6" s="741"/>
      <c r="CW6" s="739"/>
      <c r="CX6" s="740"/>
      <c r="CY6" s="740"/>
      <c r="CZ6" s="740"/>
      <c r="DA6" s="741"/>
      <c r="DB6" s="739"/>
      <c r="DC6" s="740"/>
      <c r="DD6" s="740"/>
      <c r="DE6" s="740"/>
      <c r="DF6" s="741"/>
      <c r="DG6" s="769"/>
      <c r="DH6" s="770"/>
      <c r="DI6" s="770"/>
      <c r="DJ6" s="770"/>
      <c r="DK6" s="771"/>
      <c r="DL6" s="769"/>
      <c r="DM6" s="770"/>
      <c r="DN6" s="770"/>
      <c r="DO6" s="770"/>
      <c r="DP6" s="771"/>
      <c r="DQ6" s="739"/>
      <c r="DR6" s="740"/>
      <c r="DS6" s="740"/>
      <c r="DT6" s="740"/>
      <c r="DU6" s="741"/>
      <c r="DV6" s="739"/>
      <c r="DW6" s="740"/>
      <c r="DX6" s="740"/>
      <c r="DY6" s="740"/>
      <c r="DZ6" s="745"/>
      <c r="EA6" s="230"/>
    </row>
    <row r="7" spans="1:131" s="231" customFormat="1" ht="26.25" customHeight="1" thickTop="1" x14ac:dyDescent="0.15">
      <c r="A7" s="232">
        <v>1</v>
      </c>
      <c r="B7" s="752" t="s">
        <v>392</v>
      </c>
      <c r="C7" s="753"/>
      <c r="D7" s="753"/>
      <c r="E7" s="753"/>
      <c r="F7" s="753"/>
      <c r="G7" s="753"/>
      <c r="H7" s="753"/>
      <c r="I7" s="753"/>
      <c r="J7" s="753"/>
      <c r="K7" s="753"/>
      <c r="L7" s="753"/>
      <c r="M7" s="753"/>
      <c r="N7" s="753"/>
      <c r="O7" s="753"/>
      <c r="P7" s="754"/>
      <c r="Q7" s="755">
        <v>49726</v>
      </c>
      <c r="R7" s="756"/>
      <c r="S7" s="756"/>
      <c r="T7" s="756"/>
      <c r="U7" s="756"/>
      <c r="V7" s="756">
        <v>47768</v>
      </c>
      <c r="W7" s="756"/>
      <c r="X7" s="756"/>
      <c r="Y7" s="756"/>
      <c r="Z7" s="756"/>
      <c r="AA7" s="756">
        <v>1958</v>
      </c>
      <c r="AB7" s="756"/>
      <c r="AC7" s="756"/>
      <c r="AD7" s="756"/>
      <c r="AE7" s="757"/>
      <c r="AF7" s="758">
        <v>1368</v>
      </c>
      <c r="AG7" s="759"/>
      <c r="AH7" s="759"/>
      <c r="AI7" s="759"/>
      <c r="AJ7" s="760"/>
      <c r="AK7" s="761">
        <v>2739</v>
      </c>
      <c r="AL7" s="762"/>
      <c r="AM7" s="762"/>
      <c r="AN7" s="762"/>
      <c r="AO7" s="762"/>
      <c r="AP7" s="762">
        <v>43708</v>
      </c>
      <c r="AQ7" s="762"/>
      <c r="AR7" s="762"/>
      <c r="AS7" s="762"/>
      <c r="AT7" s="762"/>
      <c r="AU7" s="763"/>
      <c r="AV7" s="763"/>
      <c r="AW7" s="763"/>
      <c r="AX7" s="763"/>
      <c r="AY7" s="764"/>
      <c r="AZ7" s="228"/>
      <c r="BA7" s="228"/>
      <c r="BB7" s="228"/>
      <c r="BC7" s="228"/>
      <c r="BD7" s="228"/>
      <c r="BE7" s="229"/>
      <c r="BF7" s="229"/>
      <c r="BG7" s="229"/>
      <c r="BH7" s="229"/>
      <c r="BI7" s="229"/>
      <c r="BJ7" s="229"/>
      <c r="BK7" s="229"/>
      <c r="BL7" s="229"/>
      <c r="BM7" s="229"/>
      <c r="BN7" s="229"/>
      <c r="BO7" s="229"/>
      <c r="BP7" s="229"/>
      <c r="BQ7" s="232">
        <v>1</v>
      </c>
      <c r="BR7" s="233"/>
      <c r="BS7" s="749" t="s">
        <v>597</v>
      </c>
      <c r="BT7" s="750"/>
      <c r="BU7" s="750"/>
      <c r="BV7" s="750"/>
      <c r="BW7" s="750"/>
      <c r="BX7" s="750"/>
      <c r="BY7" s="750"/>
      <c r="BZ7" s="750"/>
      <c r="CA7" s="750"/>
      <c r="CB7" s="750"/>
      <c r="CC7" s="750"/>
      <c r="CD7" s="750"/>
      <c r="CE7" s="750"/>
      <c r="CF7" s="750"/>
      <c r="CG7" s="765"/>
      <c r="CH7" s="746">
        <v>4</v>
      </c>
      <c r="CI7" s="747"/>
      <c r="CJ7" s="747"/>
      <c r="CK7" s="747"/>
      <c r="CL7" s="748"/>
      <c r="CM7" s="746">
        <v>81</v>
      </c>
      <c r="CN7" s="747"/>
      <c r="CO7" s="747"/>
      <c r="CP7" s="747"/>
      <c r="CQ7" s="748"/>
      <c r="CR7" s="746">
        <v>3</v>
      </c>
      <c r="CS7" s="747"/>
      <c r="CT7" s="747"/>
      <c r="CU7" s="747"/>
      <c r="CV7" s="748"/>
      <c r="CW7" s="746">
        <v>0</v>
      </c>
      <c r="CX7" s="747"/>
      <c r="CY7" s="747"/>
      <c r="CZ7" s="747"/>
      <c r="DA7" s="748"/>
      <c r="DB7" s="746">
        <v>0</v>
      </c>
      <c r="DC7" s="747"/>
      <c r="DD7" s="747"/>
      <c r="DE7" s="747"/>
      <c r="DF7" s="748"/>
      <c r="DG7" s="746">
        <v>0</v>
      </c>
      <c r="DH7" s="747"/>
      <c r="DI7" s="747"/>
      <c r="DJ7" s="747"/>
      <c r="DK7" s="748"/>
      <c r="DL7" s="746">
        <v>0</v>
      </c>
      <c r="DM7" s="747"/>
      <c r="DN7" s="747"/>
      <c r="DO7" s="747"/>
      <c r="DP7" s="748"/>
      <c r="DQ7" s="746">
        <v>0</v>
      </c>
      <c r="DR7" s="747"/>
      <c r="DS7" s="747"/>
      <c r="DT7" s="747"/>
      <c r="DU7" s="748"/>
      <c r="DV7" s="749"/>
      <c r="DW7" s="750"/>
      <c r="DX7" s="750"/>
      <c r="DY7" s="750"/>
      <c r="DZ7" s="751"/>
      <c r="EA7" s="230"/>
    </row>
    <row r="8" spans="1:131" s="231" customFormat="1" ht="26.25" customHeight="1" x14ac:dyDescent="0.15">
      <c r="A8" s="234">
        <v>2</v>
      </c>
      <c r="B8" s="783"/>
      <c r="C8" s="784"/>
      <c r="D8" s="784"/>
      <c r="E8" s="784"/>
      <c r="F8" s="784"/>
      <c r="G8" s="784"/>
      <c r="H8" s="784"/>
      <c r="I8" s="784"/>
      <c r="J8" s="784"/>
      <c r="K8" s="784"/>
      <c r="L8" s="784"/>
      <c r="M8" s="784"/>
      <c r="N8" s="784"/>
      <c r="O8" s="784"/>
      <c r="P8" s="785"/>
      <c r="Q8" s="786"/>
      <c r="R8" s="787"/>
      <c r="S8" s="787"/>
      <c r="T8" s="787"/>
      <c r="U8" s="787"/>
      <c r="V8" s="787"/>
      <c r="W8" s="787"/>
      <c r="X8" s="787"/>
      <c r="Y8" s="787"/>
      <c r="Z8" s="787"/>
      <c r="AA8" s="787"/>
      <c r="AB8" s="787"/>
      <c r="AC8" s="787"/>
      <c r="AD8" s="787"/>
      <c r="AE8" s="788"/>
      <c r="AF8" s="789"/>
      <c r="AG8" s="790"/>
      <c r="AH8" s="790"/>
      <c r="AI8" s="790"/>
      <c r="AJ8" s="791"/>
      <c r="AK8" s="772"/>
      <c r="AL8" s="773"/>
      <c r="AM8" s="773"/>
      <c r="AN8" s="773"/>
      <c r="AO8" s="773"/>
      <c r="AP8" s="773"/>
      <c r="AQ8" s="773"/>
      <c r="AR8" s="773"/>
      <c r="AS8" s="773"/>
      <c r="AT8" s="773"/>
      <c r="AU8" s="774"/>
      <c r="AV8" s="774"/>
      <c r="AW8" s="774"/>
      <c r="AX8" s="774"/>
      <c r="AY8" s="775"/>
      <c r="AZ8" s="228"/>
      <c r="BA8" s="228"/>
      <c r="BB8" s="228"/>
      <c r="BC8" s="228"/>
      <c r="BD8" s="228"/>
      <c r="BE8" s="229"/>
      <c r="BF8" s="229"/>
      <c r="BG8" s="229"/>
      <c r="BH8" s="229"/>
      <c r="BI8" s="229"/>
      <c r="BJ8" s="229"/>
      <c r="BK8" s="229"/>
      <c r="BL8" s="229"/>
      <c r="BM8" s="229"/>
      <c r="BN8" s="229"/>
      <c r="BO8" s="229"/>
      <c r="BP8" s="229"/>
      <c r="BQ8" s="234">
        <v>2</v>
      </c>
      <c r="BR8" s="235"/>
      <c r="BS8" s="776" t="s">
        <v>598</v>
      </c>
      <c r="BT8" s="777"/>
      <c r="BU8" s="777"/>
      <c r="BV8" s="777"/>
      <c r="BW8" s="777"/>
      <c r="BX8" s="777"/>
      <c r="BY8" s="777"/>
      <c r="BZ8" s="777"/>
      <c r="CA8" s="777"/>
      <c r="CB8" s="777"/>
      <c r="CC8" s="777"/>
      <c r="CD8" s="777"/>
      <c r="CE8" s="777"/>
      <c r="CF8" s="777"/>
      <c r="CG8" s="778"/>
      <c r="CH8" s="779">
        <v>5</v>
      </c>
      <c r="CI8" s="780"/>
      <c r="CJ8" s="780"/>
      <c r="CK8" s="780"/>
      <c r="CL8" s="781"/>
      <c r="CM8" s="779">
        <v>128</v>
      </c>
      <c r="CN8" s="780"/>
      <c r="CO8" s="780"/>
      <c r="CP8" s="780"/>
      <c r="CQ8" s="781"/>
      <c r="CR8" s="779">
        <v>116</v>
      </c>
      <c r="CS8" s="780"/>
      <c r="CT8" s="780"/>
      <c r="CU8" s="780"/>
      <c r="CV8" s="781"/>
      <c r="CW8" s="779">
        <v>0</v>
      </c>
      <c r="CX8" s="780"/>
      <c r="CY8" s="780"/>
      <c r="CZ8" s="780"/>
      <c r="DA8" s="781"/>
      <c r="DB8" s="779">
        <v>0</v>
      </c>
      <c r="DC8" s="780"/>
      <c r="DD8" s="780"/>
      <c r="DE8" s="780"/>
      <c r="DF8" s="781"/>
      <c r="DG8" s="779">
        <v>0</v>
      </c>
      <c r="DH8" s="780"/>
      <c r="DI8" s="780"/>
      <c r="DJ8" s="780"/>
      <c r="DK8" s="781"/>
      <c r="DL8" s="779">
        <v>0</v>
      </c>
      <c r="DM8" s="780"/>
      <c r="DN8" s="780"/>
      <c r="DO8" s="780"/>
      <c r="DP8" s="781"/>
      <c r="DQ8" s="779">
        <v>0</v>
      </c>
      <c r="DR8" s="780"/>
      <c r="DS8" s="780"/>
      <c r="DT8" s="780"/>
      <c r="DU8" s="781"/>
      <c r="DV8" s="776"/>
      <c r="DW8" s="777"/>
      <c r="DX8" s="777"/>
      <c r="DY8" s="777"/>
      <c r="DZ8" s="782"/>
      <c r="EA8" s="230"/>
    </row>
    <row r="9" spans="1:131" s="231" customFormat="1" ht="26.25" customHeight="1" x14ac:dyDescent="0.15">
      <c r="A9" s="234">
        <v>3</v>
      </c>
      <c r="B9" s="783"/>
      <c r="C9" s="784"/>
      <c r="D9" s="784"/>
      <c r="E9" s="784"/>
      <c r="F9" s="784"/>
      <c r="G9" s="784"/>
      <c r="H9" s="784"/>
      <c r="I9" s="784"/>
      <c r="J9" s="784"/>
      <c r="K9" s="784"/>
      <c r="L9" s="784"/>
      <c r="M9" s="784"/>
      <c r="N9" s="784"/>
      <c r="O9" s="784"/>
      <c r="P9" s="785"/>
      <c r="Q9" s="786"/>
      <c r="R9" s="787"/>
      <c r="S9" s="787"/>
      <c r="T9" s="787"/>
      <c r="U9" s="787"/>
      <c r="V9" s="787"/>
      <c r="W9" s="787"/>
      <c r="X9" s="787"/>
      <c r="Y9" s="787"/>
      <c r="Z9" s="787"/>
      <c r="AA9" s="787"/>
      <c r="AB9" s="787"/>
      <c r="AC9" s="787"/>
      <c r="AD9" s="787"/>
      <c r="AE9" s="788"/>
      <c r="AF9" s="789"/>
      <c r="AG9" s="790"/>
      <c r="AH9" s="790"/>
      <c r="AI9" s="790"/>
      <c r="AJ9" s="791"/>
      <c r="AK9" s="772"/>
      <c r="AL9" s="773"/>
      <c r="AM9" s="773"/>
      <c r="AN9" s="773"/>
      <c r="AO9" s="773"/>
      <c r="AP9" s="773"/>
      <c r="AQ9" s="773"/>
      <c r="AR9" s="773"/>
      <c r="AS9" s="773"/>
      <c r="AT9" s="773"/>
      <c r="AU9" s="774"/>
      <c r="AV9" s="774"/>
      <c r="AW9" s="774"/>
      <c r="AX9" s="774"/>
      <c r="AY9" s="775"/>
      <c r="AZ9" s="228"/>
      <c r="BA9" s="228"/>
      <c r="BB9" s="228"/>
      <c r="BC9" s="228"/>
      <c r="BD9" s="228"/>
      <c r="BE9" s="229"/>
      <c r="BF9" s="229"/>
      <c r="BG9" s="229"/>
      <c r="BH9" s="229"/>
      <c r="BI9" s="229"/>
      <c r="BJ9" s="229"/>
      <c r="BK9" s="229"/>
      <c r="BL9" s="229"/>
      <c r="BM9" s="229"/>
      <c r="BN9" s="229"/>
      <c r="BO9" s="229"/>
      <c r="BP9" s="229"/>
      <c r="BQ9" s="234">
        <v>3</v>
      </c>
      <c r="BR9" s="235"/>
      <c r="BS9" s="776" t="s">
        <v>599</v>
      </c>
      <c r="BT9" s="777"/>
      <c r="BU9" s="777"/>
      <c r="BV9" s="777"/>
      <c r="BW9" s="777"/>
      <c r="BX9" s="777"/>
      <c r="BY9" s="777"/>
      <c r="BZ9" s="777"/>
      <c r="CA9" s="777"/>
      <c r="CB9" s="777"/>
      <c r="CC9" s="777"/>
      <c r="CD9" s="777"/>
      <c r="CE9" s="777"/>
      <c r="CF9" s="777"/>
      <c r="CG9" s="778"/>
      <c r="CH9" s="779">
        <v>10</v>
      </c>
      <c r="CI9" s="780"/>
      <c r="CJ9" s="780"/>
      <c r="CK9" s="780"/>
      <c r="CL9" s="781"/>
      <c r="CM9" s="779">
        <v>123</v>
      </c>
      <c r="CN9" s="780"/>
      <c r="CO9" s="780"/>
      <c r="CP9" s="780"/>
      <c r="CQ9" s="781"/>
      <c r="CR9" s="779">
        <v>39</v>
      </c>
      <c r="CS9" s="780"/>
      <c r="CT9" s="780"/>
      <c r="CU9" s="780"/>
      <c r="CV9" s="781"/>
      <c r="CW9" s="779">
        <v>7</v>
      </c>
      <c r="CX9" s="780"/>
      <c r="CY9" s="780"/>
      <c r="CZ9" s="780"/>
      <c r="DA9" s="781"/>
      <c r="DB9" s="779">
        <v>0</v>
      </c>
      <c r="DC9" s="780"/>
      <c r="DD9" s="780"/>
      <c r="DE9" s="780"/>
      <c r="DF9" s="781"/>
      <c r="DG9" s="779">
        <v>0</v>
      </c>
      <c r="DH9" s="780"/>
      <c r="DI9" s="780"/>
      <c r="DJ9" s="780"/>
      <c r="DK9" s="781"/>
      <c r="DL9" s="779">
        <v>0</v>
      </c>
      <c r="DM9" s="780"/>
      <c r="DN9" s="780"/>
      <c r="DO9" s="780"/>
      <c r="DP9" s="781"/>
      <c r="DQ9" s="779">
        <v>0</v>
      </c>
      <c r="DR9" s="780"/>
      <c r="DS9" s="780"/>
      <c r="DT9" s="780"/>
      <c r="DU9" s="781"/>
      <c r="DV9" s="776"/>
      <c r="DW9" s="777"/>
      <c r="DX9" s="777"/>
      <c r="DY9" s="777"/>
      <c r="DZ9" s="782"/>
      <c r="EA9" s="230"/>
    </row>
    <row r="10" spans="1:131" s="231" customFormat="1" ht="26.25" customHeight="1" x14ac:dyDescent="0.15">
      <c r="A10" s="234">
        <v>4</v>
      </c>
      <c r="B10" s="783"/>
      <c r="C10" s="784"/>
      <c r="D10" s="784"/>
      <c r="E10" s="784"/>
      <c r="F10" s="784"/>
      <c r="G10" s="784"/>
      <c r="H10" s="784"/>
      <c r="I10" s="784"/>
      <c r="J10" s="784"/>
      <c r="K10" s="784"/>
      <c r="L10" s="784"/>
      <c r="M10" s="784"/>
      <c r="N10" s="784"/>
      <c r="O10" s="784"/>
      <c r="P10" s="785"/>
      <c r="Q10" s="786"/>
      <c r="R10" s="787"/>
      <c r="S10" s="787"/>
      <c r="T10" s="787"/>
      <c r="U10" s="787"/>
      <c r="V10" s="787"/>
      <c r="W10" s="787"/>
      <c r="X10" s="787"/>
      <c r="Y10" s="787"/>
      <c r="Z10" s="787"/>
      <c r="AA10" s="787"/>
      <c r="AB10" s="787"/>
      <c r="AC10" s="787"/>
      <c r="AD10" s="787"/>
      <c r="AE10" s="788"/>
      <c r="AF10" s="789"/>
      <c r="AG10" s="790"/>
      <c r="AH10" s="790"/>
      <c r="AI10" s="790"/>
      <c r="AJ10" s="791"/>
      <c r="AK10" s="772"/>
      <c r="AL10" s="773"/>
      <c r="AM10" s="773"/>
      <c r="AN10" s="773"/>
      <c r="AO10" s="773"/>
      <c r="AP10" s="773"/>
      <c r="AQ10" s="773"/>
      <c r="AR10" s="773"/>
      <c r="AS10" s="773"/>
      <c r="AT10" s="773"/>
      <c r="AU10" s="774"/>
      <c r="AV10" s="774"/>
      <c r="AW10" s="774"/>
      <c r="AX10" s="774"/>
      <c r="AY10" s="775"/>
      <c r="AZ10" s="228"/>
      <c r="BA10" s="228"/>
      <c r="BB10" s="228"/>
      <c r="BC10" s="228"/>
      <c r="BD10" s="228"/>
      <c r="BE10" s="229"/>
      <c r="BF10" s="229"/>
      <c r="BG10" s="229"/>
      <c r="BH10" s="229"/>
      <c r="BI10" s="229"/>
      <c r="BJ10" s="229"/>
      <c r="BK10" s="229"/>
      <c r="BL10" s="229"/>
      <c r="BM10" s="229"/>
      <c r="BN10" s="229"/>
      <c r="BO10" s="229"/>
      <c r="BP10" s="229"/>
      <c r="BQ10" s="234">
        <v>4</v>
      </c>
      <c r="BR10" s="235"/>
      <c r="BS10" s="776" t="s">
        <v>600</v>
      </c>
      <c r="BT10" s="777"/>
      <c r="BU10" s="777"/>
      <c r="BV10" s="777"/>
      <c r="BW10" s="777"/>
      <c r="BX10" s="777"/>
      <c r="BY10" s="777"/>
      <c r="BZ10" s="777"/>
      <c r="CA10" s="777"/>
      <c r="CB10" s="777"/>
      <c r="CC10" s="777"/>
      <c r="CD10" s="777"/>
      <c r="CE10" s="777"/>
      <c r="CF10" s="777"/>
      <c r="CG10" s="778"/>
      <c r="CH10" s="779">
        <v>0</v>
      </c>
      <c r="CI10" s="780"/>
      <c r="CJ10" s="780"/>
      <c r="CK10" s="780"/>
      <c r="CL10" s="781"/>
      <c r="CM10" s="779">
        <v>267</v>
      </c>
      <c r="CN10" s="780"/>
      <c r="CO10" s="780"/>
      <c r="CP10" s="780"/>
      <c r="CQ10" s="781"/>
      <c r="CR10" s="779">
        <v>80</v>
      </c>
      <c r="CS10" s="780"/>
      <c r="CT10" s="780"/>
      <c r="CU10" s="780"/>
      <c r="CV10" s="781"/>
      <c r="CW10" s="779">
        <v>0</v>
      </c>
      <c r="CX10" s="780"/>
      <c r="CY10" s="780"/>
      <c r="CZ10" s="780"/>
      <c r="DA10" s="781"/>
      <c r="DB10" s="779">
        <v>0</v>
      </c>
      <c r="DC10" s="780"/>
      <c r="DD10" s="780"/>
      <c r="DE10" s="780"/>
      <c r="DF10" s="781"/>
      <c r="DG10" s="779">
        <v>0</v>
      </c>
      <c r="DH10" s="780"/>
      <c r="DI10" s="780"/>
      <c r="DJ10" s="780"/>
      <c r="DK10" s="781"/>
      <c r="DL10" s="779">
        <v>0</v>
      </c>
      <c r="DM10" s="780"/>
      <c r="DN10" s="780"/>
      <c r="DO10" s="780"/>
      <c r="DP10" s="781"/>
      <c r="DQ10" s="779">
        <v>0</v>
      </c>
      <c r="DR10" s="780"/>
      <c r="DS10" s="780"/>
      <c r="DT10" s="780"/>
      <c r="DU10" s="781"/>
      <c r="DV10" s="776"/>
      <c r="DW10" s="777"/>
      <c r="DX10" s="777"/>
      <c r="DY10" s="777"/>
      <c r="DZ10" s="782"/>
      <c r="EA10" s="230"/>
    </row>
    <row r="11" spans="1:131" s="231" customFormat="1" ht="26.25" customHeight="1" x14ac:dyDescent="0.15">
      <c r="A11" s="234">
        <v>5</v>
      </c>
      <c r="B11" s="783"/>
      <c r="C11" s="784"/>
      <c r="D11" s="784"/>
      <c r="E11" s="784"/>
      <c r="F11" s="784"/>
      <c r="G11" s="784"/>
      <c r="H11" s="784"/>
      <c r="I11" s="784"/>
      <c r="J11" s="784"/>
      <c r="K11" s="784"/>
      <c r="L11" s="784"/>
      <c r="M11" s="784"/>
      <c r="N11" s="784"/>
      <c r="O11" s="784"/>
      <c r="P11" s="785"/>
      <c r="Q11" s="786"/>
      <c r="R11" s="787"/>
      <c r="S11" s="787"/>
      <c r="T11" s="787"/>
      <c r="U11" s="787"/>
      <c r="V11" s="787"/>
      <c r="W11" s="787"/>
      <c r="X11" s="787"/>
      <c r="Y11" s="787"/>
      <c r="Z11" s="787"/>
      <c r="AA11" s="787"/>
      <c r="AB11" s="787"/>
      <c r="AC11" s="787"/>
      <c r="AD11" s="787"/>
      <c r="AE11" s="788"/>
      <c r="AF11" s="789"/>
      <c r="AG11" s="790"/>
      <c r="AH11" s="790"/>
      <c r="AI11" s="790"/>
      <c r="AJ11" s="791"/>
      <c r="AK11" s="772"/>
      <c r="AL11" s="773"/>
      <c r="AM11" s="773"/>
      <c r="AN11" s="773"/>
      <c r="AO11" s="773"/>
      <c r="AP11" s="773"/>
      <c r="AQ11" s="773"/>
      <c r="AR11" s="773"/>
      <c r="AS11" s="773"/>
      <c r="AT11" s="773"/>
      <c r="AU11" s="774"/>
      <c r="AV11" s="774"/>
      <c r="AW11" s="774"/>
      <c r="AX11" s="774"/>
      <c r="AY11" s="775"/>
      <c r="AZ11" s="228"/>
      <c r="BA11" s="228"/>
      <c r="BB11" s="228"/>
      <c r="BC11" s="228"/>
      <c r="BD11" s="228"/>
      <c r="BE11" s="229"/>
      <c r="BF11" s="229"/>
      <c r="BG11" s="229"/>
      <c r="BH11" s="229"/>
      <c r="BI11" s="229"/>
      <c r="BJ11" s="229"/>
      <c r="BK11" s="229"/>
      <c r="BL11" s="229"/>
      <c r="BM11" s="229"/>
      <c r="BN11" s="229"/>
      <c r="BO11" s="229"/>
      <c r="BP11" s="229"/>
      <c r="BQ11" s="234">
        <v>5</v>
      </c>
      <c r="BR11" s="235"/>
      <c r="BS11" s="776" t="s">
        <v>601</v>
      </c>
      <c r="BT11" s="777"/>
      <c r="BU11" s="777"/>
      <c r="BV11" s="777"/>
      <c r="BW11" s="777"/>
      <c r="BX11" s="777"/>
      <c r="BY11" s="777"/>
      <c r="BZ11" s="777"/>
      <c r="CA11" s="777"/>
      <c r="CB11" s="777"/>
      <c r="CC11" s="777"/>
      <c r="CD11" s="777"/>
      <c r="CE11" s="777"/>
      <c r="CF11" s="777"/>
      <c r="CG11" s="778"/>
      <c r="CH11" s="779">
        <v>1</v>
      </c>
      <c r="CI11" s="780"/>
      <c r="CJ11" s="780"/>
      <c r="CK11" s="780"/>
      <c r="CL11" s="781"/>
      <c r="CM11" s="779">
        <v>14</v>
      </c>
      <c r="CN11" s="780"/>
      <c r="CO11" s="780"/>
      <c r="CP11" s="780"/>
      <c r="CQ11" s="781"/>
      <c r="CR11" s="779">
        <v>10</v>
      </c>
      <c r="CS11" s="780"/>
      <c r="CT11" s="780"/>
      <c r="CU11" s="780"/>
      <c r="CV11" s="781"/>
      <c r="CW11" s="779">
        <v>0</v>
      </c>
      <c r="CX11" s="780"/>
      <c r="CY11" s="780"/>
      <c r="CZ11" s="780"/>
      <c r="DA11" s="781"/>
      <c r="DB11" s="779">
        <v>0</v>
      </c>
      <c r="DC11" s="780"/>
      <c r="DD11" s="780"/>
      <c r="DE11" s="780"/>
      <c r="DF11" s="781"/>
      <c r="DG11" s="779">
        <v>0</v>
      </c>
      <c r="DH11" s="780"/>
      <c r="DI11" s="780"/>
      <c r="DJ11" s="780"/>
      <c r="DK11" s="781"/>
      <c r="DL11" s="779">
        <v>0</v>
      </c>
      <c r="DM11" s="780"/>
      <c r="DN11" s="780"/>
      <c r="DO11" s="780"/>
      <c r="DP11" s="781"/>
      <c r="DQ11" s="779">
        <v>0</v>
      </c>
      <c r="DR11" s="780"/>
      <c r="DS11" s="780"/>
      <c r="DT11" s="780"/>
      <c r="DU11" s="781"/>
      <c r="DV11" s="776"/>
      <c r="DW11" s="777"/>
      <c r="DX11" s="777"/>
      <c r="DY11" s="777"/>
      <c r="DZ11" s="782"/>
      <c r="EA11" s="230"/>
    </row>
    <row r="12" spans="1:131" s="231" customFormat="1" ht="26.25" customHeight="1" x14ac:dyDescent="0.15">
      <c r="A12" s="234">
        <v>6</v>
      </c>
      <c r="B12" s="783"/>
      <c r="C12" s="784"/>
      <c r="D12" s="784"/>
      <c r="E12" s="784"/>
      <c r="F12" s="784"/>
      <c r="G12" s="784"/>
      <c r="H12" s="784"/>
      <c r="I12" s="784"/>
      <c r="J12" s="784"/>
      <c r="K12" s="784"/>
      <c r="L12" s="784"/>
      <c r="M12" s="784"/>
      <c r="N12" s="784"/>
      <c r="O12" s="784"/>
      <c r="P12" s="785"/>
      <c r="Q12" s="786"/>
      <c r="R12" s="787"/>
      <c r="S12" s="787"/>
      <c r="T12" s="787"/>
      <c r="U12" s="787"/>
      <c r="V12" s="787"/>
      <c r="W12" s="787"/>
      <c r="X12" s="787"/>
      <c r="Y12" s="787"/>
      <c r="Z12" s="787"/>
      <c r="AA12" s="787"/>
      <c r="AB12" s="787"/>
      <c r="AC12" s="787"/>
      <c r="AD12" s="787"/>
      <c r="AE12" s="788"/>
      <c r="AF12" s="789"/>
      <c r="AG12" s="790"/>
      <c r="AH12" s="790"/>
      <c r="AI12" s="790"/>
      <c r="AJ12" s="791"/>
      <c r="AK12" s="772"/>
      <c r="AL12" s="773"/>
      <c r="AM12" s="773"/>
      <c r="AN12" s="773"/>
      <c r="AO12" s="773"/>
      <c r="AP12" s="773"/>
      <c r="AQ12" s="773"/>
      <c r="AR12" s="773"/>
      <c r="AS12" s="773"/>
      <c r="AT12" s="773"/>
      <c r="AU12" s="774"/>
      <c r="AV12" s="774"/>
      <c r="AW12" s="774"/>
      <c r="AX12" s="774"/>
      <c r="AY12" s="775"/>
      <c r="AZ12" s="228"/>
      <c r="BA12" s="228"/>
      <c r="BB12" s="228"/>
      <c r="BC12" s="228"/>
      <c r="BD12" s="228"/>
      <c r="BE12" s="229"/>
      <c r="BF12" s="229"/>
      <c r="BG12" s="229"/>
      <c r="BH12" s="229"/>
      <c r="BI12" s="229"/>
      <c r="BJ12" s="229"/>
      <c r="BK12" s="229"/>
      <c r="BL12" s="229"/>
      <c r="BM12" s="229"/>
      <c r="BN12" s="229"/>
      <c r="BO12" s="229"/>
      <c r="BP12" s="229"/>
      <c r="BQ12" s="234">
        <v>6</v>
      </c>
      <c r="BR12" s="235"/>
      <c r="BS12" s="776" t="s">
        <v>602</v>
      </c>
      <c r="BT12" s="777"/>
      <c r="BU12" s="777"/>
      <c r="BV12" s="777"/>
      <c r="BW12" s="777"/>
      <c r="BX12" s="777"/>
      <c r="BY12" s="777"/>
      <c r="BZ12" s="777"/>
      <c r="CA12" s="777"/>
      <c r="CB12" s="777"/>
      <c r="CC12" s="777"/>
      <c r="CD12" s="777"/>
      <c r="CE12" s="777"/>
      <c r="CF12" s="777"/>
      <c r="CG12" s="778"/>
      <c r="CH12" s="779">
        <v>0</v>
      </c>
      <c r="CI12" s="780"/>
      <c r="CJ12" s="780"/>
      <c r="CK12" s="780"/>
      <c r="CL12" s="781"/>
      <c r="CM12" s="779">
        <v>58</v>
      </c>
      <c r="CN12" s="780"/>
      <c r="CO12" s="780"/>
      <c r="CP12" s="780"/>
      <c r="CQ12" s="781"/>
      <c r="CR12" s="779">
        <v>34</v>
      </c>
      <c r="CS12" s="780"/>
      <c r="CT12" s="780"/>
      <c r="CU12" s="780"/>
      <c r="CV12" s="781"/>
      <c r="CW12" s="779">
        <v>1</v>
      </c>
      <c r="CX12" s="780"/>
      <c r="CY12" s="780"/>
      <c r="CZ12" s="780"/>
      <c r="DA12" s="781"/>
      <c r="DB12" s="779">
        <v>0</v>
      </c>
      <c r="DC12" s="780"/>
      <c r="DD12" s="780"/>
      <c r="DE12" s="780"/>
      <c r="DF12" s="781"/>
      <c r="DG12" s="779">
        <v>0</v>
      </c>
      <c r="DH12" s="780"/>
      <c r="DI12" s="780"/>
      <c r="DJ12" s="780"/>
      <c r="DK12" s="781"/>
      <c r="DL12" s="779">
        <v>0</v>
      </c>
      <c r="DM12" s="780"/>
      <c r="DN12" s="780"/>
      <c r="DO12" s="780"/>
      <c r="DP12" s="781"/>
      <c r="DQ12" s="779">
        <v>0</v>
      </c>
      <c r="DR12" s="780"/>
      <c r="DS12" s="780"/>
      <c r="DT12" s="780"/>
      <c r="DU12" s="781"/>
      <c r="DV12" s="776"/>
      <c r="DW12" s="777"/>
      <c r="DX12" s="777"/>
      <c r="DY12" s="777"/>
      <c r="DZ12" s="782"/>
      <c r="EA12" s="230"/>
    </row>
    <row r="13" spans="1:131" s="231" customFormat="1" ht="26.25" customHeight="1" x14ac:dyDescent="0.15">
      <c r="A13" s="234">
        <v>7</v>
      </c>
      <c r="B13" s="783"/>
      <c r="C13" s="784"/>
      <c r="D13" s="784"/>
      <c r="E13" s="784"/>
      <c r="F13" s="784"/>
      <c r="G13" s="784"/>
      <c r="H13" s="784"/>
      <c r="I13" s="784"/>
      <c r="J13" s="784"/>
      <c r="K13" s="784"/>
      <c r="L13" s="784"/>
      <c r="M13" s="784"/>
      <c r="N13" s="784"/>
      <c r="O13" s="784"/>
      <c r="P13" s="785"/>
      <c r="Q13" s="786"/>
      <c r="R13" s="787"/>
      <c r="S13" s="787"/>
      <c r="T13" s="787"/>
      <c r="U13" s="787"/>
      <c r="V13" s="787"/>
      <c r="W13" s="787"/>
      <c r="X13" s="787"/>
      <c r="Y13" s="787"/>
      <c r="Z13" s="787"/>
      <c r="AA13" s="787"/>
      <c r="AB13" s="787"/>
      <c r="AC13" s="787"/>
      <c r="AD13" s="787"/>
      <c r="AE13" s="788"/>
      <c r="AF13" s="789"/>
      <c r="AG13" s="790"/>
      <c r="AH13" s="790"/>
      <c r="AI13" s="790"/>
      <c r="AJ13" s="791"/>
      <c r="AK13" s="772"/>
      <c r="AL13" s="773"/>
      <c r="AM13" s="773"/>
      <c r="AN13" s="773"/>
      <c r="AO13" s="773"/>
      <c r="AP13" s="773"/>
      <c r="AQ13" s="773"/>
      <c r="AR13" s="773"/>
      <c r="AS13" s="773"/>
      <c r="AT13" s="773"/>
      <c r="AU13" s="774"/>
      <c r="AV13" s="774"/>
      <c r="AW13" s="774"/>
      <c r="AX13" s="774"/>
      <c r="AY13" s="775"/>
      <c r="AZ13" s="228"/>
      <c r="BA13" s="228"/>
      <c r="BB13" s="228"/>
      <c r="BC13" s="228"/>
      <c r="BD13" s="228"/>
      <c r="BE13" s="229"/>
      <c r="BF13" s="229"/>
      <c r="BG13" s="229"/>
      <c r="BH13" s="229"/>
      <c r="BI13" s="229"/>
      <c r="BJ13" s="229"/>
      <c r="BK13" s="229"/>
      <c r="BL13" s="229"/>
      <c r="BM13" s="229"/>
      <c r="BN13" s="229"/>
      <c r="BO13" s="229"/>
      <c r="BP13" s="229"/>
      <c r="BQ13" s="234">
        <v>7</v>
      </c>
      <c r="BR13" s="235"/>
      <c r="BS13" s="776" t="s">
        <v>603</v>
      </c>
      <c r="BT13" s="777"/>
      <c r="BU13" s="777"/>
      <c r="BV13" s="777"/>
      <c r="BW13" s="777"/>
      <c r="BX13" s="777"/>
      <c r="BY13" s="777"/>
      <c r="BZ13" s="777"/>
      <c r="CA13" s="777"/>
      <c r="CB13" s="777"/>
      <c r="CC13" s="777"/>
      <c r="CD13" s="777"/>
      <c r="CE13" s="777"/>
      <c r="CF13" s="777"/>
      <c r="CG13" s="778"/>
      <c r="CH13" s="779">
        <v>38</v>
      </c>
      <c r="CI13" s="780"/>
      <c r="CJ13" s="780"/>
      <c r="CK13" s="780"/>
      <c r="CL13" s="781"/>
      <c r="CM13" s="779">
        <v>403</v>
      </c>
      <c r="CN13" s="780"/>
      <c r="CO13" s="780"/>
      <c r="CP13" s="780"/>
      <c r="CQ13" s="781"/>
      <c r="CR13" s="779">
        <v>23</v>
      </c>
      <c r="CS13" s="780"/>
      <c r="CT13" s="780"/>
      <c r="CU13" s="780"/>
      <c r="CV13" s="781"/>
      <c r="CW13" s="779">
        <v>0</v>
      </c>
      <c r="CX13" s="780"/>
      <c r="CY13" s="780"/>
      <c r="CZ13" s="780"/>
      <c r="DA13" s="781"/>
      <c r="DB13" s="779">
        <v>0</v>
      </c>
      <c r="DC13" s="780"/>
      <c r="DD13" s="780"/>
      <c r="DE13" s="780"/>
      <c r="DF13" s="781"/>
      <c r="DG13" s="779">
        <v>0</v>
      </c>
      <c r="DH13" s="780"/>
      <c r="DI13" s="780"/>
      <c r="DJ13" s="780"/>
      <c r="DK13" s="781"/>
      <c r="DL13" s="779">
        <v>0</v>
      </c>
      <c r="DM13" s="780"/>
      <c r="DN13" s="780"/>
      <c r="DO13" s="780"/>
      <c r="DP13" s="781"/>
      <c r="DQ13" s="779">
        <v>0</v>
      </c>
      <c r="DR13" s="780"/>
      <c r="DS13" s="780"/>
      <c r="DT13" s="780"/>
      <c r="DU13" s="781"/>
      <c r="DV13" s="776"/>
      <c r="DW13" s="777"/>
      <c r="DX13" s="777"/>
      <c r="DY13" s="777"/>
      <c r="DZ13" s="782"/>
      <c r="EA13" s="230"/>
    </row>
    <row r="14" spans="1:131" s="231" customFormat="1" ht="26.25" customHeight="1" x14ac:dyDescent="0.15">
      <c r="A14" s="234">
        <v>8</v>
      </c>
      <c r="B14" s="783"/>
      <c r="C14" s="784"/>
      <c r="D14" s="784"/>
      <c r="E14" s="784"/>
      <c r="F14" s="784"/>
      <c r="G14" s="784"/>
      <c r="H14" s="784"/>
      <c r="I14" s="784"/>
      <c r="J14" s="784"/>
      <c r="K14" s="784"/>
      <c r="L14" s="784"/>
      <c r="M14" s="784"/>
      <c r="N14" s="784"/>
      <c r="O14" s="784"/>
      <c r="P14" s="785"/>
      <c r="Q14" s="786"/>
      <c r="R14" s="787"/>
      <c r="S14" s="787"/>
      <c r="T14" s="787"/>
      <c r="U14" s="787"/>
      <c r="V14" s="787"/>
      <c r="W14" s="787"/>
      <c r="X14" s="787"/>
      <c r="Y14" s="787"/>
      <c r="Z14" s="787"/>
      <c r="AA14" s="787"/>
      <c r="AB14" s="787"/>
      <c r="AC14" s="787"/>
      <c r="AD14" s="787"/>
      <c r="AE14" s="788"/>
      <c r="AF14" s="789"/>
      <c r="AG14" s="790"/>
      <c r="AH14" s="790"/>
      <c r="AI14" s="790"/>
      <c r="AJ14" s="791"/>
      <c r="AK14" s="772"/>
      <c r="AL14" s="773"/>
      <c r="AM14" s="773"/>
      <c r="AN14" s="773"/>
      <c r="AO14" s="773"/>
      <c r="AP14" s="773"/>
      <c r="AQ14" s="773"/>
      <c r="AR14" s="773"/>
      <c r="AS14" s="773"/>
      <c r="AT14" s="773"/>
      <c r="AU14" s="774"/>
      <c r="AV14" s="774"/>
      <c r="AW14" s="774"/>
      <c r="AX14" s="774"/>
      <c r="AY14" s="775"/>
      <c r="AZ14" s="228"/>
      <c r="BA14" s="228"/>
      <c r="BB14" s="228"/>
      <c r="BC14" s="228"/>
      <c r="BD14" s="228"/>
      <c r="BE14" s="229"/>
      <c r="BF14" s="229"/>
      <c r="BG14" s="229"/>
      <c r="BH14" s="229"/>
      <c r="BI14" s="229"/>
      <c r="BJ14" s="229"/>
      <c r="BK14" s="229"/>
      <c r="BL14" s="229"/>
      <c r="BM14" s="229"/>
      <c r="BN14" s="229"/>
      <c r="BO14" s="229"/>
      <c r="BP14" s="229"/>
      <c r="BQ14" s="234">
        <v>8</v>
      </c>
      <c r="BR14" s="235"/>
      <c r="BS14" s="776" t="s">
        <v>604</v>
      </c>
      <c r="BT14" s="777"/>
      <c r="BU14" s="777"/>
      <c r="BV14" s="777"/>
      <c r="BW14" s="777"/>
      <c r="BX14" s="777"/>
      <c r="BY14" s="777"/>
      <c r="BZ14" s="777"/>
      <c r="CA14" s="777"/>
      <c r="CB14" s="777"/>
      <c r="CC14" s="777"/>
      <c r="CD14" s="777"/>
      <c r="CE14" s="777"/>
      <c r="CF14" s="777"/>
      <c r="CG14" s="778"/>
      <c r="CH14" s="779">
        <v>19</v>
      </c>
      <c r="CI14" s="780"/>
      <c r="CJ14" s="780"/>
      <c r="CK14" s="780"/>
      <c r="CL14" s="781"/>
      <c r="CM14" s="779">
        <v>223</v>
      </c>
      <c r="CN14" s="780"/>
      <c r="CO14" s="780"/>
      <c r="CP14" s="780"/>
      <c r="CQ14" s="781"/>
      <c r="CR14" s="779">
        <v>30</v>
      </c>
      <c r="CS14" s="780"/>
      <c r="CT14" s="780"/>
      <c r="CU14" s="780"/>
      <c r="CV14" s="781"/>
      <c r="CW14" s="779">
        <v>2</v>
      </c>
      <c r="CX14" s="780"/>
      <c r="CY14" s="780"/>
      <c r="CZ14" s="780"/>
      <c r="DA14" s="781"/>
      <c r="DB14" s="779">
        <v>0</v>
      </c>
      <c r="DC14" s="780"/>
      <c r="DD14" s="780"/>
      <c r="DE14" s="780"/>
      <c r="DF14" s="781"/>
      <c r="DG14" s="779">
        <v>0</v>
      </c>
      <c r="DH14" s="780"/>
      <c r="DI14" s="780"/>
      <c r="DJ14" s="780"/>
      <c r="DK14" s="781"/>
      <c r="DL14" s="779">
        <v>0</v>
      </c>
      <c r="DM14" s="780"/>
      <c r="DN14" s="780"/>
      <c r="DO14" s="780"/>
      <c r="DP14" s="781"/>
      <c r="DQ14" s="779">
        <v>0</v>
      </c>
      <c r="DR14" s="780"/>
      <c r="DS14" s="780"/>
      <c r="DT14" s="780"/>
      <c r="DU14" s="781"/>
      <c r="DV14" s="776"/>
      <c r="DW14" s="777"/>
      <c r="DX14" s="777"/>
      <c r="DY14" s="777"/>
      <c r="DZ14" s="782"/>
      <c r="EA14" s="230"/>
    </row>
    <row r="15" spans="1:131" s="231" customFormat="1" ht="26.25" customHeight="1" x14ac:dyDescent="0.15">
      <c r="A15" s="234">
        <v>9</v>
      </c>
      <c r="B15" s="783"/>
      <c r="C15" s="784"/>
      <c r="D15" s="784"/>
      <c r="E15" s="784"/>
      <c r="F15" s="784"/>
      <c r="G15" s="784"/>
      <c r="H15" s="784"/>
      <c r="I15" s="784"/>
      <c r="J15" s="784"/>
      <c r="K15" s="784"/>
      <c r="L15" s="784"/>
      <c r="M15" s="784"/>
      <c r="N15" s="784"/>
      <c r="O15" s="784"/>
      <c r="P15" s="785"/>
      <c r="Q15" s="786"/>
      <c r="R15" s="787"/>
      <c r="S15" s="787"/>
      <c r="T15" s="787"/>
      <c r="U15" s="787"/>
      <c r="V15" s="787"/>
      <c r="W15" s="787"/>
      <c r="X15" s="787"/>
      <c r="Y15" s="787"/>
      <c r="Z15" s="787"/>
      <c r="AA15" s="787"/>
      <c r="AB15" s="787"/>
      <c r="AC15" s="787"/>
      <c r="AD15" s="787"/>
      <c r="AE15" s="788"/>
      <c r="AF15" s="789"/>
      <c r="AG15" s="790"/>
      <c r="AH15" s="790"/>
      <c r="AI15" s="790"/>
      <c r="AJ15" s="791"/>
      <c r="AK15" s="772"/>
      <c r="AL15" s="773"/>
      <c r="AM15" s="773"/>
      <c r="AN15" s="773"/>
      <c r="AO15" s="773"/>
      <c r="AP15" s="773"/>
      <c r="AQ15" s="773"/>
      <c r="AR15" s="773"/>
      <c r="AS15" s="773"/>
      <c r="AT15" s="773"/>
      <c r="AU15" s="774"/>
      <c r="AV15" s="774"/>
      <c r="AW15" s="774"/>
      <c r="AX15" s="774"/>
      <c r="AY15" s="775"/>
      <c r="AZ15" s="228"/>
      <c r="BA15" s="228"/>
      <c r="BB15" s="228"/>
      <c r="BC15" s="228"/>
      <c r="BD15" s="228"/>
      <c r="BE15" s="229"/>
      <c r="BF15" s="229"/>
      <c r="BG15" s="229"/>
      <c r="BH15" s="229"/>
      <c r="BI15" s="229"/>
      <c r="BJ15" s="229"/>
      <c r="BK15" s="229"/>
      <c r="BL15" s="229"/>
      <c r="BM15" s="229"/>
      <c r="BN15" s="229"/>
      <c r="BO15" s="229"/>
      <c r="BP15" s="229"/>
      <c r="BQ15" s="234">
        <v>9</v>
      </c>
      <c r="BR15" s="235"/>
      <c r="BS15" s="776" t="s">
        <v>605</v>
      </c>
      <c r="BT15" s="777"/>
      <c r="BU15" s="777"/>
      <c r="BV15" s="777"/>
      <c r="BW15" s="777"/>
      <c r="BX15" s="777"/>
      <c r="BY15" s="777"/>
      <c r="BZ15" s="777"/>
      <c r="CA15" s="777"/>
      <c r="CB15" s="777"/>
      <c r="CC15" s="777"/>
      <c r="CD15" s="777"/>
      <c r="CE15" s="777"/>
      <c r="CF15" s="777"/>
      <c r="CG15" s="778"/>
      <c r="CH15" s="779">
        <v>7</v>
      </c>
      <c r="CI15" s="780"/>
      <c r="CJ15" s="780"/>
      <c r="CK15" s="780"/>
      <c r="CL15" s="781"/>
      <c r="CM15" s="779">
        <v>381</v>
      </c>
      <c r="CN15" s="780"/>
      <c r="CO15" s="780"/>
      <c r="CP15" s="780"/>
      <c r="CQ15" s="781"/>
      <c r="CR15" s="779">
        <v>3</v>
      </c>
      <c r="CS15" s="780"/>
      <c r="CT15" s="780"/>
      <c r="CU15" s="780"/>
      <c r="CV15" s="781"/>
      <c r="CW15" s="779">
        <v>7</v>
      </c>
      <c r="CX15" s="780"/>
      <c r="CY15" s="780"/>
      <c r="CZ15" s="780"/>
      <c r="DA15" s="781"/>
      <c r="DB15" s="779">
        <v>0</v>
      </c>
      <c r="DC15" s="780"/>
      <c r="DD15" s="780"/>
      <c r="DE15" s="780"/>
      <c r="DF15" s="781"/>
      <c r="DG15" s="779">
        <v>0</v>
      </c>
      <c r="DH15" s="780"/>
      <c r="DI15" s="780"/>
      <c r="DJ15" s="780"/>
      <c r="DK15" s="781"/>
      <c r="DL15" s="779">
        <v>0</v>
      </c>
      <c r="DM15" s="780"/>
      <c r="DN15" s="780"/>
      <c r="DO15" s="780"/>
      <c r="DP15" s="781"/>
      <c r="DQ15" s="779">
        <v>0</v>
      </c>
      <c r="DR15" s="780"/>
      <c r="DS15" s="780"/>
      <c r="DT15" s="780"/>
      <c r="DU15" s="781"/>
      <c r="DV15" s="776"/>
      <c r="DW15" s="777"/>
      <c r="DX15" s="777"/>
      <c r="DY15" s="777"/>
      <c r="DZ15" s="782"/>
      <c r="EA15" s="230"/>
    </row>
    <row r="16" spans="1:131" s="231" customFormat="1" ht="26.25" customHeight="1" x14ac:dyDescent="0.15">
      <c r="A16" s="234">
        <v>10</v>
      </c>
      <c r="B16" s="783"/>
      <c r="C16" s="784"/>
      <c r="D16" s="784"/>
      <c r="E16" s="784"/>
      <c r="F16" s="784"/>
      <c r="G16" s="784"/>
      <c r="H16" s="784"/>
      <c r="I16" s="784"/>
      <c r="J16" s="784"/>
      <c r="K16" s="784"/>
      <c r="L16" s="784"/>
      <c r="M16" s="784"/>
      <c r="N16" s="784"/>
      <c r="O16" s="784"/>
      <c r="P16" s="785"/>
      <c r="Q16" s="786"/>
      <c r="R16" s="787"/>
      <c r="S16" s="787"/>
      <c r="T16" s="787"/>
      <c r="U16" s="787"/>
      <c r="V16" s="787"/>
      <c r="W16" s="787"/>
      <c r="X16" s="787"/>
      <c r="Y16" s="787"/>
      <c r="Z16" s="787"/>
      <c r="AA16" s="787"/>
      <c r="AB16" s="787"/>
      <c r="AC16" s="787"/>
      <c r="AD16" s="787"/>
      <c r="AE16" s="788"/>
      <c r="AF16" s="789"/>
      <c r="AG16" s="790"/>
      <c r="AH16" s="790"/>
      <c r="AI16" s="790"/>
      <c r="AJ16" s="791"/>
      <c r="AK16" s="772"/>
      <c r="AL16" s="773"/>
      <c r="AM16" s="773"/>
      <c r="AN16" s="773"/>
      <c r="AO16" s="773"/>
      <c r="AP16" s="773"/>
      <c r="AQ16" s="773"/>
      <c r="AR16" s="773"/>
      <c r="AS16" s="773"/>
      <c r="AT16" s="773"/>
      <c r="AU16" s="774"/>
      <c r="AV16" s="774"/>
      <c r="AW16" s="774"/>
      <c r="AX16" s="774"/>
      <c r="AY16" s="775"/>
      <c r="AZ16" s="228"/>
      <c r="BA16" s="228"/>
      <c r="BB16" s="228"/>
      <c r="BC16" s="228"/>
      <c r="BD16" s="228"/>
      <c r="BE16" s="229"/>
      <c r="BF16" s="229"/>
      <c r="BG16" s="229"/>
      <c r="BH16" s="229"/>
      <c r="BI16" s="229"/>
      <c r="BJ16" s="229"/>
      <c r="BK16" s="229"/>
      <c r="BL16" s="229"/>
      <c r="BM16" s="229"/>
      <c r="BN16" s="229"/>
      <c r="BO16" s="229"/>
      <c r="BP16" s="229"/>
      <c r="BQ16" s="234">
        <v>10</v>
      </c>
      <c r="BR16" s="235"/>
      <c r="BS16" s="776"/>
      <c r="BT16" s="777"/>
      <c r="BU16" s="777"/>
      <c r="BV16" s="777"/>
      <c r="BW16" s="777"/>
      <c r="BX16" s="777"/>
      <c r="BY16" s="777"/>
      <c r="BZ16" s="777"/>
      <c r="CA16" s="777"/>
      <c r="CB16" s="777"/>
      <c r="CC16" s="777"/>
      <c r="CD16" s="777"/>
      <c r="CE16" s="777"/>
      <c r="CF16" s="777"/>
      <c r="CG16" s="778"/>
      <c r="CH16" s="779"/>
      <c r="CI16" s="780"/>
      <c r="CJ16" s="780"/>
      <c r="CK16" s="780"/>
      <c r="CL16" s="781"/>
      <c r="CM16" s="779"/>
      <c r="CN16" s="780"/>
      <c r="CO16" s="780"/>
      <c r="CP16" s="780"/>
      <c r="CQ16" s="781"/>
      <c r="CR16" s="779"/>
      <c r="CS16" s="780"/>
      <c r="CT16" s="780"/>
      <c r="CU16" s="780"/>
      <c r="CV16" s="781"/>
      <c r="CW16" s="779"/>
      <c r="CX16" s="780"/>
      <c r="CY16" s="780"/>
      <c r="CZ16" s="780"/>
      <c r="DA16" s="781"/>
      <c r="DB16" s="779"/>
      <c r="DC16" s="780"/>
      <c r="DD16" s="780"/>
      <c r="DE16" s="780"/>
      <c r="DF16" s="781"/>
      <c r="DG16" s="779"/>
      <c r="DH16" s="780"/>
      <c r="DI16" s="780"/>
      <c r="DJ16" s="780"/>
      <c r="DK16" s="781"/>
      <c r="DL16" s="779"/>
      <c r="DM16" s="780"/>
      <c r="DN16" s="780"/>
      <c r="DO16" s="780"/>
      <c r="DP16" s="781"/>
      <c r="DQ16" s="779"/>
      <c r="DR16" s="780"/>
      <c r="DS16" s="780"/>
      <c r="DT16" s="780"/>
      <c r="DU16" s="781"/>
      <c r="DV16" s="776"/>
      <c r="DW16" s="777"/>
      <c r="DX16" s="777"/>
      <c r="DY16" s="777"/>
      <c r="DZ16" s="782"/>
      <c r="EA16" s="230"/>
    </row>
    <row r="17" spans="1:131" s="231" customFormat="1" ht="26.25" customHeight="1" x14ac:dyDescent="0.15">
      <c r="A17" s="234">
        <v>11</v>
      </c>
      <c r="B17" s="783"/>
      <c r="C17" s="784"/>
      <c r="D17" s="784"/>
      <c r="E17" s="784"/>
      <c r="F17" s="784"/>
      <c r="G17" s="784"/>
      <c r="H17" s="784"/>
      <c r="I17" s="784"/>
      <c r="J17" s="784"/>
      <c r="K17" s="784"/>
      <c r="L17" s="784"/>
      <c r="M17" s="784"/>
      <c r="N17" s="784"/>
      <c r="O17" s="784"/>
      <c r="P17" s="785"/>
      <c r="Q17" s="786"/>
      <c r="R17" s="787"/>
      <c r="S17" s="787"/>
      <c r="T17" s="787"/>
      <c r="U17" s="787"/>
      <c r="V17" s="787"/>
      <c r="W17" s="787"/>
      <c r="X17" s="787"/>
      <c r="Y17" s="787"/>
      <c r="Z17" s="787"/>
      <c r="AA17" s="787"/>
      <c r="AB17" s="787"/>
      <c r="AC17" s="787"/>
      <c r="AD17" s="787"/>
      <c r="AE17" s="788"/>
      <c r="AF17" s="789"/>
      <c r="AG17" s="790"/>
      <c r="AH17" s="790"/>
      <c r="AI17" s="790"/>
      <c r="AJ17" s="791"/>
      <c r="AK17" s="772"/>
      <c r="AL17" s="773"/>
      <c r="AM17" s="773"/>
      <c r="AN17" s="773"/>
      <c r="AO17" s="773"/>
      <c r="AP17" s="773"/>
      <c r="AQ17" s="773"/>
      <c r="AR17" s="773"/>
      <c r="AS17" s="773"/>
      <c r="AT17" s="773"/>
      <c r="AU17" s="774"/>
      <c r="AV17" s="774"/>
      <c r="AW17" s="774"/>
      <c r="AX17" s="774"/>
      <c r="AY17" s="775"/>
      <c r="AZ17" s="228"/>
      <c r="BA17" s="228"/>
      <c r="BB17" s="228"/>
      <c r="BC17" s="228"/>
      <c r="BD17" s="228"/>
      <c r="BE17" s="229"/>
      <c r="BF17" s="229"/>
      <c r="BG17" s="229"/>
      <c r="BH17" s="229"/>
      <c r="BI17" s="229"/>
      <c r="BJ17" s="229"/>
      <c r="BK17" s="229"/>
      <c r="BL17" s="229"/>
      <c r="BM17" s="229"/>
      <c r="BN17" s="229"/>
      <c r="BO17" s="229"/>
      <c r="BP17" s="229"/>
      <c r="BQ17" s="234">
        <v>11</v>
      </c>
      <c r="BR17" s="235"/>
      <c r="BS17" s="776"/>
      <c r="BT17" s="777"/>
      <c r="BU17" s="777"/>
      <c r="BV17" s="777"/>
      <c r="BW17" s="777"/>
      <c r="BX17" s="777"/>
      <c r="BY17" s="777"/>
      <c r="BZ17" s="777"/>
      <c r="CA17" s="777"/>
      <c r="CB17" s="777"/>
      <c r="CC17" s="777"/>
      <c r="CD17" s="777"/>
      <c r="CE17" s="777"/>
      <c r="CF17" s="777"/>
      <c r="CG17" s="778"/>
      <c r="CH17" s="779"/>
      <c r="CI17" s="780"/>
      <c r="CJ17" s="780"/>
      <c r="CK17" s="780"/>
      <c r="CL17" s="781"/>
      <c r="CM17" s="779"/>
      <c r="CN17" s="780"/>
      <c r="CO17" s="780"/>
      <c r="CP17" s="780"/>
      <c r="CQ17" s="781"/>
      <c r="CR17" s="779"/>
      <c r="CS17" s="780"/>
      <c r="CT17" s="780"/>
      <c r="CU17" s="780"/>
      <c r="CV17" s="781"/>
      <c r="CW17" s="779"/>
      <c r="CX17" s="780"/>
      <c r="CY17" s="780"/>
      <c r="CZ17" s="780"/>
      <c r="DA17" s="781"/>
      <c r="DB17" s="779"/>
      <c r="DC17" s="780"/>
      <c r="DD17" s="780"/>
      <c r="DE17" s="780"/>
      <c r="DF17" s="781"/>
      <c r="DG17" s="779"/>
      <c r="DH17" s="780"/>
      <c r="DI17" s="780"/>
      <c r="DJ17" s="780"/>
      <c r="DK17" s="781"/>
      <c r="DL17" s="779"/>
      <c r="DM17" s="780"/>
      <c r="DN17" s="780"/>
      <c r="DO17" s="780"/>
      <c r="DP17" s="781"/>
      <c r="DQ17" s="779"/>
      <c r="DR17" s="780"/>
      <c r="DS17" s="780"/>
      <c r="DT17" s="780"/>
      <c r="DU17" s="781"/>
      <c r="DV17" s="776"/>
      <c r="DW17" s="777"/>
      <c r="DX17" s="777"/>
      <c r="DY17" s="777"/>
      <c r="DZ17" s="782"/>
      <c r="EA17" s="230"/>
    </row>
    <row r="18" spans="1:131" s="231" customFormat="1" ht="26.25" customHeight="1" x14ac:dyDescent="0.15">
      <c r="A18" s="234">
        <v>12</v>
      </c>
      <c r="B18" s="783"/>
      <c r="C18" s="784"/>
      <c r="D18" s="784"/>
      <c r="E18" s="784"/>
      <c r="F18" s="784"/>
      <c r="G18" s="784"/>
      <c r="H18" s="784"/>
      <c r="I18" s="784"/>
      <c r="J18" s="784"/>
      <c r="K18" s="784"/>
      <c r="L18" s="784"/>
      <c r="M18" s="784"/>
      <c r="N18" s="784"/>
      <c r="O18" s="784"/>
      <c r="P18" s="785"/>
      <c r="Q18" s="786"/>
      <c r="R18" s="787"/>
      <c r="S18" s="787"/>
      <c r="T18" s="787"/>
      <c r="U18" s="787"/>
      <c r="V18" s="787"/>
      <c r="W18" s="787"/>
      <c r="X18" s="787"/>
      <c r="Y18" s="787"/>
      <c r="Z18" s="787"/>
      <c r="AA18" s="787"/>
      <c r="AB18" s="787"/>
      <c r="AC18" s="787"/>
      <c r="AD18" s="787"/>
      <c r="AE18" s="788"/>
      <c r="AF18" s="789"/>
      <c r="AG18" s="790"/>
      <c r="AH18" s="790"/>
      <c r="AI18" s="790"/>
      <c r="AJ18" s="791"/>
      <c r="AK18" s="772"/>
      <c r="AL18" s="773"/>
      <c r="AM18" s="773"/>
      <c r="AN18" s="773"/>
      <c r="AO18" s="773"/>
      <c r="AP18" s="773"/>
      <c r="AQ18" s="773"/>
      <c r="AR18" s="773"/>
      <c r="AS18" s="773"/>
      <c r="AT18" s="773"/>
      <c r="AU18" s="774"/>
      <c r="AV18" s="774"/>
      <c r="AW18" s="774"/>
      <c r="AX18" s="774"/>
      <c r="AY18" s="775"/>
      <c r="AZ18" s="228"/>
      <c r="BA18" s="228"/>
      <c r="BB18" s="228"/>
      <c r="BC18" s="228"/>
      <c r="BD18" s="228"/>
      <c r="BE18" s="229"/>
      <c r="BF18" s="229"/>
      <c r="BG18" s="229"/>
      <c r="BH18" s="229"/>
      <c r="BI18" s="229"/>
      <c r="BJ18" s="229"/>
      <c r="BK18" s="229"/>
      <c r="BL18" s="229"/>
      <c r="BM18" s="229"/>
      <c r="BN18" s="229"/>
      <c r="BO18" s="229"/>
      <c r="BP18" s="229"/>
      <c r="BQ18" s="234">
        <v>12</v>
      </c>
      <c r="BR18" s="235"/>
      <c r="BS18" s="776"/>
      <c r="BT18" s="777"/>
      <c r="BU18" s="777"/>
      <c r="BV18" s="777"/>
      <c r="BW18" s="777"/>
      <c r="BX18" s="777"/>
      <c r="BY18" s="777"/>
      <c r="BZ18" s="777"/>
      <c r="CA18" s="777"/>
      <c r="CB18" s="777"/>
      <c r="CC18" s="777"/>
      <c r="CD18" s="777"/>
      <c r="CE18" s="777"/>
      <c r="CF18" s="777"/>
      <c r="CG18" s="778"/>
      <c r="CH18" s="779"/>
      <c r="CI18" s="780"/>
      <c r="CJ18" s="780"/>
      <c r="CK18" s="780"/>
      <c r="CL18" s="781"/>
      <c r="CM18" s="779"/>
      <c r="CN18" s="780"/>
      <c r="CO18" s="780"/>
      <c r="CP18" s="780"/>
      <c r="CQ18" s="781"/>
      <c r="CR18" s="779"/>
      <c r="CS18" s="780"/>
      <c r="CT18" s="780"/>
      <c r="CU18" s="780"/>
      <c r="CV18" s="781"/>
      <c r="CW18" s="779"/>
      <c r="CX18" s="780"/>
      <c r="CY18" s="780"/>
      <c r="CZ18" s="780"/>
      <c r="DA18" s="781"/>
      <c r="DB18" s="779"/>
      <c r="DC18" s="780"/>
      <c r="DD18" s="780"/>
      <c r="DE18" s="780"/>
      <c r="DF18" s="781"/>
      <c r="DG18" s="779"/>
      <c r="DH18" s="780"/>
      <c r="DI18" s="780"/>
      <c r="DJ18" s="780"/>
      <c r="DK18" s="781"/>
      <c r="DL18" s="779"/>
      <c r="DM18" s="780"/>
      <c r="DN18" s="780"/>
      <c r="DO18" s="780"/>
      <c r="DP18" s="781"/>
      <c r="DQ18" s="779"/>
      <c r="DR18" s="780"/>
      <c r="DS18" s="780"/>
      <c r="DT18" s="780"/>
      <c r="DU18" s="781"/>
      <c r="DV18" s="776"/>
      <c r="DW18" s="777"/>
      <c r="DX18" s="777"/>
      <c r="DY18" s="777"/>
      <c r="DZ18" s="782"/>
      <c r="EA18" s="230"/>
    </row>
    <row r="19" spans="1:131" s="231" customFormat="1" ht="26.25" customHeight="1" x14ac:dyDescent="0.15">
      <c r="A19" s="234">
        <v>13</v>
      </c>
      <c r="B19" s="783"/>
      <c r="C19" s="784"/>
      <c r="D19" s="784"/>
      <c r="E19" s="784"/>
      <c r="F19" s="784"/>
      <c r="G19" s="784"/>
      <c r="H19" s="784"/>
      <c r="I19" s="784"/>
      <c r="J19" s="784"/>
      <c r="K19" s="784"/>
      <c r="L19" s="784"/>
      <c r="M19" s="784"/>
      <c r="N19" s="784"/>
      <c r="O19" s="784"/>
      <c r="P19" s="785"/>
      <c r="Q19" s="786"/>
      <c r="R19" s="787"/>
      <c r="S19" s="787"/>
      <c r="T19" s="787"/>
      <c r="U19" s="787"/>
      <c r="V19" s="787"/>
      <c r="W19" s="787"/>
      <c r="X19" s="787"/>
      <c r="Y19" s="787"/>
      <c r="Z19" s="787"/>
      <c r="AA19" s="787"/>
      <c r="AB19" s="787"/>
      <c r="AC19" s="787"/>
      <c r="AD19" s="787"/>
      <c r="AE19" s="788"/>
      <c r="AF19" s="789"/>
      <c r="AG19" s="790"/>
      <c r="AH19" s="790"/>
      <c r="AI19" s="790"/>
      <c r="AJ19" s="791"/>
      <c r="AK19" s="772"/>
      <c r="AL19" s="773"/>
      <c r="AM19" s="773"/>
      <c r="AN19" s="773"/>
      <c r="AO19" s="773"/>
      <c r="AP19" s="773"/>
      <c r="AQ19" s="773"/>
      <c r="AR19" s="773"/>
      <c r="AS19" s="773"/>
      <c r="AT19" s="773"/>
      <c r="AU19" s="774"/>
      <c r="AV19" s="774"/>
      <c r="AW19" s="774"/>
      <c r="AX19" s="774"/>
      <c r="AY19" s="775"/>
      <c r="AZ19" s="228"/>
      <c r="BA19" s="228"/>
      <c r="BB19" s="228"/>
      <c r="BC19" s="228"/>
      <c r="BD19" s="228"/>
      <c r="BE19" s="229"/>
      <c r="BF19" s="229"/>
      <c r="BG19" s="229"/>
      <c r="BH19" s="229"/>
      <c r="BI19" s="229"/>
      <c r="BJ19" s="229"/>
      <c r="BK19" s="229"/>
      <c r="BL19" s="229"/>
      <c r="BM19" s="229"/>
      <c r="BN19" s="229"/>
      <c r="BO19" s="229"/>
      <c r="BP19" s="229"/>
      <c r="BQ19" s="234">
        <v>13</v>
      </c>
      <c r="BR19" s="235"/>
      <c r="BS19" s="776"/>
      <c r="BT19" s="777"/>
      <c r="BU19" s="777"/>
      <c r="BV19" s="777"/>
      <c r="BW19" s="777"/>
      <c r="BX19" s="777"/>
      <c r="BY19" s="777"/>
      <c r="BZ19" s="777"/>
      <c r="CA19" s="777"/>
      <c r="CB19" s="777"/>
      <c r="CC19" s="777"/>
      <c r="CD19" s="777"/>
      <c r="CE19" s="777"/>
      <c r="CF19" s="777"/>
      <c r="CG19" s="778"/>
      <c r="CH19" s="779"/>
      <c r="CI19" s="780"/>
      <c r="CJ19" s="780"/>
      <c r="CK19" s="780"/>
      <c r="CL19" s="781"/>
      <c r="CM19" s="779"/>
      <c r="CN19" s="780"/>
      <c r="CO19" s="780"/>
      <c r="CP19" s="780"/>
      <c r="CQ19" s="781"/>
      <c r="CR19" s="779"/>
      <c r="CS19" s="780"/>
      <c r="CT19" s="780"/>
      <c r="CU19" s="780"/>
      <c r="CV19" s="781"/>
      <c r="CW19" s="779"/>
      <c r="CX19" s="780"/>
      <c r="CY19" s="780"/>
      <c r="CZ19" s="780"/>
      <c r="DA19" s="781"/>
      <c r="DB19" s="779"/>
      <c r="DC19" s="780"/>
      <c r="DD19" s="780"/>
      <c r="DE19" s="780"/>
      <c r="DF19" s="781"/>
      <c r="DG19" s="779"/>
      <c r="DH19" s="780"/>
      <c r="DI19" s="780"/>
      <c r="DJ19" s="780"/>
      <c r="DK19" s="781"/>
      <c r="DL19" s="779"/>
      <c r="DM19" s="780"/>
      <c r="DN19" s="780"/>
      <c r="DO19" s="780"/>
      <c r="DP19" s="781"/>
      <c r="DQ19" s="779"/>
      <c r="DR19" s="780"/>
      <c r="DS19" s="780"/>
      <c r="DT19" s="780"/>
      <c r="DU19" s="781"/>
      <c r="DV19" s="776"/>
      <c r="DW19" s="777"/>
      <c r="DX19" s="777"/>
      <c r="DY19" s="777"/>
      <c r="DZ19" s="782"/>
      <c r="EA19" s="230"/>
    </row>
    <row r="20" spans="1:131" s="231" customFormat="1" ht="26.25" customHeight="1" x14ac:dyDescent="0.15">
      <c r="A20" s="234">
        <v>14</v>
      </c>
      <c r="B20" s="783"/>
      <c r="C20" s="784"/>
      <c r="D20" s="784"/>
      <c r="E20" s="784"/>
      <c r="F20" s="784"/>
      <c r="G20" s="784"/>
      <c r="H20" s="784"/>
      <c r="I20" s="784"/>
      <c r="J20" s="784"/>
      <c r="K20" s="784"/>
      <c r="L20" s="784"/>
      <c r="M20" s="784"/>
      <c r="N20" s="784"/>
      <c r="O20" s="784"/>
      <c r="P20" s="785"/>
      <c r="Q20" s="786"/>
      <c r="R20" s="787"/>
      <c r="S20" s="787"/>
      <c r="T20" s="787"/>
      <c r="U20" s="787"/>
      <c r="V20" s="787"/>
      <c r="W20" s="787"/>
      <c r="X20" s="787"/>
      <c r="Y20" s="787"/>
      <c r="Z20" s="787"/>
      <c r="AA20" s="787"/>
      <c r="AB20" s="787"/>
      <c r="AC20" s="787"/>
      <c r="AD20" s="787"/>
      <c r="AE20" s="788"/>
      <c r="AF20" s="789"/>
      <c r="AG20" s="790"/>
      <c r="AH20" s="790"/>
      <c r="AI20" s="790"/>
      <c r="AJ20" s="791"/>
      <c r="AK20" s="772"/>
      <c r="AL20" s="773"/>
      <c r="AM20" s="773"/>
      <c r="AN20" s="773"/>
      <c r="AO20" s="773"/>
      <c r="AP20" s="773"/>
      <c r="AQ20" s="773"/>
      <c r="AR20" s="773"/>
      <c r="AS20" s="773"/>
      <c r="AT20" s="773"/>
      <c r="AU20" s="774"/>
      <c r="AV20" s="774"/>
      <c r="AW20" s="774"/>
      <c r="AX20" s="774"/>
      <c r="AY20" s="775"/>
      <c r="AZ20" s="228"/>
      <c r="BA20" s="228"/>
      <c r="BB20" s="228"/>
      <c r="BC20" s="228"/>
      <c r="BD20" s="228"/>
      <c r="BE20" s="229"/>
      <c r="BF20" s="229"/>
      <c r="BG20" s="229"/>
      <c r="BH20" s="229"/>
      <c r="BI20" s="229"/>
      <c r="BJ20" s="229"/>
      <c r="BK20" s="229"/>
      <c r="BL20" s="229"/>
      <c r="BM20" s="229"/>
      <c r="BN20" s="229"/>
      <c r="BO20" s="229"/>
      <c r="BP20" s="229"/>
      <c r="BQ20" s="234">
        <v>14</v>
      </c>
      <c r="BR20" s="235"/>
      <c r="BS20" s="776"/>
      <c r="BT20" s="777"/>
      <c r="BU20" s="777"/>
      <c r="BV20" s="777"/>
      <c r="BW20" s="777"/>
      <c r="BX20" s="777"/>
      <c r="BY20" s="777"/>
      <c r="BZ20" s="777"/>
      <c r="CA20" s="777"/>
      <c r="CB20" s="777"/>
      <c r="CC20" s="777"/>
      <c r="CD20" s="777"/>
      <c r="CE20" s="777"/>
      <c r="CF20" s="777"/>
      <c r="CG20" s="778"/>
      <c r="CH20" s="779"/>
      <c r="CI20" s="780"/>
      <c r="CJ20" s="780"/>
      <c r="CK20" s="780"/>
      <c r="CL20" s="781"/>
      <c r="CM20" s="779"/>
      <c r="CN20" s="780"/>
      <c r="CO20" s="780"/>
      <c r="CP20" s="780"/>
      <c r="CQ20" s="781"/>
      <c r="CR20" s="779"/>
      <c r="CS20" s="780"/>
      <c r="CT20" s="780"/>
      <c r="CU20" s="780"/>
      <c r="CV20" s="781"/>
      <c r="CW20" s="779"/>
      <c r="CX20" s="780"/>
      <c r="CY20" s="780"/>
      <c r="CZ20" s="780"/>
      <c r="DA20" s="781"/>
      <c r="DB20" s="779"/>
      <c r="DC20" s="780"/>
      <c r="DD20" s="780"/>
      <c r="DE20" s="780"/>
      <c r="DF20" s="781"/>
      <c r="DG20" s="779"/>
      <c r="DH20" s="780"/>
      <c r="DI20" s="780"/>
      <c r="DJ20" s="780"/>
      <c r="DK20" s="781"/>
      <c r="DL20" s="779"/>
      <c r="DM20" s="780"/>
      <c r="DN20" s="780"/>
      <c r="DO20" s="780"/>
      <c r="DP20" s="781"/>
      <c r="DQ20" s="779"/>
      <c r="DR20" s="780"/>
      <c r="DS20" s="780"/>
      <c r="DT20" s="780"/>
      <c r="DU20" s="781"/>
      <c r="DV20" s="776"/>
      <c r="DW20" s="777"/>
      <c r="DX20" s="777"/>
      <c r="DY20" s="777"/>
      <c r="DZ20" s="782"/>
      <c r="EA20" s="230"/>
    </row>
    <row r="21" spans="1:131" s="231" customFormat="1" ht="26.25" customHeight="1" thickBot="1" x14ac:dyDescent="0.2">
      <c r="A21" s="234">
        <v>15</v>
      </c>
      <c r="B21" s="783"/>
      <c r="C21" s="784"/>
      <c r="D21" s="784"/>
      <c r="E21" s="784"/>
      <c r="F21" s="784"/>
      <c r="G21" s="784"/>
      <c r="H21" s="784"/>
      <c r="I21" s="784"/>
      <c r="J21" s="784"/>
      <c r="K21" s="784"/>
      <c r="L21" s="784"/>
      <c r="M21" s="784"/>
      <c r="N21" s="784"/>
      <c r="O21" s="784"/>
      <c r="P21" s="785"/>
      <c r="Q21" s="786"/>
      <c r="R21" s="787"/>
      <c r="S21" s="787"/>
      <c r="T21" s="787"/>
      <c r="U21" s="787"/>
      <c r="V21" s="787"/>
      <c r="W21" s="787"/>
      <c r="X21" s="787"/>
      <c r="Y21" s="787"/>
      <c r="Z21" s="787"/>
      <c r="AA21" s="787"/>
      <c r="AB21" s="787"/>
      <c r="AC21" s="787"/>
      <c r="AD21" s="787"/>
      <c r="AE21" s="788"/>
      <c r="AF21" s="789"/>
      <c r="AG21" s="790"/>
      <c r="AH21" s="790"/>
      <c r="AI21" s="790"/>
      <c r="AJ21" s="791"/>
      <c r="AK21" s="772"/>
      <c r="AL21" s="773"/>
      <c r="AM21" s="773"/>
      <c r="AN21" s="773"/>
      <c r="AO21" s="773"/>
      <c r="AP21" s="773"/>
      <c r="AQ21" s="773"/>
      <c r="AR21" s="773"/>
      <c r="AS21" s="773"/>
      <c r="AT21" s="773"/>
      <c r="AU21" s="774"/>
      <c r="AV21" s="774"/>
      <c r="AW21" s="774"/>
      <c r="AX21" s="774"/>
      <c r="AY21" s="775"/>
      <c r="AZ21" s="228"/>
      <c r="BA21" s="228"/>
      <c r="BB21" s="228"/>
      <c r="BC21" s="228"/>
      <c r="BD21" s="228"/>
      <c r="BE21" s="229"/>
      <c r="BF21" s="229"/>
      <c r="BG21" s="229"/>
      <c r="BH21" s="229"/>
      <c r="BI21" s="229"/>
      <c r="BJ21" s="229"/>
      <c r="BK21" s="229"/>
      <c r="BL21" s="229"/>
      <c r="BM21" s="229"/>
      <c r="BN21" s="229"/>
      <c r="BO21" s="229"/>
      <c r="BP21" s="229"/>
      <c r="BQ21" s="234">
        <v>15</v>
      </c>
      <c r="BR21" s="235"/>
      <c r="BS21" s="776"/>
      <c r="BT21" s="777"/>
      <c r="BU21" s="777"/>
      <c r="BV21" s="777"/>
      <c r="BW21" s="777"/>
      <c r="BX21" s="777"/>
      <c r="BY21" s="777"/>
      <c r="BZ21" s="777"/>
      <c r="CA21" s="777"/>
      <c r="CB21" s="777"/>
      <c r="CC21" s="777"/>
      <c r="CD21" s="777"/>
      <c r="CE21" s="777"/>
      <c r="CF21" s="777"/>
      <c r="CG21" s="778"/>
      <c r="CH21" s="779"/>
      <c r="CI21" s="780"/>
      <c r="CJ21" s="780"/>
      <c r="CK21" s="780"/>
      <c r="CL21" s="781"/>
      <c r="CM21" s="779"/>
      <c r="CN21" s="780"/>
      <c r="CO21" s="780"/>
      <c r="CP21" s="780"/>
      <c r="CQ21" s="781"/>
      <c r="CR21" s="779"/>
      <c r="CS21" s="780"/>
      <c r="CT21" s="780"/>
      <c r="CU21" s="780"/>
      <c r="CV21" s="781"/>
      <c r="CW21" s="779"/>
      <c r="CX21" s="780"/>
      <c r="CY21" s="780"/>
      <c r="CZ21" s="780"/>
      <c r="DA21" s="781"/>
      <c r="DB21" s="779"/>
      <c r="DC21" s="780"/>
      <c r="DD21" s="780"/>
      <c r="DE21" s="780"/>
      <c r="DF21" s="781"/>
      <c r="DG21" s="779"/>
      <c r="DH21" s="780"/>
      <c r="DI21" s="780"/>
      <c r="DJ21" s="780"/>
      <c r="DK21" s="781"/>
      <c r="DL21" s="779"/>
      <c r="DM21" s="780"/>
      <c r="DN21" s="780"/>
      <c r="DO21" s="780"/>
      <c r="DP21" s="781"/>
      <c r="DQ21" s="779"/>
      <c r="DR21" s="780"/>
      <c r="DS21" s="780"/>
      <c r="DT21" s="780"/>
      <c r="DU21" s="781"/>
      <c r="DV21" s="776"/>
      <c r="DW21" s="777"/>
      <c r="DX21" s="777"/>
      <c r="DY21" s="777"/>
      <c r="DZ21" s="782"/>
      <c r="EA21" s="230"/>
    </row>
    <row r="22" spans="1:131" s="231" customFormat="1" ht="26.25" customHeight="1" x14ac:dyDescent="0.15">
      <c r="A22" s="234">
        <v>16</v>
      </c>
      <c r="B22" s="783"/>
      <c r="C22" s="784"/>
      <c r="D22" s="784"/>
      <c r="E22" s="784"/>
      <c r="F22" s="784"/>
      <c r="G22" s="784"/>
      <c r="H22" s="784"/>
      <c r="I22" s="784"/>
      <c r="J22" s="784"/>
      <c r="K22" s="784"/>
      <c r="L22" s="784"/>
      <c r="M22" s="784"/>
      <c r="N22" s="784"/>
      <c r="O22" s="784"/>
      <c r="P22" s="785"/>
      <c r="Q22" s="802"/>
      <c r="R22" s="803"/>
      <c r="S22" s="803"/>
      <c r="T22" s="803"/>
      <c r="U22" s="803"/>
      <c r="V22" s="803"/>
      <c r="W22" s="803"/>
      <c r="X22" s="803"/>
      <c r="Y22" s="803"/>
      <c r="Z22" s="803"/>
      <c r="AA22" s="803"/>
      <c r="AB22" s="803"/>
      <c r="AC22" s="803"/>
      <c r="AD22" s="803"/>
      <c r="AE22" s="804"/>
      <c r="AF22" s="789"/>
      <c r="AG22" s="790"/>
      <c r="AH22" s="790"/>
      <c r="AI22" s="790"/>
      <c r="AJ22" s="791"/>
      <c r="AK22" s="805"/>
      <c r="AL22" s="806"/>
      <c r="AM22" s="806"/>
      <c r="AN22" s="806"/>
      <c r="AO22" s="806"/>
      <c r="AP22" s="806"/>
      <c r="AQ22" s="806"/>
      <c r="AR22" s="806"/>
      <c r="AS22" s="806"/>
      <c r="AT22" s="806"/>
      <c r="AU22" s="807"/>
      <c r="AV22" s="807"/>
      <c r="AW22" s="807"/>
      <c r="AX22" s="807"/>
      <c r="AY22" s="808"/>
      <c r="AZ22" s="809" t="s">
        <v>393</v>
      </c>
      <c r="BA22" s="809"/>
      <c r="BB22" s="809"/>
      <c r="BC22" s="809"/>
      <c r="BD22" s="810"/>
      <c r="BE22" s="229"/>
      <c r="BF22" s="229"/>
      <c r="BG22" s="229"/>
      <c r="BH22" s="229"/>
      <c r="BI22" s="229"/>
      <c r="BJ22" s="229"/>
      <c r="BK22" s="229"/>
      <c r="BL22" s="229"/>
      <c r="BM22" s="229"/>
      <c r="BN22" s="229"/>
      <c r="BO22" s="229"/>
      <c r="BP22" s="229"/>
      <c r="BQ22" s="234">
        <v>16</v>
      </c>
      <c r="BR22" s="235"/>
      <c r="BS22" s="776"/>
      <c r="BT22" s="777"/>
      <c r="BU22" s="777"/>
      <c r="BV22" s="777"/>
      <c r="BW22" s="777"/>
      <c r="BX22" s="777"/>
      <c r="BY22" s="777"/>
      <c r="BZ22" s="777"/>
      <c r="CA22" s="777"/>
      <c r="CB22" s="777"/>
      <c r="CC22" s="777"/>
      <c r="CD22" s="777"/>
      <c r="CE22" s="777"/>
      <c r="CF22" s="777"/>
      <c r="CG22" s="778"/>
      <c r="CH22" s="779"/>
      <c r="CI22" s="780"/>
      <c r="CJ22" s="780"/>
      <c r="CK22" s="780"/>
      <c r="CL22" s="781"/>
      <c r="CM22" s="779"/>
      <c r="CN22" s="780"/>
      <c r="CO22" s="780"/>
      <c r="CP22" s="780"/>
      <c r="CQ22" s="781"/>
      <c r="CR22" s="779"/>
      <c r="CS22" s="780"/>
      <c r="CT22" s="780"/>
      <c r="CU22" s="780"/>
      <c r="CV22" s="781"/>
      <c r="CW22" s="779"/>
      <c r="CX22" s="780"/>
      <c r="CY22" s="780"/>
      <c r="CZ22" s="780"/>
      <c r="DA22" s="781"/>
      <c r="DB22" s="779"/>
      <c r="DC22" s="780"/>
      <c r="DD22" s="780"/>
      <c r="DE22" s="780"/>
      <c r="DF22" s="781"/>
      <c r="DG22" s="779"/>
      <c r="DH22" s="780"/>
      <c r="DI22" s="780"/>
      <c r="DJ22" s="780"/>
      <c r="DK22" s="781"/>
      <c r="DL22" s="779"/>
      <c r="DM22" s="780"/>
      <c r="DN22" s="780"/>
      <c r="DO22" s="780"/>
      <c r="DP22" s="781"/>
      <c r="DQ22" s="779"/>
      <c r="DR22" s="780"/>
      <c r="DS22" s="780"/>
      <c r="DT22" s="780"/>
      <c r="DU22" s="781"/>
      <c r="DV22" s="776"/>
      <c r="DW22" s="777"/>
      <c r="DX22" s="777"/>
      <c r="DY22" s="777"/>
      <c r="DZ22" s="782"/>
      <c r="EA22" s="230"/>
    </row>
    <row r="23" spans="1:131" s="231" customFormat="1" ht="26.25" customHeight="1" thickBot="1" x14ac:dyDescent="0.2">
      <c r="A23" s="236" t="s">
        <v>394</v>
      </c>
      <c r="B23" s="792" t="s">
        <v>395</v>
      </c>
      <c r="C23" s="793"/>
      <c r="D23" s="793"/>
      <c r="E23" s="793"/>
      <c r="F23" s="793"/>
      <c r="G23" s="793"/>
      <c r="H23" s="793"/>
      <c r="I23" s="793"/>
      <c r="J23" s="793"/>
      <c r="K23" s="793"/>
      <c r="L23" s="793"/>
      <c r="M23" s="793"/>
      <c r="N23" s="793"/>
      <c r="O23" s="793"/>
      <c r="P23" s="794"/>
      <c r="Q23" s="795">
        <f>Q7</f>
        <v>49726</v>
      </c>
      <c r="R23" s="796"/>
      <c r="S23" s="796"/>
      <c r="T23" s="796"/>
      <c r="U23" s="796"/>
      <c r="V23" s="795">
        <f>V7</f>
        <v>47768</v>
      </c>
      <c r="W23" s="796"/>
      <c r="X23" s="796"/>
      <c r="Y23" s="796"/>
      <c r="Z23" s="796"/>
      <c r="AA23" s="796">
        <f>AA7</f>
        <v>1958</v>
      </c>
      <c r="AB23" s="796"/>
      <c r="AC23" s="796"/>
      <c r="AD23" s="796"/>
      <c r="AE23" s="797"/>
      <c r="AF23" s="798">
        <v>1368</v>
      </c>
      <c r="AG23" s="796"/>
      <c r="AH23" s="796"/>
      <c r="AI23" s="796"/>
      <c r="AJ23" s="799"/>
      <c r="AK23" s="800"/>
      <c r="AL23" s="801"/>
      <c r="AM23" s="801"/>
      <c r="AN23" s="801"/>
      <c r="AO23" s="801"/>
      <c r="AP23" s="796">
        <f>AP7</f>
        <v>43708</v>
      </c>
      <c r="AQ23" s="796"/>
      <c r="AR23" s="796"/>
      <c r="AS23" s="796"/>
      <c r="AT23" s="796"/>
      <c r="AU23" s="812"/>
      <c r="AV23" s="812"/>
      <c r="AW23" s="812"/>
      <c r="AX23" s="812"/>
      <c r="AY23" s="813"/>
      <c r="AZ23" s="814" t="s">
        <v>396</v>
      </c>
      <c r="BA23" s="815"/>
      <c r="BB23" s="815"/>
      <c r="BC23" s="815"/>
      <c r="BD23" s="816"/>
      <c r="BE23" s="229"/>
      <c r="BF23" s="229"/>
      <c r="BG23" s="229"/>
      <c r="BH23" s="229"/>
      <c r="BI23" s="229"/>
      <c r="BJ23" s="229"/>
      <c r="BK23" s="229"/>
      <c r="BL23" s="229"/>
      <c r="BM23" s="229"/>
      <c r="BN23" s="229"/>
      <c r="BO23" s="229"/>
      <c r="BP23" s="229"/>
      <c r="BQ23" s="234">
        <v>17</v>
      </c>
      <c r="BR23" s="235"/>
      <c r="BS23" s="776"/>
      <c r="BT23" s="777"/>
      <c r="BU23" s="777"/>
      <c r="BV23" s="777"/>
      <c r="BW23" s="777"/>
      <c r="BX23" s="777"/>
      <c r="BY23" s="777"/>
      <c r="BZ23" s="777"/>
      <c r="CA23" s="777"/>
      <c r="CB23" s="777"/>
      <c r="CC23" s="777"/>
      <c r="CD23" s="777"/>
      <c r="CE23" s="777"/>
      <c r="CF23" s="777"/>
      <c r="CG23" s="778"/>
      <c r="CH23" s="779"/>
      <c r="CI23" s="780"/>
      <c r="CJ23" s="780"/>
      <c r="CK23" s="780"/>
      <c r="CL23" s="781"/>
      <c r="CM23" s="779"/>
      <c r="CN23" s="780"/>
      <c r="CO23" s="780"/>
      <c r="CP23" s="780"/>
      <c r="CQ23" s="781"/>
      <c r="CR23" s="779"/>
      <c r="CS23" s="780"/>
      <c r="CT23" s="780"/>
      <c r="CU23" s="780"/>
      <c r="CV23" s="781"/>
      <c r="CW23" s="779"/>
      <c r="CX23" s="780"/>
      <c r="CY23" s="780"/>
      <c r="CZ23" s="780"/>
      <c r="DA23" s="781"/>
      <c r="DB23" s="779"/>
      <c r="DC23" s="780"/>
      <c r="DD23" s="780"/>
      <c r="DE23" s="780"/>
      <c r="DF23" s="781"/>
      <c r="DG23" s="779"/>
      <c r="DH23" s="780"/>
      <c r="DI23" s="780"/>
      <c r="DJ23" s="780"/>
      <c r="DK23" s="781"/>
      <c r="DL23" s="779"/>
      <c r="DM23" s="780"/>
      <c r="DN23" s="780"/>
      <c r="DO23" s="780"/>
      <c r="DP23" s="781"/>
      <c r="DQ23" s="779"/>
      <c r="DR23" s="780"/>
      <c r="DS23" s="780"/>
      <c r="DT23" s="780"/>
      <c r="DU23" s="781"/>
      <c r="DV23" s="776"/>
      <c r="DW23" s="777"/>
      <c r="DX23" s="777"/>
      <c r="DY23" s="777"/>
      <c r="DZ23" s="782"/>
      <c r="EA23" s="230"/>
    </row>
    <row r="24" spans="1:131" s="231" customFormat="1" ht="26.25" customHeight="1" x14ac:dyDescent="0.15">
      <c r="A24" s="811" t="s">
        <v>397</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28"/>
      <c r="BA24" s="228"/>
      <c r="BB24" s="228"/>
      <c r="BC24" s="228"/>
      <c r="BD24" s="228"/>
      <c r="BE24" s="229"/>
      <c r="BF24" s="229"/>
      <c r="BG24" s="229"/>
      <c r="BH24" s="229"/>
      <c r="BI24" s="229"/>
      <c r="BJ24" s="229"/>
      <c r="BK24" s="229"/>
      <c r="BL24" s="229"/>
      <c r="BM24" s="229"/>
      <c r="BN24" s="229"/>
      <c r="BO24" s="229"/>
      <c r="BP24" s="229"/>
      <c r="BQ24" s="234">
        <v>18</v>
      </c>
      <c r="BR24" s="235"/>
      <c r="BS24" s="776"/>
      <c r="BT24" s="777"/>
      <c r="BU24" s="777"/>
      <c r="BV24" s="777"/>
      <c r="BW24" s="777"/>
      <c r="BX24" s="777"/>
      <c r="BY24" s="777"/>
      <c r="BZ24" s="777"/>
      <c r="CA24" s="777"/>
      <c r="CB24" s="777"/>
      <c r="CC24" s="777"/>
      <c r="CD24" s="777"/>
      <c r="CE24" s="777"/>
      <c r="CF24" s="777"/>
      <c r="CG24" s="778"/>
      <c r="CH24" s="779"/>
      <c r="CI24" s="780"/>
      <c r="CJ24" s="780"/>
      <c r="CK24" s="780"/>
      <c r="CL24" s="781"/>
      <c r="CM24" s="779"/>
      <c r="CN24" s="780"/>
      <c r="CO24" s="780"/>
      <c r="CP24" s="780"/>
      <c r="CQ24" s="781"/>
      <c r="CR24" s="779"/>
      <c r="CS24" s="780"/>
      <c r="CT24" s="780"/>
      <c r="CU24" s="780"/>
      <c r="CV24" s="781"/>
      <c r="CW24" s="779"/>
      <c r="CX24" s="780"/>
      <c r="CY24" s="780"/>
      <c r="CZ24" s="780"/>
      <c r="DA24" s="781"/>
      <c r="DB24" s="779"/>
      <c r="DC24" s="780"/>
      <c r="DD24" s="780"/>
      <c r="DE24" s="780"/>
      <c r="DF24" s="781"/>
      <c r="DG24" s="779"/>
      <c r="DH24" s="780"/>
      <c r="DI24" s="780"/>
      <c r="DJ24" s="780"/>
      <c r="DK24" s="781"/>
      <c r="DL24" s="779"/>
      <c r="DM24" s="780"/>
      <c r="DN24" s="780"/>
      <c r="DO24" s="780"/>
      <c r="DP24" s="781"/>
      <c r="DQ24" s="779"/>
      <c r="DR24" s="780"/>
      <c r="DS24" s="780"/>
      <c r="DT24" s="780"/>
      <c r="DU24" s="781"/>
      <c r="DV24" s="776"/>
      <c r="DW24" s="777"/>
      <c r="DX24" s="777"/>
      <c r="DY24" s="777"/>
      <c r="DZ24" s="782"/>
      <c r="EA24" s="230"/>
    </row>
    <row r="25" spans="1:131" ht="26.25" customHeight="1" thickBot="1" x14ac:dyDescent="0.2">
      <c r="A25" s="728" t="s">
        <v>398</v>
      </c>
      <c r="B25" s="728"/>
      <c r="C25" s="728"/>
      <c r="D25" s="728"/>
      <c r="E25" s="728"/>
      <c r="F25" s="728"/>
      <c r="G25" s="728"/>
      <c r="H25" s="728"/>
      <c r="I25" s="728"/>
      <c r="J25" s="728"/>
      <c r="K25" s="728"/>
      <c r="L25" s="728"/>
      <c r="M25" s="728"/>
      <c r="N25" s="728"/>
      <c r="O25" s="728"/>
      <c r="P25" s="728"/>
      <c r="Q25" s="728"/>
      <c r="R25" s="728"/>
      <c r="S25" s="728"/>
      <c r="T25" s="728"/>
      <c r="U25" s="728"/>
      <c r="V25" s="728"/>
      <c r="W25" s="728"/>
      <c r="X25" s="728"/>
      <c r="Y25" s="728"/>
      <c r="Z25" s="728"/>
      <c r="AA25" s="728"/>
      <c r="AB25" s="728"/>
      <c r="AC25" s="728"/>
      <c r="AD25" s="728"/>
      <c r="AE25" s="728"/>
      <c r="AF25" s="728"/>
      <c r="AG25" s="728"/>
      <c r="AH25" s="728"/>
      <c r="AI25" s="728"/>
      <c r="AJ25" s="728"/>
      <c r="AK25" s="728"/>
      <c r="AL25" s="728"/>
      <c r="AM25" s="728"/>
      <c r="AN25" s="728"/>
      <c r="AO25" s="728"/>
      <c r="AP25" s="728"/>
      <c r="AQ25" s="728"/>
      <c r="AR25" s="728"/>
      <c r="AS25" s="728"/>
      <c r="AT25" s="728"/>
      <c r="AU25" s="728"/>
      <c r="AV25" s="728"/>
      <c r="AW25" s="728"/>
      <c r="AX25" s="728"/>
      <c r="AY25" s="728"/>
      <c r="AZ25" s="728"/>
      <c r="BA25" s="728"/>
      <c r="BB25" s="728"/>
      <c r="BC25" s="728"/>
      <c r="BD25" s="728"/>
      <c r="BE25" s="728"/>
      <c r="BF25" s="728"/>
      <c r="BG25" s="728"/>
      <c r="BH25" s="728"/>
      <c r="BI25" s="728"/>
      <c r="BJ25" s="228"/>
      <c r="BK25" s="228"/>
      <c r="BL25" s="228"/>
      <c r="BM25" s="228"/>
      <c r="BN25" s="228"/>
      <c r="BO25" s="237"/>
      <c r="BP25" s="237"/>
      <c r="BQ25" s="234">
        <v>19</v>
      </c>
      <c r="BR25" s="235"/>
      <c r="BS25" s="776"/>
      <c r="BT25" s="777"/>
      <c r="BU25" s="777"/>
      <c r="BV25" s="777"/>
      <c r="BW25" s="777"/>
      <c r="BX25" s="777"/>
      <c r="BY25" s="777"/>
      <c r="BZ25" s="777"/>
      <c r="CA25" s="777"/>
      <c r="CB25" s="777"/>
      <c r="CC25" s="777"/>
      <c r="CD25" s="777"/>
      <c r="CE25" s="777"/>
      <c r="CF25" s="777"/>
      <c r="CG25" s="778"/>
      <c r="CH25" s="779"/>
      <c r="CI25" s="780"/>
      <c r="CJ25" s="780"/>
      <c r="CK25" s="780"/>
      <c r="CL25" s="781"/>
      <c r="CM25" s="779"/>
      <c r="CN25" s="780"/>
      <c r="CO25" s="780"/>
      <c r="CP25" s="780"/>
      <c r="CQ25" s="781"/>
      <c r="CR25" s="779"/>
      <c r="CS25" s="780"/>
      <c r="CT25" s="780"/>
      <c r="CU25" s="780"/>
      <c r="CV25" s="781"/>
      <c r="CW25" s="779"/>
      <c r="CX25" s="780"/>
      <c r="CY25" s="780"/>
      <c r="CZ25" s="780"/>
      <c r="DA25" s="781"/>
      <c r="DB25" s="779"/>
      <c r="DC25" s="780"/>
      <c r="DD25" s="780"/>
      <c r="DE25" s="780"/>
      <c r="DF25" s="781"/>
      <c r="DG25" s="779"/>
      <c r="DH25" s="780"/>
      <c r="DI25" s="780"/>
      <c r="DJ25" s="780"/>
      <c r="DK25" s="781"/>
      <c r="DL25" s="779"/>
      <c r="DM25" s="780"/>
      <c r="DN25" s="780"/>
      <c r="DO25" s="780"/>
      <c r="DP25" s="781"/>
      <c r="DQ25" s="779"/>
      <c r="DR25" s="780"/>
      <c r="DS25" s="780"/>
      <c r="DT25" s="780"/>
      <c r="DU25" s="781"/>
      <c r="DV25" s="776"/>
      <c r="DW25" s="777"/>
      <c r="DX25" s="777"/>
      <c r="DY25" s="777"/>
      <c r="DZ25" s="782"/>
      <c r="EA25" s="226"/>
    </row>
    <row r="26" spans="1:131" ht="26.25" customHeight="1" x14ac:dyDescent="0.15">
      <c r="A26" s="730" t="s">
        <v>375</v>
      </c>
      <c r="B26" s="731"/>
      <c r="C26" s="731"/>
      <c r="D26" s="731"/>
      <c r="E26" s="731"/>
      <c r="F26" s="731"/>
      <c r="G26" s="731"/>
      <c r="H26" s="731"/>
      <c r="I26" s="731"/>
      <c r="J26" s="731"/>
      <c r="K26" s="731"/>
      <c r="L26" s="731"/>
      <c r="M26" s="731"/>
      <c r="N26" s="731"/>
      <c r="O26" s="731"/>
      <c r="P26" s="732"/>
      <c r="Q26" s="736" t="s">
        <v>399</v>
      </c>
      <c r="R26" s="737"/>
      <c r="S26" s="737"/>
      <c r="T26" s="737"/>
      <c r="U26" s="738"/>
      <c r="V26" s="736" t="s">
        <v>400</v>
      </c>
      <c r="W26" s="737"/>
      <c r="X26" s="737"/>
      <c r="Y26" s="737"/>
      <c r="Z26" s="738"/>
      <c r="AA26" s="736" t="s">
        <v>401</v>
      </c>
      <c r="AB26" s="737"/>
      <c r="AC26" s="737"/>
      <c r="AD26" s="737"/>
      <c r="AE26" s="737"/>
      <c r="AF26" s="817" t="s">
        <v>402</v>
      </c>
      <c r="AG26" s="818"/>
      <c r="AH26" s="818"/>
      <c r="AI26" s="818"/>
      <c r="AJ26" s="819"/>
      <c r="AK26" s="737" t="s">
        <v>403</v>
      </c>
      <c r="AL26" s="737"/>
      <c r="AM26" s="737"/>
      <c r="AN26" s="737"/>
      <c r="AO26" s="738"/>
      <c r="AP26" s="736" t="s">
        <v>404</v>
      </c>
      <c r="AQ26" s="737"/>
      <c r="AR26" s="737"/>
      <c r="AS26" s="737"/>
      <c r="AT26" s="738"/>
      <c r="AU26" s="736" t="s">
        <v>405</v>
      </c>
      <c r="AV26" s="737"/>
      <c r="AW26" s="737"/>
      <c r="AX26" s="737"/>
      <c r="AY26" s="738"/>
      <c r="AZ26" s="736" t="s">
        <v>406</v>
      </c>
      <c r="BA26" s="737"/>
      <c r="BB26" s="737"/>
      <c r="BC26" s="737"/>
      <c r="BD26" s="738"/>
      <c r="BE26" s="736" t="s">
        <v>382</v>
      </c>
      <c r="BF26" s="737"/>
      <c r="BG26" s="737"/>
      <c r="BH26" s="737"/>
      <c r="BI26" s="743"/>
      <c r="BJ26" s="228"/>
      <c r="BK26" s="228"/>
      <c r="BL26" s="228"/>
      <c r="BM26" s="228"/>
      <c r="BN26" s="228"/>
      <c r="BO26" s="237"/>
      <c r="BP26" s="237"/>
      <c r="BQ26" s="234">
        <v>20</v>
      </c>
      <c r="BR26" s="235"/>
      <c r="BS26" s="776"/>
      <c r="BT26" s="777"/>
      <c r="BU26" s="777"/>
      <c r="BV26" s="777"/>
      <c r="BW26" s="777"/>
      <c r="BX26" s="777"/>
      <c r="BY26" s="777"/>
      <c r="BZ26" s="777"/>
      <c r="CA26" s="777"/>
      <c r="CB26" s="777"/>
      <c r="CC26" s="777"/>
      <c r="CD26" s="777"/>
      <c r="CE26" s="777"/>
      <c r="CF26" s="777"/>
      <c r="CG26" s="778"/>
      <c r="CH26" s="779"/>
      <c r="CI26" s="780"/>
      <c r="CJ26" s="780"/>
      <c r="CK26" s="780"/>
      <c r="CL26" s="781"/>
      <c r="CM26" s="779"/>
      <c r="CN26" s="780"/>
      <c r="CO26" s="780"/>
      <c r="CP26" s="780"/>
      <c r="CQ26" s="781"/>
      <c r="CR26" s="779"/>
      <c r="CS26" s="780"/>
      <c r="CT26" s="780"/>
      <c r="CU26" s="780"/>
      <c r="CV26" s="781"/>
      <c r="CW26" s="779"/>
      <c r="CX26" s="780"/>
      <c r="CY26" s="780"/>
      <c r="CZ26" s="780"/>
      <c r="DA26" s="781"/>
      <c r="DB26" s="779"/>
      <c r="DC26" s="780"/>
      <c r="DD26" s="780"/>
      <c r="DE26" s="780"/>
      <c r="DF26" s="781"/>
      <c r="DG26" s="779"/>
      <c r="DH26" s="780"/>
      <c r="DI26" s="780"/>
      <c r="DJ26" s="780"/>
      <c r="DK26" s="781"/>
      <c r="DL26" s="779"/>
      <c r="DM26" s="780"/>
      <c r="DN26" s="780"/>
      <c r="DO26" s="780"/>
      <c r="DP26" s="781"/>
      <c r="DQ26" s="779"/>
      <c r="DR26" s="780"/>
      <c r="DS26" s="780"/>
      <c r="DT26" s="780"/>
      <c r="DU26" s="781"/>
      <c r="DV26" s="776"/>
      <c r="DW26" s="777"/>
      <c r="DX26" s="777"/>
      <c r="DY26" s="777"/>
      <c r="DZ26" s="782"/>
      <c r="EA26" s="226"/>
    </row>
    <row r="27" spans="1:131" ht="26.25" customHeight="1" thickBot="1" x14ac:dyDescent="0.2">
      <c r="A27" s="733"/>
      <c r="B27" s="734"/>
      <c r="C27" s="734"/>
      <c r="D27" s="734"/>
      <c r="E27" s="734"/>
      <c r="F27" s="734"/>
      <c r="G27" s="734"/>
      <c r="H27" s="734"/>
      <c r="I27" s="734"/>
      <c r="J27" s="734"/>
      <c r="K27" s="734"/>
      <c r="L27" s="734"/>
      <c r="M27" s="734"/>
      <c r="N27" s="734"/>
      <c r="O27" s="734"/>
      <c r="P27" s="735"/>
      <c r="Q27" s="739"/>
      <c r="R27" s="740"/>
      <c r="S27" s="740"/>
      <c r="T27" s="740"/>
      <c r="U27" s="741"/>
      <c r="V27" s="739"/>
      <c r="W27" s="740"/>
      <c r="X27" s="740"/>
      <c r="Y27" s="740"/>
      <c r="Z27" s="741"/>
      <c r="AA27" s="739"/>
      <c r="AB27" s="740"/>
      <c r="AC27" s="740"/>
      <c r="AD27" s="740"/>
      <c r="AE27" s="740"/>
      <c r="AF27" s="820"/>
      <c r="AG27" s="821"/>
      <c r="AH27" s="821"/>
      <c r="AI27" s="821"/>
      <c r="AJ27" s="822"/>
      <c r="AK27" s="740"/>
      <c r="AL27" s="740"/>
      <c r="AM27" s="740"/>
      <c r="AN27" s="740"/>
      <c r="AO27" s="741"/>
      <c r="AP27" s="739"/>
      <c r="AQ27" s="740"/>
      <c r="AR27" s="740"/>
      <c r="AS27" s="740"/>
      <c r="AT27" s="741"/>
      <c r="AU27" s="739"/>
      <c r="AV27" s="740"/>
      <c r="AW27" s="740"/>
      <c r="AX27" s="740"/>
      <c r="AY27" s="741"/>
      <c r="AZ27" s="739"/>
      <c r="BA27" s="740"/>
      <c r="BB27" s="740"/>
      <c r="BC27" s="740"/>
      <c r="BD27" s="741"/>
      <c r="BE27" s="739"/>
      <c r="BF27" s="740"/>
      <c r="BG27" s="740"/>
      <c r="BH27" s="740"/>
      <c r="BI27" s="745"/>
      <c r="BJ27" s="228"/>
      <c r="BK27" s="228"/>
      <c r="BL27" s="228"/>
      <c r="BM27" s="228"/>
      <c r="BN27" s="228"/>
      <c r="BO27" s="237"/>
      <c r="BP27" s="237"/>
      <c r="BQ27" s="234">
        <v>21</v>
      </c>
      <c r="BR27" s="235"/>
      <c r="BS27" s="776"/>
      <c r="BT27" s="777"/>
      <c r="BU27" s="777"/>
      <c r="BV27" s="777"/>
      <c r="BW27" s="777"/>
      <c r="BX27" s="777"/>
      <c r="BY27" s="777"/>
      <c r="BZ27" s="777"/>
      <c r="CA27" s="777"/>
      <c r="CB27" s="777"/>
      <c r="CC27" s="777"/>
      <c r="CD27" s="777"/>
      <c r="CE27" s="777"/>
      <c r="CF27" s="777"/>
      <c r="CG27" s="778"/>
      <c r="CH27" s="779"/>
      <c r="CI27" s="780"/>
      <c r="CJ27" s="780"/>
      <c r="CK27" s="780"/>
      <c r="CL27" s="781"/>
      <c r="CM27" s="779"/>
      <c r="CN27" s="780"/>
      <c r="CO27" s="780"/>
      <c r="CP27" s="780"/>
      <c r="CQ27" s="781"/>
      <c r="CR27" s="779"/>
      <c r="CS27" s="780"/>
      <c r="CT27" s="780"/>
      <c r="CU27" s="780"/>
      <c r="CV27" s="781"/>
      <c r="CW27" s="779"/>
      <c r="CX27" s="780"/>
      <c r="CY27" s="780"/>
      <c r="CZ27" s="780"/>
      <c r="DA27" s="781"/>
      <c r="DB27" s="779"/>
      <c r="DC27" s="780"/>
      <c r="DD27" s="780"/>
      <c r="DE27" s="780"/>
      <c r="DF27" s="781"/>
      <c r="DG27" s="779"/>
      <c r="DH27" s="780"/>
      <c r="DI27" s="780"/>
      <c r="DJ27" s="780"/>
      <c r="DK27" s="781"/>
      <c r="DL27" s="779"/>
      <c r="DM27" s="780"/>
      <c r="DN27" s="780"/>
      <c r="DO27" s="780"/>
      <c r="DP27" s="781"/>
      <c r="DQ27" s="779"/>
      <c r="DR27" s="780"/>
      <c r="DS27" s="780"/>
      <c r="DT27" s="780"/>
      <c r="DU27" s="781"/>
      <c r="DV27" s="776"/>
      <c r="DW27" s="777"/>
      <c r="DX27" s="777"/>
      <c r="DY27" s="777"/>
      <c r="DZ27" s="782"/>
      <c r="EA27" s="226"/>
    </row>
    <row r="28" spans="1:131" ht="26.25" customHeight="1" thickTop="1" x14ac:dyDescent="0.15">
      <c r="A28" s="238">
        <v>1</v>
      </c>
      <c r="B28" s="752" t="s">
        <v>354</v>
      </c>
      <c r="C28" s="753"/>
      <c r="D28" s="753"/>
      <c r="E28" s="753"/>
      <c r="F28" s="753"/>
      <c r="G28" s="753"/>
      <c r="H28" s="753"/>
      <c r="I28" s="753"/>
      <c r="J28" s="753"/>
      <c r="K28" s="753"/>
      <c r="L28" s="753"/>
      <c r="M28" s="753"/>
      <c r="N28" s="753"/>
      <c r="O28" s="753"/>
      <c r="P28" s="754"/>
      <c r="Q28" s="825">
        <v>7171</v>
      </c>
      <c r="R28" s="826"/>
      <c r="S28" s="826"/>
      <c r="T28" s="826"/>
      <c r="U28" s="826"/>
      <c r="V28" s="826">
        <v>7163</v>
      </c>
      <c r="W28" s="826"/>
      <c r="X28" s="826"/>
      <c r="Y28" s="826"/>
      <c r="Z28" s="826"/>
      <c r="AA28" s="826">
        <v>8</v>
      </c>
      <c r="AB28" s="826"/>
      <c r="AC28" s="826"/>
      <c r="AD28" s="826"/>
      <c r="AE28" s="827"/>
      <c r="AF28" s="828">
        <v>8</v>
      </c>
      <c r="AG28" s="826"/>
      <c r="AH28" s="826"/>
      <c r="AI28" s="826"/>
      <c r="AJ28" s="829"/>
      <c r="AK28" s="830">
        <v>581</v>
      </c>
      <c r="AL28" s="831"/>
      <c r="AM28" s="831"/>
      <c r="AN28" s="831"/>
      <c r="AO28" s="831"/>
      <c r="AP28" s="831" t="s">
        <v>588</v>
      </c>
      <c r="AQ28" s="831"/>
      <c r="AR28" s="831"/>
      <c r="AS28" s="831"/>
      <c r="AT28" s="831"/>
      <c r="AU28" s="831" t="s">
        <v>588</v>
      </c>
      <c r="AV28" s="831"/>
      <c r="AW28" s="831"/>
      <c r="AX28" s="831"/>
      <c r="AY28" s="831"/>
      <c r="AZ28" s="832"/>
      <c r="BA28" s="832"/>
      <c r="BB28" s="832"/>
      <c r="BC28" s="832"/>
      <c r="BD28" s="832"/>
      <c r="BE28" s="823"/>
      <c r="BF28" s="823"/>
      <c r="BG28" s="823"/>
      <c r="BH28" s="823"/>
      <c r="BI28" s="824"/>
      <c r="BJ28" s="228"/>
      <c r="BK28" s="228"/>
      <c r="BL28" s="228"/>
      <c r="BM28" s="228"/>
      <c r="BN28" s="228"/>
      <c r="BO28" s="237"/>
      <c r="BP28" s="237"/>
      <c r="BQ28" s="234">
        <v>22</v>
      </c>
      <c r="BR28" s="235"/>
      <c r="BS28" s="776"/>
      <c r="BT28" s="777"/>
      <c r="BU28" s="777"/>
      <c r="BV28" s="777"/>
      <c r="BW28" s="777"/>
      <c r="BX28" s="777"/>
      <c r="BY28" s="777"/>
      <c r="BZ28" s="777"/>
      <c r="CA28" s="777"/>
      <c r="CB28" s="777"/>
      <c r="CC28" s="777"/>
      <c r="CD28" s="777"/>
      <c r="CE28" s="777"/>
      <c r="CF28" s="777"/>
      <c r="CG28" s="778"/>
      <c r="CH28" s="779"/>
      <c r="CI28" s="780"/>
      <c r="CJ28" s="780"/>
      <c r="CK28" s="780"/>
      <c r="CL28" s="781"/>
      <c r="CM28" s="779"/>
      <c r="CN28" s="780"/>
      <c r="CO28" s="780"/>
      <c r="CP28" s="780"/>
      <c r="CQ28" s="781"/>
      <c r="CR28" s="779"/>
      <c r="CS28" s="780"/>
      <c r="CT28" s="780"/>
      <c r="CU28" s="780"/>
      <c r="CV28" s="781"/>
      <c r="CW28" s="779"/>
      <c r="CX28" s="780"/>
      <c r="CY28" s="780"/>
      <c r="CZ28" s="780"/>
      <c r="DA28" s="781"/>
      <c r="DB28" s="779"/>
      <c r="DC28" s="780"/>
      <c r="DD28" s="780"/>
      <c r="DE28" s="780"/>
      <c r="DF28" s="781"/>
      <c r="DG28" s="779"/>
      <c r="DH28" s="780"/>
      <c r="DI28" s="780"/>
      <c r="DJ28" s="780"/>
      <c r="DK28" s="781"/>
      <c r="DL28" s="779"/>
      <c r="DM28" s="780"/>
      <c r="DN28" s="780"/>
      <c r="DO28" s="780"/>
      <c r="DP28" s="781"/>
      <c r="DQ28" s="779"/>
      <c r="DR28" s="780"/>
      <c r="DS28" s="780"/>
      <c r="DT28" s="780"/>
      <c r="DU28" s="781"/>
      <c r="DV28" s="776"/>
      <c r="DW28" s="777"/>
      <c r="DX28" s="777"/>
      <c r="DY28" s="777"/>
      <c r="DZ28" s="782"/>
      <c r="EA28" s="226"/>
    </row>
    <row r="29" spans="1:131" ht="26.25" customHeight="1" x14ac:dyDescent="0.15">
      <c r="A29" s="238">
        <v>2</v>
      </c>
      <c r="B29" s="783" t="s">
        <v>407</v>
      </c>
      <c r="C29" s="784"/>
      <c r="D29" s="784"/>
      <c r="E29" s="784"/>
      <c r="F29" s="784"/>
      <c r="G29" s="784"/>
      <c r="H29" s="784"/>
      <c r="I29" s="784"/>
      <c r="J29" s="784"/>
      <c r="K29" s="784"/>
      <c r="L29" s="784"/>
      <c r="M29" s="784"/>
      <c r="N29" s="784"/>
      <c r="O29" s="784"/>
      <c r="P29" s="785"/>
      <c r="Q29" s="786">
        <v>1702</v>
      </c>
      <c r="R29" s="787"/>
      <c r="S29" s="787"/>
      <c r="T29" s="787"/>
      <c r="U29" s="787"/>
      <c r="V29" s="787">
        <v>1699</v>
      </c>
      <c r="W29" s="787"/>
      <c r="X29" s="787"/>
      <c r="Y29" s="787"/>
      <c r="Z29" s="787"/>
      <c r="AA29" s="787">
        <v>3</v>
      </c>
      <c r="AB29" s="787"/>
      <c r="AC29" s="787"/>
      <c r="AD29" s="787"/>
      <c r="AE29" s="788"/>
      <c r="AF29" s="789">
        <v>3</v>
      </c>
      <c r="AG29" s="790"/>
      <c r="AH29" s="790"/>
      <c r="AI29" s="790"/>
      <c r="AJ29" s="791"/>
      <c r="AK29" s="837">
        <v>964</v>
      </c>
      <c r="AL29" s="833"/>
      <c r="AM29" s="833"/>
      <c r="AN29" s="833"/>
      <c r="AO29" s="833"/>
      <c r="AP29" s="833" t="s">
        <v>588</v>
      </c>
      <c r="AQ29" s="833"/>
      <c r="AR29" s="833"/>
      <c r="AS29" s="833"/>
      <c r="AT29" s="833"/>
      <c r="AU29" s="833" t="s">
        <v>588</v>
      </c>
      <c r="AV29" s="833"/>
      <c r="AW29" s="833"/>
      <c r="AX29" s="833"/>
      <c r="AY29" s="833"/>
      <c r="AZ29" s="834"/>
      <c r="BA29" s="834"/>
      <c r="BB29" s="834"/>
      <c r="BC29" s="834"/>
      <c r="BD29" s="834"/>
      <c r="BE29" s="835"/>
      <c r="BF29" s="835"/>
      <c r="BG29" s="835"/>
      <c r="BH29" s="835"/>
      <c r="BI29" s="836"/>
      <c r="BJ29" s="228"/>
      <c r="BK29" s="228"/>
      <c r="BL29" s="228"/>
      <c r="BM29" s="228"/>
      <c r="BN29" s="228"/>
      <c r="BO29" s="237"/>
      <c r="BP29" s="237"/>
      <c r="BQ29" s="234">
        <v>23</v>
      </c>
      <c r="BR29" s="235"/>
      <c r="BS29" s="776"/>
      <c r="BT29" s="777"/>
      <c r="BU29" s="777"/>
      <c r="BV29" s="777"/>
      <c r="BW29" s="777"/>
      <c r="BX29" s="777"/>
      <c r="BY29" s="777"/>
      <c r="BZ29" s="777"/>
      <c r="CA29" s="777"/>
      <c r="CB29" s="777"/>
      <c r="CC29" s="777"/>
      <c r="CD29" s="777"/>
      <c r="CE29" s="777"/>
      <c r="CF29" s="777"/>
      <c r="CG29" s="778"/>
      <c r="CH29" s="779"/>
      <c r="CI29" s="780"/>
      <c r="CJ29" s="780"/>
      <c r="CK29" s="780"/>
      <c r="CL29" s="781"/>
      <c r="CM29" s="779"/>
      <c r="CN29" s="780"/>
      <c r="CO29" s="780"/>
      <c r="CP29" s="780"/>
      <c r="CQ29" s="781"/>
      <c r="CR29" s="779"/>
      <c r="CS29" s="780"/>
      <c r="CT29" s="780"/>
      <c r="CU29" s="780"/>
      <c r="CV29" s="781"/>
      <c r="CW29" s="779"/>
      <c r="CX29" s="780"/>
      <c r="CY29" s="780"/>
      <c r="CZ29" s="780"/>
      <c r="DA29" s="781"/>
      <c r="DB29" s="779"/>
      <c r="DC29" s="780"/>
      <c r="DD29" s="780"/>
      <c r="DE29" s="780"/>
      <c r="DF29" s="781"/>
      <c r="DG29" s="779"/>
      <c r="DH29" s="780"/>
      <c r="DI29" s="780"/>
      <c r="DJ29" s="780"/>
      <c r="DK29" s="781"/>
      <c r="DL29" s="779"/>
      <c r="DM29" s="780"/>
      <c r="DN29" s="780"/>
      <c r="DO29" s="780"/>
      <c r="DP29" s="781"/>
      <c r="DQ29" s="779"/>
      <c r="DR29" s="780"/>
      <c r="DS29" s="780"/>
      <c r="DT29" s="780"/>
      <c r="DU29" s="781"/>
      <c r="DV29" s="776"/>
      <c r="DW29" s="777"/>
      <c r="DX29" s="777"/>
      <c r="DY29" s="777"/>
      <c r="DZ29" s="782"/>
      <c r="EA29" s="226"/>
    </row>
    <row r="30" spans="1:131" ht="26.25" customHeight="1" x14ac:dyDescent="0.15">
      <c r="A30" s="238">
        <v>3</v>
      </c>
      <c r="B30" s="783" t="s">
        <v>408</v>
      </c>
      <c r="C30" s="784"/>
      <c r="D30" s="784"/>
      <c r="E30" s="784"/>
      <c r="F30" s="784"/>
      <c r="G30" s="784"/>
      <c r="H30" s="784"/>
      <c r="I30" s="784"/>
      <c r="J30" s="784"/>
      <c r="K30" s="784"/>
      <c r="L30" s="784"/>
      <c r="M30" s="784"/>
      <c r="N30" s="784"/>
      <c r="O30" s="784"/>
      <c r="P30" s="785"/>
      <c r="Q30" s="786">
        <v>8477</v>
      </c>
      <c r="R30" s="787"/>
      <c r="S30" s="787"/>
      <c r="T30" s="787"/>
      <c r="U30" s="787"/>
      <c r="V30" s="787">
        <v>8420</v>
      </c>
      <c r="W30" s="787"/>
      <c r="X30" s="787"/>
      <c r="Y30" s="787"/>
      <c r="Z30" s="787"/>
      <c r="AA30" s="787">
        <v>57</v>
      </c>
      <c r="AB30" s="787"/>
      <c r="AC30" s="787"/>
      <c r="AD30" s="787"/>
      <c r="AE30" s="788"/>
      <c r="AF30" s="789">
        <v>57</v>
      </c>
      <c r="AG30" s="790"/>
      <c r="AH30" s="790"/>
      <c r="AI30" s="790"/>
      <c r="AJ30" s="791"/>
      <c r="AK30" s="837">
        <v>1184</v>
      </c>
      <c r="AL30" s="833"/>
      <c r="AM30" s="833"/>
      <c r="AN30" s="833"/>
      <c r="AO30" s="833"/>
      <c r="AP30" s="833" t="s">
        <v>588</v>
      </c>
      <c r="AQ30" s="833"/>
      <c r="AR30" s="833"/>
      <c r="AS30" s="833"/>
      <c r="AT30" s="833"/>
      <c r="AU30" s="833" t="s">
        <v>588</v>
      </c>
      <c r="AV30" s="833"/>
      <c r="AW30" s="833"/>
      <c r="AX30" s="833"/>
      <c r="AY30" s="833"/>
      <c r="AZ30" s="834"/>
      <c r="BA30" s="834"/>
      <c r="BB30" s="834"/>
      <c r="BC30" s="834"/>
      <c r="BD30" s="834"/>
      <c r="BE30" s="835"/>
      <c r="BF30" s="835"/>
      <c r="BG30" s="835"/>
      <c r="BH30" s="835"/>
      <c r="BI30" s="836"/>
      <c r="BJ30" s="228"/>
      <c r="BK30" s="228"/>
      <c r="BL30" s="228"/>
      <c r="BM30" s="228"/>
      <c r="BN30" s="228"/>
      <c r="BO30" s="237"/>
      <c r="BP30" s="237"/>
      <c r="BQ30" s="234">
        <v>24</v>
      </c>
      <c r="BR30" s="235"/>
      <c r="BS30" s="776"/>
      <c r="BT30" s="777"/>
      <c r="BU30" s="777"/>
      <c r="BV30" s="777"/>
      <c r="BW30" s="777"/>
      <c r="BX30" s="777"/>
      <c r="BY30" s="777"/>
      <c r="BZ30" s="777"/>
      <c r="CA30" s="777"/>
      <c r="CB30" s="777"/>
      <c r="CC30" s="777"/>
      <c r="CD30" s="777"/>
      <c r="CE30" s="777"/>
      <c r="CF30" s="777"/>
      <c r="CG30" s="778"/>
      <c r="CH30" s="779"/>
      <c r="CI30" s="780"/>
      <c r="CJ30" s="780"/>
      <c r="CK30" s="780"/>
      <c r="CL30" s="781"/>
      <c r="CM30" s="779"/>
      <c r="CN30" s="780"/>
      <c r="CO30" s="780"/>
      <c r="CP30" s="780"/>
      <c r="CQ30" s="781"/>
      <c r="CR30" s="779"/>
      <c r="CS30" s="780"/>
      <c r="CT30" s="780"/>
      <c r="CU30" s="780"/>
      <c r="CV30" s="781"/>
      <c r="CW30" s="779"/>
      <c r="CX30" s="780"/>
      <c r="CY30" s="780"/>
      <c r="CZ30" s="780"/>
      <c r="DA30" s="781"/>
      <c r="DB30" s="779"/>
      <c r="DC30" s="780"/>
      <c r="DD30" s="780"/>
      <c r="DE30" s="780"/>
      <c r="DF30" s="781"/>
      <c r="DG30" s="779"/>
      <c r="DH30" s="780"/>
      <c r="DI30" s="780"/>
      <c r="DJ30" s="780"/>
      <c r="DK30" s="781"/>
      <c r="DL30" s="779"/>
      <c r="DM30" s="780"/>
      <c r="DN30" s="780"/>
      <c r="DO30" s="780"/>
      <c r="DP30" s="781"/>
      <c r="DQ30" s="779"/>
      <c r="DR30" s="780"/>
      <c r="DS30" s="780"/>
      <c r="DT30" s="780"/>
      <c r="DU30" s="781"/>
      <c r="DV30" s="776"/>
      <c r="DW30" s="777"/>
      <c r="DX30" s="777"/>
      <c r="DY30" s="777"/>
      <c r="DZ30" s="782"/>
      <c r="EA30" s="226"/>
    </row>
    <row r="31" spans="1:131" ht="26.25" customHeight="1" x14ac:dyDescent="0.15">
      <c r="A31" s="238">
        <v>4</v>
      </c>
      <c r="B31" s="783" t="s">
        <v>409</v>
      </c>
      <c r="C31" s="784"/>
      <c r="D31" s="784"/>
      <c r="E31" s="784"/>
      <c r="F31" s="784"/>
      <c r="G31" s="784"/>
      <c r="H31" s="784"/>
      <c r="I31" s="784"/>
      <c r="J31" s="784"/>
      <c r="K31" s="784"/>
      <c r="L31" s="784"/>
      <c r="M31" s="784"/>
      <c r="N31" s="784"/>
      <c r="O31" s="784"/>
      <c r="P31" s="785"/>
      <c r="Q31" s="786">
        <v>91</v>
      </c>
      <c r="R31" s="787"/>
      <c r="S31" s="787"/>
      <c r="T31" s="787"/>
      <c r="U31" s="787"/>
      <c r="V31" s="787">
        <v>63</v>
      </c>
      <c r="W31" s="787"/>
      <c r="X31" s="787"/>
      <c r="Y31" s="787"/>
      <c r="Z31" s="787"/>
      <c r="AA31" s="787">
        <v>28</v>
      </c>
      <c r="AB31" s="787"/>
      <c r="AC31" s="787"/>
      <c r="AD31" s="787"/>
      <c r="AE31" s="788"/>
      <c r="AF31" s="789">
        <v>28</v>
      </c>
      <c r="AG31" s="790"/>
      <c r="AH31" s="790"/>
      <c r="AI31" s="790"/>
      <c r="AJ31" s="791"/>
      <c r="AK31" s="837" t="s">
        <v>588</v>
      </c>
      <c r="AL31" s="833"/>
      <c r="AM31" s="833"/>
      <c r="AN31" s="833"/>
      <c r="AO31" s="833"/>
      <c r="AP31" s="833">
        <v>114</v>
      </c>
      <c r="AQ31" s="833"/>
      <c r="AR31" s="833"/>
      <c r="AS31" s="833"/>
      <c r="AT31" s="833"/>
      <c r="AU31" s="833" t="s">
        <v>588</v>
      </c>
      <c r="AV31" s="833"/>
      <c r="AW31" s="833"/>
      <c r="AX31" s="833"/>
      <c r="AY31" s="833"/>
      <c r="AZ31" s="834"/>
      <c r="BA31" s="834"/>
      <c r="BB31" s="834"/>
      <c r="BC31" s="834"/>
      <c r="BD31" s="834"/>
      <c r="BE31" s="835"/>
      <c r="BF31" s="835"/>
      <c r="BG31" s="835"/>
      <c r="BH31" s="835"/>
      <c r="BI31" s="836"/>
      <c r="BJ31" s="228"/>
      <c r="BK31" s="228"/>
      <c r="BL31" s="228"/>
      <c r="BM31" s="228"/>
      <c r="BN31" s="228"/>
      <c r="BO31" s="237"/>
      <c r="BP31" s="237"/>
      <c r="BQ31" s="234">
        <v>25</v>
      </c>
      <c r="BR31" s="235"/>
      <c r="BS31" s="776"/>
      <c r="BT31" s="777"/>
      <c r="BU31" s="777"/>
      <c r="BV31" s="777"/>
      <c r="BW31" s="777"/>
      <c r="BX31" s="777"/>
      <c r="BY31" s="777"/>
      <c r="BZ31" s="777"/>
      <c r="CA31" s="777"/>
      <c r="CB31" s="777"/>
      <c r="CC31" s="777"/>
      <c r="CD31" s="777"/>
      <c r="CE31" s="777"/>
      <c r="CF31" s="777"/>
      <c r="CG31" s="778"/>
      <c r="CH31" s="779"/>
      <c r="CI31" s="780"/>
      <c r="CJ31" s="780"/>
      <c r="CK31" s="780"/>
      <c r="CL31" s="781"/>
      <c r="CM31" s="779"/>
      <c r="CN31" s="780"/>
      <c r="CO31" s="780"/>
      <c r="CP31" s="780"/>
      <c r="CQ31" s="781"/>
      <c r="CR31" s="779"/>
      <c r="CS31" s="780"/>
      <c r="CT31" s="780"/>
      <c r="CU31" s="780"/>
      <c r="CV31" s="781"/>
      <c r="CW31" s="779"/>
      <c r="CX31" s="780"/>
      <c r="CY31" s="780"/>
      <c r="CZ31" s="780"/>
      <c r="DA31" s="781"/>
      <c r="DB31" s="779"/>
      <c r="DC31" s="780"/>
      <c r="DD31" s="780"/>
      <c r="DE31" s="780"/>
      <c r="DF31" s="781"/>
      <c r="DG31" s="779"/>
      <c r="DH31" s="780"/>
      <c r="DI31" s="780"/>
      <c r="DJ31" s="780"/>
      <c r="DK31" s="781"/>
      <c r="DL31" s="779"/>
      <c r="DM31" s="780"/>
      <c r="DN31" s="780"/>
      <c r="DO31" s="780"/>
      <c r="DP31" s="781"/>
      <c r="DQ31" s="779"/>
      <c r="DR31" s="780"/>
      <c r="DS31" s="780"/>
      <c r="DT31" s="780"/>
      <c r="DU31" s="781"/>
      <c r="DV31" s="776"/>
      <c r="DW31" s="777"/>
      <c r="DX31" s="777"/>
      <c r="DY31" s="777"/>
      <c r="DZ31" s="782"/>
      <c r="EA31" s="226"/>
    </row>
    <row r="32" spans="1:131" ht="26.25" customHeight="1" x14ac:dyDescent="0.15">
      <c r="A32" s="238">
        <v>5</v>
      </c>
      <c r="B32" s="783" t="s">
        <v>410</v>
      </c>
      <c r="C32" s="784"/>
      <c r="D32" s="784"/>
      <c r="E32" s="784"/>
      <c r="F32" s="784"/>
      <c r="G32" s="784"/>
      <c r="H32" s="784"/>
      <c r="I32" s="784"/>
      <c r="J32" s="784"/>
      <c r="K32" s="784"/>
      <c r="L32" s="784"/>
      <c r="M32" s="784"/>
      <c r="N32" s="784"/>
      <c r="O32" s="784"/>
      <c r="P32" s="785"/>
      <c r="Q32" s="786">
        <v>2812</v>
      </c>
      <c r="R32" s="787"/>
      <c r="S32" s="787"/>
      <c r="T32" s="787"/>
      <c r="U32" s="787"/>
      <c r="V32" s="787">
        <v>2747</v>
      </c>
      <c r="W32" s="787"/>
      <c r="X32" s="787"/>
      <c r="Y32" s="787"/>
      <c r="Z32" s="787"/>
      <c r="AA32" s="787">
        <v>65</v>
      </c>
      <c r="AB32" s="787"/>
      <c r="AC32" s="787"/>
      <c r="AD32" s="787"/>
      <c r="AE32" s="788"/>
      <c r="AF32" s="789">
        <v>1397</v>
      </c>
      <c r="AG32" s="790"/>
      <c r="AH32" s="790"/>
      <c r="AI32" s="790"/>
      <c r="AJ32" s="791"/>
      <c r="AK32" s="837">
        <v>1766</v>
      </c>
      <c r="AL32" s="833"/>
      <c r="AM32" s="833"/>
      <c r="AN32" s="833"/>
      <c r="AO32" s="833"/>
      <c r="AP32" s="833">
        <v>19982</v>
      </c>
      <c r="AQ32" s="833"/>
      <c r="AR32" s="833"/>
      <c r="AS32" s="833"/>
      <c r="AT32" s="833"/>
      <c r="AU32" s="833">
        <v>6514</v>
      </c>
      <c r="AV32" s="833"/>
      <c r="AW32" s="833"/>
      <c r="AX32" s="833"/>
      <c r="AY32" s="833"/>
      <c r="AZ32" s="834"/>
      <c r="BA32" s="834"/>
      <c r="BB32" s="834"/>
      <c r="BC32" s="834"/>
      <c r="BD32" s="834"/>
      <c r="BE32" s="835" t="s">
        <v>411</v>
      </c>
      <c r="BF32" s="835"/>
      <c r="BG32" s="835"/>
      <c r="BH32" s="835"/>
      <c r="BI32" s="836"/>
      <c r="BJ32" s="228"/>
      <c r="BK32" s="228"/>
      <c r="BL32" s="228"/>
      <c r="BM32" s="228"/>
      <c r="BN32" s="228"/>
      <c r="BO32" s="237"/>
      <c r="BP32" s="237"/>
      <c r="BQ32" s="234">
        <v>26</v>
      </c>
      <c r="BR32" s="235"/>
      <c r="BS32" s="776"/>
      <c r="BT32" s="777"/>
      <c r="BU32" s="777"/>
      <c r="BV32" s="777"/>
      <c r="BW32" s="777"/>
      <c r="BX32" s="777"/>
      <c r="BY32" s="777"/>
      <c r="BZ32" s="777"/>
      <c r="CA32" s="777"/>
      <c r="CB32" s="777"/>
      <c r="CC32" s="777"/>
      <c r="CD32" s="777"/>
      <c r="CE32" s="777"/>
      <c r="CF32" s="777"/>
      <c r="CG32" s="778"/>
      <c r="CH32" s="779"/>
      <c r="CI32" s="780"/>
      <c r="CJ32" s="780"/>
      <c r="CK32" s="780"/>
      <c r="CL32" s="781"/>
      <c r="CM32" s="779"/>
      <c r="CN32" s="780"/>
      <c r="CO32" s="780"/>
      <c r="CP32" s="780"/>
      <c r="CQ32" s="781"/>
      <c r="CR32" s="779"/>
      <c r="CS32" s="780"/>
      <c r="CT32" s="780"/>
      <c r="CU32" s="780"/>
      <c r="CV32" s="781"/>
      <c r="CW32" s="779"/>
      <c r="CX32" s="780"/>
      <c r="CY32" s="780"/>
      <c r="CZ32" s="780"/>
      <c r="DA32" s="781"/>
      <c r="DB32" s="779"/>
      <c r="DC32" s="780"/>
      <c r="DD32" s="780"/>
      <c r="DE32" s="780"/>
      <c r="DF32" s="781"/>
      <c r="DG32" s="779"/>
      <c r="DH32" s="780"/>
      <c r="DI32" s="780"/>
      <c r="DJ32" s="780"/>
      <c r="DK32" s="781"/>
      <c r="DL32" s="779"/>
      <c r="DM32" s="780"/>
      <c r="DN32" s="780"/>
      <c r="DO32" s="780"/>
      <c r="DP32" s="781"/>
      <c r="DQ32" s="779"/>
      <c r="DR32" s="780"/>
      <c r="DS32" s="780"/>
      <c r="DT32" s="780"/>
      <c r="DU32" s="781"/>
      <c r="DV32" s="776"/>
      <c r="DW32" s="777"/>
      <c r="DX32" s="777"/>
      <c r="DY32" s="777"/>
      <c r="DZ32" s="782"/>
      <c r="EA32" s="226"/>
    </row>
    <row r="33" spans="1:131" ht="26.25" customHeight="1" x14ac:dyDescent="0.15">
      <c r="A33" s="238">
        <v>6</v>
      </c>
      <c r="B33" s="783" t="s">
        <v>412</v>
      </c>
      <c r="C33" s="784"/>
      <c r="D33" s="784"/>
      <c r="E33" s="784"/>
      <c r="F33" s="784"/>
      <c r="G33" s="784"/>
      <c r="H33" s="784"/>
      <c r="I33" s="784"/>
      <c r="J33" s="784"/>
      <c r="K33" s="784"/>
      <c r="L33" s="784"/>
      <c r="M33" s="784"/>
      <c r="N33" s="784"/>
      <c r="O33" s="784"/>
      <c r="P33" s="785"/>
      <c r="Q33" s="786">
        <v>149</v>
      </c>
      <c r="R33" s="787"/>
      <c r="S33" s="787"/>
      <c r="T33" s="787"/>
      <c r="U33" s="787"/>
      <c r="V33" s="787">
        <v>149</v>
      </c>
      <c r="W33" s="787"/>
      <c r="X33" s="787"/>
      <c r="Y33" s="787"/>
      <c r="Z33" s="787"/>
      <c r="AA33" s="787">
        <v>0</v>
      </c>
      <c r="AB33" s="787"/>
      <c r="AC33" s="787"/>
      <c r="AD33" s="787"/>
      <c r="AE33" s="788"/>
      <c r="AF33" s="789" t="s">
        <v>129</v>
      </c>
      <c r="AG33" s="790"/>
      <c r="AH33" s="790"/>
      <c r="AI33" s="790"/>
      <c r="AJ33" s="791"/>
      <c r="AK33" s="837">
        <v>1</v>
      </c>
      <c r="AL33" s="833"/>
      <c r="AM33" s="833"/>
      <c r="AN33" s="833"/>
      <c r="AO33" s="833"/>
      <c r="AP33" s="833">
        <v>478</v>
      </c>
      <c r="AQ33" s="833"/>
      <c r="AR33" s="833"/>
      <c r="AS33" s="833"/>
      <c r="AT33" s="833"/>
      <c r="AU33" s="833" t="s">
        <v>588</v>
      </c>
      <c r="AV33" s="833"/>
      <c r="AW33" s="833"/>
      <c r="AX33" s="833"/>
      <c r="AY33" s="833"/>
      <c r="AZ33" s="834"/>
      <c r="BA33" s="834"/>
      <c r="BB33" s="834"/>
      <c r="BC33" s="834"/>
      <c r="BD33" s="834"/>
      <c r="BE33" s="835" t="s">
        <v>413</v>
      </c>
      <c r="BF33" s="835"/>
      <c r="BG33" s="835"/>
      <c r="BH33" s="835"/>
      <c r="BI33" s="836"/>
      <c r="BJ33" s="228"/>
      <c r="BK33" s="228"/>
      <c r="BL33" s="228"/>
      <c r="BM33" s="228"/>
      <c r="BN33" s="228"/>
      <c r="BO33" s="237"/>
      <c r="BP33" s="237"/>
      <c r="BQ33" s="234">
        <v>27</v>
      </c>
      <c r="BR33" s="235"/>
      <c r="BS33" s="776"/>
      <c r="BT33" s="777"/>
      <c r="BU33" s="777"/>
      <c r="BV33" s="777"/>
      <c r="BW33" s="777"/>
      <c r="BX33" s="777"/>
      <c r="BY33" s="777"/>
      <c r="BZ33" s="777"/>
      <c r="CA33" s="777"/>
      <c r="CB33" s="777"/>
      <c r="CC33" s="777"/>
      <c r="CD33" s="777"/>
      <c r="CE33" s="777"/>
      <c r="CF33" s="777"/>
      <c r="CG33" s="778"/>
      <c r="CH33" s="779"/>
      <c r="CI33" s="780"/>
      <c r="CJ33" s="780"/>
      <c r="CK33" s="780"/>
      <c r="CL33" s="781"/>
      <c r="CM33" s="779"/>
      <c r="CN33" s="780"/>
      <c r="CO33" s="780"/>
      <c r="CP33" s="780"/>
      <c r="CQ33" s="781"/>
      <c r="CR33" s="779"/>
      <c r="CS33" s="780"/>
      <c r="CT33" s="780"/>
      <c r="CU33" s="780"/>
      <c r="CV33" s="781"/>
      <c r="CW33" s="779"/>
      <c r="CX33" s="780"/>
      <c r="CY33" s="780"/>
      <c r="CZ33" s="780"/>
      <c r="DA33" s="781"/>
      <c r="DB33" s="779"/>
      <c r="DC33" s="780"/>
      <c r="DD33" s="780"/>
      <c r="DE33" s="780"/>
      <c r="DF33" s="781"/>
      <c r="DG33" s="779"/>
      <c r="DH33" s="780"/>
      <c r="DI33" s="780"/>
      <c r="DJ33" s="780"/>
      <c r="DK33" s="781"/>
      <c r="DL33" s="779"/>
      <c r="DM33" s="780"/>
      <c r="DN33" s="780"/>
      <c r="DO33" s="780"/>
      <c r="DP33" s="781"/>
      <c r="DQ33" s="779"/>
      <c r="DR33" s="780"/>
      <c r="DS33" s="780"/>
      <c r="DT33" s="780"/>
      <c r="DU33" s="781"/>
      <c r="DV33" s="776"/>
      <c r="DW33" s="777"/>
      <c r="DX33" s="777"/>
      <c r="DY33" s="777"/>
      <c r="DZ33" s="782"/>
      <c r="EA33" s="226"/>
    </row>
    <row r="34" spans="1:131" ht="26.25" customHeight="1" x14ac:dyDescent="0.15">
      <c r="A34" s="238">
        <v>7</v>
      </c>
      <c r="B34" s="783" t="s">
        <v>414</v>
      </c>
      <c r="C34" s="784"/>
      <c r="D34" s="784"/>
      <c r="E34" s="784"/>
      <c r="F34" s="784"/>
      <c r="G34" s="784"/>
      <c r="H34" s="784"/>
      <c r="I34" s="784"/>
      <c r="J34" s="784"/>
      <c r="K34" s="784"/>
      <c r="L34" s="784"/>
      <c r="M34" s="784"/>
      <c r="N34" s="784"/>
      <c r="O34" s="784"/>
      <c r="P34" s="785"/>
      <c r="Q34" s="786">
        <v>2767</v>
      </c>
      <c r="R34" s="787"/>
      <c r="S34" s="787"/>
      <c r="T34" s="787"/>
      <c r="U34" s="787"/>
      <c r="V34" s="787">
        <v>2569</v>
      </c>
      <c r="W34" s="787"/>
      <c r="X34" s="787"/>
      <c r="Y34" s="787"/>
      <c r="Z34" s="787"/>
      <c r="AA34" s="787">
        <v>198</v>
      </c>
      <c r="AB34" s="787"/>
      <c r="AC34" s="787"/>
      <c r="AD34" s="787"/>
      <c r="AE34" s="788"/>
      <c r="AF34" s="789" t="s">
        <v>129</v>
      </c>
      <c r="AG34" s="790"/>
      <c r="AH34" s="790"/>
      <c r="AI34" s="790"/>
      <c r="AJ34" s="791"/>
      <c r="AK34" s="837">
        <v>344</v>
      </c>
      <c r="AL34" s="833"/>
      <c r="AM34" s="833"/>
      <c r="AN34" s="833"/>
      <c r="AO34" s="833"/>
      <c r="AP34" s="833">
        <v>1751</v>
      </c>
      <c r="AQ34" s="833"/>
      <c r="AR34" s="833"/>
      <c r="AS34" s="833"/>
      <c r="AT34" s="833"/>
      <c r="AU34" s="833">
        <v>1751</v>
      </c>
      <c r="AV34" s="833"/>
      <c r="AW34" s="833"/>
      <c r="AX34" s="833"/>
      <c r="AY34" s="833"/>
      <c r="AZ34" s="834"/>
      <c r="BA34" s="834"/>
      <c r="BB34" s="834"/>
      <c r="BC34" s="834"/>
      <c r="BD34" s="834"/>
      <c r="BE34" s="835" t="s">
        <v>413</v>
      </c>
      <c r="BF34" s="835"/>
      <c r="BG34" s="835"/>
      <c r="BH34" s="835"/>
      <c r="BI34" s="836"/>
      <c r="BJ34" s="228"/>
      <c r="BK34" s="228"/>
      <c r="BL34" s="228"/>
      <c r="BM34" s="228"/>
      <c r="BN34" s="228"/>
      <c r="BO34" s="237"/>
      <c r="BP34" s="237"/>
      <c r="BQ34" s="234">
        <v>28</v>
      </c>
      <c r="BR34" s="235"/>
      <c r="BS34" s="776"/>
      <c r="BT34" s="777"/>
      <c r="BU34" s="777"/>
      <c r="BV34" s="777"/>
      <c r="BW34" s="777"/>
      <c r="BX34" s="777"/>
      <c r="BY34" s="777"/>
      <c r="BZ34" s="777"/>
      <c r="CA34" s="777"/>
      <c r="CB34" s="777"/>
      <c r="CC34" s="777"/>
      <c r="CD34" s="777"/>
      <c r="CE34" s="777"/>
      <c r="CF34" s="777"/>
      <c r="CG34" s="778"/>
      <c r="CH34" s="779"/>
      <c r="CI34" s="780"/>
      <c r="CJ34" s="780"/>
      <c r="CK34" s="780"/>
      <c r="CL34" s="781"/>
      <c r="CM34" s="779"/>
      <c r="CN34" s="780"/>
      <c r="CO34" s="780"/>
      <c r="CP34" s="780"/>
      <c r="CQ34" s="781"/>
      <c r="CR34" s="779"/>
      <c r="CS34" s="780"/>
      <c r="CT34" s="780"/>
      <c r="CU34" s="780"/>
      <c r="CV34" s="781"/>
      <c r="CW34" s="779"/>
      <c r="CX34" s="780"/>
      <c r="CY34" s="780"/>
      <c r="CZ34" s="780"/>
      <c r="DA34" s="781"/>
      <c r="DB34" s="779"/>
      <c r="DC34" s="780"/>
      <c r="DD34" s="780"/>
      <c r="DE34" s="780"/>
      <c r="DF34" s="781"/>
      <c r="DG34" s="779"/>
      <c r="DH34" s="780"/>
      <c r="DI34" s="780"/>
      <c r="DJ34" s="780"/>
      <c r="DK34" s="781"/>
      <c r="DL34" s="779"/>
      <c r="DM34" s="780"/>
      <c r="DN34" s="780"/>
      <c r="DO34" s="780"/>
      <c r="DP34" s="781"/>
      <c r="DQ34" s="779"/>
      <c r="DR34" s="780"/>
      <c r="DS34" s="780"/>
      <c r="DT34" s="780"/>
      <c r="DU34" s="781"/>
      <c r="DV34" s="776"/>
      <c r="DW34" s="777"/>
      <c r="DX34" s="777"/>
      <c r="DY34" s="777"/>
      <c r="DZ34" s="782"/>
      <c r="EA34" s="226"/>
    </row>
    <row r="35" spans="1:131" ht="26.25" customHeight="1" x14ac:dyDescent="0.15">
      <c r="A35" s="238">
        <v>8</v>
      </c>
      <c r="B35" s="783" t="s">
        <v>415</v>
      </c>
      <c r="C35" s="784"/>
      <c r="D35" s="784"/>
      <c r="E35" s="784"/>
      <c r="F35" s="784"/>
      <c r="G35" s="784"/>
      <c r="H35" s="784"/>
      <c r="I35" s="784"/>
      <c r="J35" s="784"/>
      <c r="K35" s="784"/>
      <c r="L35" s="784"/>
      <c r="M35" s="784"/>
      <c r="N35" s="784"/>
      <c r="O35" s="784"/>
      <c r="P35" s="785"/>
      <c r="Q35" s="786">
        <v>31</v>
      </c>
      <c r="R35" s="787"/>
      <c r="S35" s="787"/>
      <c r="T35" s="787"/>
      <c r="U35" s="787"/>
      <c r="V35" s="787">
        <v>31</v>
      </c>
      <c r="W35" s="787"/>
      <c r="X35" s="787"/>
      <c r="Y35" s="787"/>
      <c r="Z35" s="787"/>
      <c r="AA35" s="787">
        <v>1</v>
      </c>
      <c r="AB35" s="787"/>
      <c r="AC35" s="787"/>
      <c r="AD35" s="787"/>
      <c r="AE35" s="788"/>
      <c r="AF35" s="789">
        <v>281</v>
      </c>
      <c r="AG35" s="790"/>
      <c r="AH35" s="790"/>
      <c r="AI35" s="790"/>
      <c r="AJ35" s="791"/>
      <c r="AK35" s="837">
        <v>2</v>
      </c>
      <c r="AL35" s="833"/>
      <c r="AM35" s="833"/>
      <c r="AN35" s="833"/>
      <c r="AO35" s="833"/>
      <c r="AP35" s="833" t="s">
        <v>588</v>
      </c>
      <c r="AQ35" s="833"/>
      <c r="AR35" s="833"/>
      <c r="AS35" s="833"/>
      <c r="AT35" s="833"/>
      <c r="AU35" s="833" t="s">
        <v>588</v>
      </c>
      <c r="AV35" s="833"/>
      <c r="AW35" s="833"/>
      <c r="AX35" s="833"/>
      <c r="AY35" s="833"/>
      <c r="AZ35" s="834"/>
      <c r="BA35" s="834"/>
      <c r="BB35" s="834"/>
      <c r="BC35" s="834"/>
      <c r="BD35" s="834"/>
      <c r="BE35" s="835" t="s">
        <v>413</v>
      </c>
      <c r="BF35" s="835"/>
      <c r="BG35" s="835"/>
      <c r="BH35" s="835"/>
      <c r="BI35" s="836"/>
      <c r="BJ35" s="228"/>
      <c r="BK35" s="228"/>
      <c r="BL35" s="228"/>
      <c r="BM35" s="228"/>
      <c r="BN35" s="228"/>
      <c r="BO35" s="237"/>
      <c r="BP35" s="237"/>
      <c r="BQ35" s="234">
        <v>29</v>
      </c>
      <c r="BR35" s="235"/>
      <c r="BS35" s="776"/>
      <c r="BT35" s="777"/>
      <c r="BU35" s="777"/>
      <c r="BV35" s="777"/>
      <c r="BW35" s="777"/>
      <c r="BX35" s="777"/>
      <c r="BY35" s="777"/>
      <c r="BZ35" s="777"/>
      <c r="CA35" s="777"/>
      <c r="CB35" s="777"/>
      <c r="CC35" s="777"/>
      <c r="CD35" s="777"/>
      <c r="CE35" s="777"/>
      <c r="CF35" s="777"/>
      <c r="CG35" s="778"/>
      <c r="CH35" s="779"/>
      <c r="CI35" s="780"/>
      <c r="CJ35" s="780"/>
      <c r="CK35" s="780"/>
      <c r="CL35" s="781"/>
      <c r="CM35" s="779"/>
      <c r="CN35" s="780"/>
      <c r="CO35" s="780"/>
      <c r="CP35" s="780"/>
      <c r="CQ35" s="781"/>
      <c r="CR35" s="779"/>
      <c r="CS35" s="780"/>
      <c r="CT35" s="780"/>
      <c r="CU35" s="780"/>
      <c r="CV35" s="781"/>
      <c r="CW35" s="779"/>
      <c r="CX35" s="780"/>
      <c r="CY35" s="780"/>
      <c r="CZ35" s="780"/>
      <c r="DA35" s="781"/>
      <c r="DB35" s="779"/>
      <c r="DC35" s="780"/>
      <c r="DD35" s="780"/>
      <c r="DE35" s="780"/>
      <c r="DF35" s="781"/>
      <c r="DG35" s="779"/>
      <c r="DH35" s="780"/>
      <c r="DI35" s="780"/>
      <c r="DJ35" s="780"/>
      <c r="DK35" s="781"/>
      <c r="DL35" s="779"/>
      <c r="DM35" s="780"/>
      <c r="DN35" s="780"/>
      <c r="DO35" s="780"/>
      <c r="DP35" s="781"/>
      <c r="DQ35" s="779"/>
      <c r="DR35" s="780"/>
      <c r="DS35" s="780"/>
      <c r="DT35" s="780"/>
      <c r="DU35" s="781"/>
      <c r="DV35" s="776"/>
      <c r="DW35" s="777"/>
      <c r="DX35" s="777"/>
      <c r="DY35" s="777"/>
      <c r="DZ35" s="782"/>
      <c r="EA35" s="226"/>
    </row>
    <row r="36" spans="1:131" ht="26.25" customHeight="1" x14ac:dyDescent="0.15">
      <c r="A36" s="238">
        <v>9</v>
      </c>
      <c r="B36" s="783"/>
      <c r="C36" s="784"/>
      <c r="D36" s="784"/>
      <c r="E36" s="784"/>
      <c r="F36" s="784"/>
      <c r="G36" s="784"/>
      <c r="H36" s="784"/>
      <c r="I36" s="784"/>
      <c r="J36" s="784"/>
      <c r="K36" s="784"/>
      <c r="L36" s="784"/>
      <c r="M36" s="784"/>
      <c r="N36" s="784"/>
      <c r="O36" s="784"/>
      <c r="P36" s="785"/>
      <c r="Q36" s="786"/>
      <c r="R36" s="787"/>
      <c r="S36" s="787"/>
      <c r="T36" s="787"/>
      <c r="U36" s="787"/>
      <c r="V36" s="787"/>
      <c r="W36" s="787"/>
      <c r="X36" s="787"/>
      <c r="Y36" s="787"/>
      <c r="Z36" s="787"/>
      <c r="AA36" s="787"/>
      <c r="AB36" s="787"/>
      <c r="AC36" s="787"/>
      <c r="AD36" s="787"/>
      <c r="AE36" s="788"/>
      <c r="AF36" s="789"/>
      <c r="AG36" s="790"/>
      <c r="AH36" s="790"/>
      <c r="AI36" s="790"/>
      <c r="AJ36" s="791"/>
      <c r="AK36" s="837"/>
      <c r="AL36" s="833"/>
      <c r="AM36" s="833"/>
      <c r="AN36" s="833"/>
      <c r="AO36" s="833"/>
      <c r="AP36" s="833"/>
      <c r="AQ36" s="833"/>
      <c r="AR36" s="833"/>
      <c r="AS36" s="833"/>
      <c r="AT36" s="833"/>
      <c r="AU36" s="833"/>
      <c r="AV36" s="833"/>
      <c r="AW36" s="833"/>
      <c r="AX36" s="833"/>
      <c r="AY36" s="833"/>
      <c r="AZ36" s="834"/>
      <c r="BA36" s="834"/>
      <c r="BB36" s="834"/>
      <c r="BC36" s="834"/>
      <c r="BD36" s="834"/>
      <c r="BE36" s="835"/>
      <c r="BF36" s="835"/>
      <c r="BG36" s="835"/>
      <c r="BH36" s="835"/>
      <c r="BI36" s="836"/>
      <c r="BJ36" s="228"/>
      <c r="BK36" s="228"/>
      <c r="BL36" s="228"/>
      <c r="BM36" s="228"/>
      <c r="BN36" s="228"/>
      <c r="BO36" s="237"/>
      <c r="BP36" s="237"/>
      <c r="BQ36" s="234">
        <v>30</v>
      </c>
      <c r="BR36" s="235"/>
      <c r="BS36" s="776"/>
      <c r="BT36" s="777"/>
      <c r="BU36" s="777"/>
      <c r="BV36" s="777"/>
      <c r="BW36" s="777"/>
      <c r="BX36" s="777"/>
      <c r="BY36" s="777"/>
      <c r="BZ36" s="777"/>
      <c r="CA36" s="777"/>
      <c r="CB36" s="777"/>
      <c r="CC36" s="777"/>
      <c r="CD36" s="777"/>
      <c r="CE36" s="777"/>
      <c r="CF36" s="777"/>
      <c r="CG36" s="778"/>
      <c r="CH36" s="779"/>
      <c r="CI36" s="780"/>
      <c r="CJ36" s="780"/>
      <c r="CK36" s="780"/>
      <c r="CL36" s="781"/>
      <c r="CM36" s="779"/>
      <c r="CN36" s="780"/>
      <c r="CO36" s="780"/>
      <c r="CP36" s="780"/>
      <c r="CQ36" s="781"/>
      <c r="CR36" s="779"/>
      <c r="CS36" s="780"/>
      <c r="CT36" s="780"/>
      <c r="CU36" s="780"/>
      <c r="CV36" s="781"/>
      <c r="CW36" s="779"/>
      <c r="CX36" s="780"/>
      <c r="CY36" s="780"/>
      <c r="CZ36" s="780"/>
      <c r="DA36" s="781"/>
      <c r="DB36" s="779"/>
      <c r="DC36" s="780"/>
      <c r="DD36" s="780"/>
      <c r="DE36" s="780"/>
      <c r="DF36" s="781"/>
      <c r="DG36" s="779"/>
      <c r="DH36" s="780"/>
      <c r="DI36" s="780"/>
      <c r="DJ36" s="780"/>
      <c r="DK36" s="781"/>
      <c r="DL36" s="779"/>
      <c r="DM36" s="780"/>
      <c r="DN36" s="780"/>
      <c r="DO36" s="780"/>
      <c r="DP36" s="781"/>
      <c r="DQ36" s="779"/>
      <c r="DR36" s="780"/>
      <c r="DS36" s="780"/>
      <c r="DT36" s="780"/>
      <c r="DU36" s="781"/>
      <c r="DV36" s="776"/>
      <c r="DW36" s="777"/>
      <c r="DX36" s="777"/>
      <c r="DY36" s="777"/>
      <c r="DZ36" s="782"/>
      <c r="EA36" s="226"/>
    </row>
    <row r="37" spans="1:131" ht="26.25" customHeight="1" x14ac:dyDescent="0.15">
      <c r="A37" s="238">
        <v>10</v>
      </c>
      <c r="B37" s="783"/>
      <c r="C37" s="784"/>
      <c r="D37" s="784"/>
      <c r="E37" s="784"/>
      <c r="F37" s="784"/>
      <c r="G37" s="784"/>
      <c r="H37" s="784"/>
      <c r="I37" s="784"/>
      <c r="J37" s="784"/>
      <c r="K37" s="784"/>
      <c r="L37" s="784"/>
      <c r="M37" s="784"/>
      <c r="N37" s="784"/>
      <c r="O37" s="784"/>
      <c r="P37" s="785"/>
      <c r="Q37" s="786"/>
      <c r="R37" s="787"/>
      <c r="S37" s="787"/>
      <c r="T37" s="787"/>
      <c r="U37" s="787"/>
      <c r="V37" s="787"/>
      <c r="W37" s="787"/>
      <c r="X37" s="787"/>
      <c r="Y37" s="787"/>
      <c r="Z37" s="787"/>
      <c r="AA37" s="787"/>
      <c r="AB37" s="787"/>
      <c r="AC37" s="787"/>
      <c r="AD37" s="787"/>
      <c r="AE37" s="788"/>
      <c r="AF37" s="789"/>
      <c r="AG37" s="790"/>
      <c r="AH37" s="790"/>
      <c r="AI37" s="790"/>
      <c r="AJ37" s="791"/>
      <c r="AK37" s="837"/>
      <c r="AL37" s="833"/>
      <c r="AM37" s="833"/>
      <c r="AN37" s="833"/>
      <c r="AO37" s="833"/>
      <c r="AP37" s="833"/>
      <c r="AQ37" s="833"/>
      <c r="AR37" s="833"/>
      <c r="AS37" s="833"/>
      <c r="AT37" s="833"/>
      <c r="AU37" s="833"/>
      <c r="AV37" s="833"/>
      <c r="AW37" s="833"/>
      <c r="AX37" s="833"/>
      <c r="AY37" s="833"/>
      <c r="AZ37" s="834"/>
      <c r="BA37" s="834"/>
      <c r="BB37" s="834"/>
      <c r="BC37" s="834"/>
      <c r="BD37" s="834"/>
      <c r="BE37" s="835"/>
      <c r="BF37" s="835"/>
      <c r="BG37" s="835"/>
      <c r="BH37" s="835"/>
      <c r="BI37" s="836"/>
      <c r="BJ37" s="228"/>
      <c r="BK37" s="228"/>
      <c r="BL37" s="228"/>
      <c r="BM37" s="228"/>
      <c r="BN37" s="228"/>
      <c r="BO37" s="237"/>
      <c r="BP37" s="237"/>
      <c r="BQ37" s="234">
        <v>31</v>
      </c>
      <c r="BR37" s="235"/>
      <c r="BS37" s="776"/>
      <c r="BT37" s="777"/>
      <c r="BU37" s="777"/>
      <c r="BV37" s="777"/>
      <c r="BW37" s="777"/>
      <c r="BX37" s="777"/>
      <c r="BY37" s="777"/>
      <c r="BZ37" s="777"/>
      <c r="CA37" s="777"/>
      <c r="CB37" s="777"/>
      <c r="CC37" s="777"/>
      <c r="CD37" s="777"/>
      <c r="CE37" s="777"/>
      <c r="CF37" s="777"/>
      <c r="CG37" s="778"/>
      <c r="CH37" s="779"/>
      <c r="CI37" s="780"/>
      <c r="CJ37" s="780"/>
      <c r="CK37" s="780"/>
      <c r="CL37" s="781"/>
      <c r="CM37" s="779"/>
      <c r="CN37" s="780"/>
      <c r="CO37" s="780"/>
      <c r="CP37" s="780"/>
      <c r="CQ37" s="781"/>
      <c r="CR37" s="779"/>
      <c r="CS37" s="780"/>
      <c r="CT37" s="780"/>
      <c r="CU37" s="780"/>
      <c r="CV37" s="781"/>
      <c r="CW37" s="779"/>
      <c r="CX37" s="780"/>
      <c r="CY37" s="780"/>
      <c r="CZ37" s="780"/>
      <c r="DA37" s="781"/>
      <c r="DB37" s="779"/>
      <c r="DC37" s="780"/>
      <c r="DD37" s="780"/>
      <c r="DE37" s="780"/>
      <c r="DF37" s="781"/>
      <c r="DG37" s="779"/>
      <c r="DH37" s="780"/>
      <c r="DI37" s="780"/>
      <c r="DJ37" s="780"/>
      <c r="DK37" s="781"/>
      <c r="DL37" s="779"/>
      <c r="DM37" s="780"/>
      <c r="DN37" s="780"/>
      <c r="DO37" s="780"/>
      <c r="DP37" s="781"/>
      <c r="DQ37" s="779"/>
      <c r="DR37" s="780"/>
      <c r="DS37" s="780"/>
      <c r="DT37" s="780"/>
      <c r="DU37" s="781"/>
      <c r="DV37" s="776"/>
      <c r="DW37" s="777"/>
      <c r="DX37" s="777"/>
      <c r="DY37" s="777"/>
      <c r="DZ37" s="782"/>
      <c r="EA37" s="226"/>
    </row>
    <row r="38" spans="1:131" ht="26.25" customHeight="1" x14ac:dyDescent="0.15">
      <c r="A38" s="238">
        <v>11</v>
      </c>
      <c r="B38" s="783"/>
      <c r="C38" s="784"/>
      <c r="D38" s="784"/>
      <c r="E38" s="784"/>
      <c r="F38" s="784"/>
      <c r="G38" s="784"/>
      <c r="H38" s="784"/>
      <c r="I38" s="784"/>
      <c r="J38" s="784"/>
      <c r="K38" s="784"/>
      <c r="L38" s="784"/>
      <c r="M38" s="784"/>
      <c r="N38" s="784"/>
      <c r="O38" s="784"/>
      <c r="P38" s="785"/>
      <c r="Q38" s="786"/>
      <c r="R38" s="787"/>
      <c r="S38" s="787"/>
      <c r="T38" s="787"/>
      <c r="U38" s="787"/>
      <c r="V38" s="787"/>
      <c r="W38" s="787"/>
      <c r="X38" s="787"/>
      <c r="Y38" s="787"/>
      <c r="Z38" s="787"/>
      <c r="AA38" s="787"/>
      <c r="AB38" s="787"/>
      <c r="AC38" s="787"/>
      <c r="AD38" s="787"/>
      <c r="AE38" s="788"/>
      <c r="AF38" s="789"/>
      <c r="AG38" s="790"/>
      <c r="AH38" s="790"/>
      <c r="AI38" s="790"/>
      <c r="AJ38" s="791"/>
      <c r="AK38" s="837"/>
      <c r="AL38" s="833"/>
      <c r="AM38" s="833"/>
      <c r="AN38" s="833"/>
      <c r="AO38" s="833"/>
      <c r="AP38" s="833"/>
      <c r="AQ38" s="833"/>
      <c r="AR38" s="833"/>
      <c r="AS38" s="833"/>
      <c r="AT38" s="833"/>
      <c r="AU38" s="833"/>
      <c r="AV38" s="833"/>
      <c r="AW38" s="833"/>
      <c r="AX38" s="833"/>
      <c r="AY38" s="833"/>
      <c r="AZ38" s="834"/>
      <c r="BA38" s="834"/>
      <c r="BB38" s="834"/>
      <c r="BC38" s="834"/>
      <c r="BD38" s="834"/>
      <c r="BE38" s="835"/>
      <c r="BF38" s="835"/>
      <c r="BG38" s="835"/>
      <c r="BH38" s="835"/>
      <c r="BI38" s="836"/>
      <c r="BJ38" s="228"/>
      <c r="BK38" s="228"/>
      <c r="BL38" s="228"/>
      <c r="BM38" s="228"/>
      <c r="BN38" s="228"/>
      <c r="BO38" s="237"/>
      <c r="BP38" s="237"/>
      <c r="BQ38" s="234">
        <v>32</v>
      </c>
      <c r="BR38" s="235"/>
      <c r="BS38" s="776"/>
      <c r="BT38" s="777"/>
      <c r="BU38" s="777"/>
      <c r="BV38" s="777"/>
      <c r="BW38" s="777"/>
      <c r="BX38" s="777"/>
      <c r="BY38" s="777"/>
      <c r="BZ38" s="777"/>
      <c r="CA38" s="777"/>
      <c r="CB38" s="777"/>
      <c r="CC38" s="777"/>
      <c r="CD38" s="777"/>
      <c r="CE38" s="777"/>
      <c r="CF38" s="777"/>
      <c r="CG38" s="778"/>
      <c r="CH38" s="779"/>
      <c r="CI38" s="780"/>
      <c r="CJ38" s="780"/>
      <c r="CK38" s="780"/>
      <c r="CL38" s="781"/>
      <c r="CM38" s="779"/>
      <c r="CN38" s="780"/>
      <c r="CO38" s="780"/>
      <c r="CP38" s="780"/>
      <c r="CQ38" s="781"/>
      <c r="CR38" s="779"/>
      <c r="CS38" s="780"/>
      <c r="CT38" s="780"/>
      <c r="CU38" s="780"/>
      <c r="CV38" s="781"/>
      <c r="CW38" s="779"/>
      <c r="CX38" s="780"/>
      <c r="CY38" s="780"/>
      <c r="CZ38" s="780"/>
      <c r="DA38" s="781"/>
      <c r="DB38" s="779"/>
      <c r="DC38" s="780"/>
      <c r="DD38" s="780"/>
      <c r="DE38" s="780"/>
      <c r="DF38" s="781"/>
      <c r="DG38" s="779"/>
      <c r="DH38" s="780"/>
      <c r="DI38" s="780"/>
      <c r="DJ38" s="780"/>
      <c r="DK38" s="781"/>
      <c r="DL38" s="779"/>
      <c r="DM38" s="780"/>
      <c r="DN38" s="780"/>
      <c r="DO38" s="780"/>
      <c r="DP38" s="781"/>
      <c r="DQ38" s="779"/>
      <c r="DR38" s="780"/>
      <c r="DS38" s="780"/>
      <c r="DT38" s="780"/>
      <c r="DU38" s="781"/>
      <c r="DV38" s="776"/>
      <c r="DW38" s="777"/>
      <c r="DX38" s="777"/>
      <c r="DY38" s="777"/>
      <c r="DZ38" s="782"/>
      <c r="EA38" s="226"/>
    </row>
    <row r="39" spans="1:131" ht="26.25" customHeight="1" x14ac:dyDescent="0.15">
      <c r="A39" s="238">
        <v>12</v>
      </c>
      <c r="B39" s="783"/>
      <c r="C39" s="784"/>
      <c r="D39" s="784"/>
      <c r="E39" s="784"/>
      <c r="F39" s="784"/>
      <c r="G39" s="784"/>
      <c r="H39" s="784"/>
      <c r="I39" s="784"/>
      <c r="J39" s="784"/>
      <c r="K39" s="784"/>
      <c r="L39" s="784"/>
      <c r="M39" s="784"/>
      <c r="N39" s="784"/>
      <c r="O39" s="784"/>
      <c r="P39" s="785"/>
      <c r="Q39" s="786"/>
      <c r="R39" s="787"/>
      <c r="S39" s="787"/>
      <c r="T39" s="787"/>
      <c r="U39" s="787"/>
      <c r="V39" s="787"/>
      <c r="W39" s="787"/>
      <c r="X39" s="787"/>
      <c r="Y39" s="787"/>
      <c r="Z39" s="787"/>
      <c r="AA39" s="787"/>
      <c r="AB39" s="787"/>
      <c r="AC39" s="787"/>
      <c r="AD39" s="787"/>
      <c r="AE39" s="788"/>
      <c r="AF39" s="789"/>
      <c r="AG39" s="790"/>
      <c r="AH39" s="790"/>
      <c r="AI39" s="790"/>
      <c r="AJ39" s="791"/>
      <c r="AK39" s="837"/>
      <c r="AL39" s="833"/>
      <c r="AM39" s="833"/>
      <c r="AN39" s="833"/>
      <c r="AO39" s="833"/>
      <c r="AP39" s="833"/>
      <c r="AQ39" s="833"/>
      <c r="AR39" s="833"/>
      <c r="AS39" s="833"/>
      <c r="AT39" s="833"/>
      <c r="AU39" s="833"/>
      <c r="AV39" s="833"/>
      <c r="AW39" s="833"/>
      <c r="AX39" s="833"/>
      <c r="AY39" s="833"/>
      <c r="AZ39" s="834"/>
      <c r="BA39" s="834"/>
      <c r="BB39" s="834"/>
      <c r="BC39" s="834"/>
      <c r="BD39" s="834"/>
      <c r="BE39" s="835"/>
      <c r="BF39" s="835"/>
      <c r="BG39" s="835"/>
      <c r="BH39" s="835"/>
      <c r="BI39" s="836"/>
      <c r="BJ39" s="228"/>
      <c r="BK39" s="228"/>
      <c r="BL39" s="228"/>
      <c r="BM39" s="228"/>
      <c r="BN39" s="228"/>
      <c r="BO39" s="237"/>
      <c r="BP39" s="237"/>
      <c r="BQ39" s="234">
        <v>33</v>
      </c>
      <c r="BR39" s="235"/>
      <c r="BS39" s="776"/>
      <c r="BT39" s="777"/>
      <c r="BU39" s="777"/>
      <c r="BV39" s="777"/>
      <c r="BW39" s="777"/>
      <c r="BX39" s="777"/>
      <c r="BY39" s="777"/>
      <c r="BZ39" s="777"/>
      <c r="CA39" s="777"/>
      <c r="CB39" s="777"/>
      <c r="CC39" s="777"/>
      <c r="CD39" s="777"/>
      <c r="CE39" s="777"/>
      <c r="CF39" s="777"/>
      <c r="CG39" s="778"/>
      <c r="CH39" s="779"/>
      <c r="CI39" s="780"/>
      <c r="CJ39" s="780"/>
      <c r="CK39" s="780"/>
      <c r="CL39" s="781"/>
      <c r="CM39" s="779"/>
      <c r="CN39" s="780"/>
      <c r="CO39" s="780"/>
      <c r="CP39" s="780"/>
      <c r="CQ39" s="781"/>
      <c r="CR39" s="779"/>
      <c r="CS39" s="780"/>
      <c r="CT39" s="780"/>
      <c r="CU39" s="780"/>
      <c r="CV39" s="781"/>
      <c r="CW39" s="779"/>
      <c r="CX39" s="780"/>
      <c r="CY39" s="780"/>
      <c r="CZ39" s="780"/>
      <c r="DA39" s="781"/>
      <c r="DB39" s="779"/>
      <c r="DC39" s="780"/>
      <c r="DD39" s="780"/>
      <c r="DE39" s="780"/>
      <c r="DF39" s="781"/>
      <c r="DG39" s="779"/>
      <c r="DH39" s="780"/>
      <c r="DI39" s="780"/>
      <c r="DJ39" s="780"/>
      <c r="DK39" s="781"/>
      <c r="DL39" s="779"/>
      <c r="DM39" s="780"/>
      <c r="DN39" s="780"/>
      <c r="DO39" s="780"/>
      <c r="DP39" s="781"/>
      <c r="DQ39" s="779"/>
      <c r="DR39" s="780"/>
      <c r="DS39" s="780"/>
      <c r="DT39" s="780"/>
      <c r="DU39" s="781"/>
      <c r="DV39" s="776"/>
      <c r="DW39" s="777"/>
      <c r="DX39" s="777"/>
      <c r="DY39" s="777"/>
      <c r="DZ39" s="782"/>
      <c r="EA39" s="226"/>
    </row>
    <row r="40" spans="1:131" ht="26.25" customHeight="1" x14ac:dyDescent="0.15">
      <c r="A40" s="234">
        <v>13</v>
      </c>
      <c r="B40" s="783"/>
      <c r="C40" s="784"/>
      <c r="D40" s="784"/>
      <c r="E40" s="784"/>
      <c r="F40" s="784"/>
      <c r="G40" s="784"/>
      <c r="H40" s="784"/>
      <c r="I40" s="784"/>
      <c r="J40" s="784"/>
      <c r="K40" s="784"/>
      <c r="L40" s="784"/>
      <c r="M40" s="784"/>
      <c r="N40" s="784"/>
      <c r="O40" s="784"/>
      <c r="P40" s="785"/>
      <c r="Q40" s="786"/>
      <c r="R40" s="787"/>
      <c r="S40" s="787"/>
      <c r="T40" s="787"/>
      <c r="U40" s="787"/>
      <c r="V40" s="787"/>
      <c r="W40" s="787"/>
      <c r="X40" s="787"/>
      <c r="Y40" s="787"/>
      <c r="Z40" s="787"/>
      <c r="AA40" s="787"/>
      <c r="AB40" s="787"/>
      <c r="AC40" s="787"/>
      <c r="AD40" s="787"/>
      <c r="AE40" s="788"/>
      <c r="AF40" s="789"/>
      <c r="AG40" s="790"/>
      <c r="AH40" s="790"/>
      <c r="AI40" s="790"/>
      <c r="AJ40" s="791"/>
      <c r="AK40" s="837"/>
      <c r="AL40" s="833"/>
      <c r="AM40" s="833"/>
      <c r="AN40" s="833"/>
      <c r="AO40" s="833"/>
      <c r="AP40" s="833"/>
      <c r="AQ40" s="833"/>
      <c r="AR40" s="833"/>
      <c r="AS40" s="833"/>
      <c r="AT40" s="833"/>
      <c r="AU40" s="833"/>
      <c r="AV40" s="833"/>
      <c r="AW40" s="833"/>
      <c r="AX40" s="833"/>
      <c r="AY40" s="833"/>
      <c r="AZ40" s="834"/>
      <c r="BA40" s="834"/>
      <c r="BB40" s="834"/>
      <c r="BC40" s="834"/>
      <c r="BD40" s="834"/>
      <c r="BE40" s="835"/>
      <c r="BF40" s="835"/>
      <c r="BG40" s="835"/>
      <c r="BH40" s="835"/>
      <c r="BI40" s="836"/>
      <c r="BJ40" s="228"/>
      <c r="BK40" s="228"/>
      <c r="BL40" s="228"/>
      <c r="BM40" s="228"/>
      <c r="BN40" s="228"/>
      <c r="BO40" s="237"/>
      <c r="BP40" s="237"/>
      <c r="BQ40" s="234">
        <v>34</v>
      </c>
      <c r="BR40" s="235"/>
      <c r="BS40" s="776"/>
      <c r="BT40" s="777"/>
      <c r="BU40" s="777"/>
      <c r="BV40" s="777"/>
      <c r="BW40" s="777"/>
      <c r="BX40" s="777"/>
      <c r="BY40" s="777"/>
      <c r="BZ40" s="777"/>
      <c r="CA40" s="777"/>
      <c r="CB40" s="777"/>
      <c r="CC40" s="777"/>
      <c r="CD40" s="777"/>
      <c r="CE40" s="777"/>
      <c r="CF40" s="777"/>
      <c r="CG40" s="778"/>
      <c r="CH40" s="779"/>
      <c r="CI40" s="780"/>
      <c r="CJ40" s="780"/>
      <c r="CK40" s="780"/>
      <c r="CL40" s="781"/>
      <c r="CM40" s="779"/>
      <c r="CN40" s="780"/>
      <c r="CO40" s="780"/>
      <c r="CP40" s="780"/>
      <c r="CQ40" s="781"/>
      <c r="CR40" s="779"/>
      <c r="CS40" s="780"/>
      <c r="CT40" s="780"/>
      <c r="CU40" s="780"/>
      <c r="CV40" s="781"/>
      <c r="CW40" s="779"/>
      <c r="CX40" s="780"/>
      <c r="CY40" s="780"/>
      <c r="CZ40" s="780"/>
      <c r="DA40" s="781"/>
      <c r="DB40" s="779"/>
      <c r="DC40" s="780"/>
      <c r="DD40" s="780"/>
      <c r="DE40" s="780"/>
      <c r="DF40" s="781"/>
      <c r="DG40" s="779"/>
      <c r="DH40" s="780"/>
      <c r="DI40" s="780"/>
      <c r="DJ40" s="780"/>
      <c r="DK40" s="781"/>
      <c r="DL40" s="779"/>
      <c r="DM40" s="780"/>
      <c r="DN40" s="780"/>
      <c r="DO40" s="780"/>
      <c r="DP40" s="781"/>
      <c r="DQ40" s="779"/>
      <c r="DR40" s="780"/>
      <c r="DS40" s="780"/>
      <c r="DT40" s="780"/>
      <c r="DU40" s="781"/>
      <c r="DV40" s="776"/>
      <c r="DW40" s="777"/>
      <c r="DX40" s="777"/>
      <c r="DY40" s="777"/>
      <c r="DZ40" s="782"/>
      <c r="EA40" s="226"/>
    </row>
    <row r="41" spans="1:131" ht="26.25" customHeight="1" x14ac:dyDescent="0.15">
      <c r="A41" s="234">
        <v>14</v>
      </c>
      <c r="B41" s="783"/>
      <c r="C41" s="784"/>
      <c r="D41" s="784"/>
      <c r="E41" s="784"/>
      <c r="F41" s="784"/>
      <c r="G41" s="784"/>
      <c r="H41" s="784"/>
      <c r="I41" s="784"/>
      <c r="J41" s="784"/>
      <c r="K41" s="784"/>
      <c r="L41" s="784"/>
      <c r="M41" s="784"/>
      <c r="N41" s="784"/>
      <c r="O41" s="784"/>
      <c r="P41" s="785"/>
      <c r="Q41" s="786"/>
      <c r="R41" s="787"/>
      <c r="S41" s="787"/>
      <c r="T41" s="787"/>
      <c r="U41" s="787"/>
      <c r="V41" s="787"/>
      <c r="W41" s="787"/>
      <c r="X41" s="787"/>
      <c r="Y41" s="787"/>
      <c r="Z41" s="787"/>
      <c r="AA41" s="787"/>
      <c r="AB41" s="787"/>
      <c r="AC41" s="787"/>
      <c r="AD41" s="787"/>
      <c r="AE41" s="788"/>
      <c r="AF41" s="789"/>
      <c r="AG41" s="790"/>
      <c r="AH41" s="790"/>
      <c r="AI41" s="790"/>
      <c r="AJ41" s="791"/>
      <c r="AK41" s="837"/>
      <c r="AL41" s="833"/>
      <c r="AM41" s="833"/>
      <c r="AN41" s="833"/>
      <c r="AO41" s="833"/>
      <c r="AP41" s="833"/>
      <c r="AQ41" s="833"/>
      <c r="AR41" s="833"/>
      <c r="AS41" s="833"/>
      <c r="AT41" s="833"/>
      <c r="AU41" s="833"/>
      <c r="AV41" s="833"/>
      <c r="AW41" s="833"/>
      <c r="AX41" s="833"/>
      <c r="AY41" s="833"/>
      <c r="AZ41" s="834"/>
      <c r="BA41" s="834"/>
      <c r="BB41" s="834"/>
      <c r="BC41" s="834"/>
      <c r="BD41" s="834"/>
      <c r="BE41" s="835"/>
      <c r="BF41" s="835"/>
      <c r="BG41" s="835"/>
      <c r="BH41" s="835"/>
      <c r="BI41" s="836"/>
      <c r="BJ41" s="228"/>
      <c r="BK41" s="228"/>
      <c r="BL41" s="228"/>
      <c r="BM41" s="228"/>
      <c r="BN41" s="228"/>
      <c r="BO41" s="237"/>
      <c r="BP41" s="237"/>
      <c r="BQ41" s="234">
        <v>35</v>
      </c>
      <c r="BR41" s="235"/>
      <c r="BS41" s="776"/>
      <c r="BT41" s="777"/>
      <c r="BU41" s="777"/>
      <c r="BV41" s="777"/>
      <c r="BW41" s="777"/>
      <c r="BX41" s="777"/>
      <c r="BY41" s="777"/>
      <c r="BZ41" s="777"/>
      <c r="CA41" s="777"/>
      <c r="CB41" s="777"/>
      <c r="CC41" s="777"/>
      <c r="CD41" s="777"/>
      <c r="CE41" s="777"/>
      <c r="CF41" s="777"/>
      <c r="CG41" s="778"/>
      <c r="CH41" s="779"/>
      <c r="CI41" s="780"/>
      <c r="CJ41" s="780"/>
      <c r="CK41" s="780"/>
      <c r="CL41" s="781"/>
      <c r="CM41" s="779"/>
      <c r="CN41" s="780"/>
      <c r="CO41" s="780"/>
      <c r="CP41" s="780"/>
      <c r="CQ41" s="781"/>
      <c r="CR41" s="779"/>
      <c r="CS41" s="780"/>
      <c r="CT41" s="780"/>
      <c r="CU41" s="780"/>
      <c r="CV41" s="781"/>
      <c r="CW41" s="779"/>
      <c r="CX41" s="780"/>
      <c r="CY41" s="780"/>
      <c r="CZ41" s="780"/>
      <c r="DA41" s="781"/>
      <c r="DB41" s="779"/>
      <c r="DC41" s="780"/>
      <c r="DD41" s="780"/>
      <c r="DE41" s="780"/>
      <c r="DF41" s="781"/>
      <c r="DG41" s="779"/>
      <c r="DH41" s="780"/>
      <c r="DI41" s="780"/>
      <c r="DJ41" s="780"/>
      <c r="DK41" s="781"/>
      <c r="DL41" s="779"/>
      <c r="DM41" s="780"/>
      <c r="DN41" s="780"/>
      <c r="DO41" s="780"/>
      <c r="DP41" s="781"/>
      <c r="DQ41" s="779"/>
      <c r="DR41" s="780"/>
      <c r="DS41" s="780"/>
      <c r="DT41" s="780"/>
      <c r="DU41" s="781"/>
      <c r="DV41" s="776"/>
      <c r="DW41" s="777"/>
      <c r="DX41" s="777"/>
      <c r="DY41" s="777"/>
      <c r="DZ41" s="782"/>
      <c r="EA41" s="226"/>
    </row>
    <row r="42" spans="1:131" ht="26.25" customHeight="1" x14ac:dyDescent="0.15">
      <c r="A42" s="234">
        <v>15</v>
      </c>
      <c r="B42" s="783"/>
      <c r="C42" s="784"/>
      <c r="D42" s="784"/>
      <c r="E42" s="784"/>
      <c r="F42" s="784"/>
      <c r="G42" s="784"/>
      <c r="H42" s="784"/>
      <c r="I42" s="784"/>
      <c r="J42" s="784"/>
      <c r="K42" s="784"/>
      <c r="L42" s="784"/>
      <c r="M42" s="784"/>
      <c r="N42" s="784"/>
      <c r="O42" s="784"/>
      <c r="P42" s="785"/>
      <c r="Q42" s="786"/>
      <c r="R42" s="787"/>
      <c r="S42" s="787"/>
      <c r="T42" s="787"/>
      <c r="U42" s="787"/>
      <c r="V42" s="787"/>
      <c r="W42" s="787"/>
      <c r="X42" s="787"/>
      <c r="Y42" s="787"/>
      <c r="Z42" s="787"/>
      <c r="AA42" s="787"/>
      <c r="AB42" s="787"/>
      <c r="AC42" s="787"/>
      <c r="AD42" s="787"/>
      <c r="AE42" s="788"/>
      <c r="AF42" s="789"/>
      <c r="AG42" s="790"/>
      <c r="AH42" s="790"/>
      <c r="AI42" s="790"/>
      <c r="AJ42" s="791"/>
      <c r="AK42" s="837"/>
      <c r="AL42" s="833"/>
      <c r="AM42" s="833"/>
      <c r="AN42" s="833"/>
      <c r="AO42" s="833"/>
      <c r="AP42" s="833"/>
      <c r="AQ42" s="833"/>
      <c r="AR42" s="833"/>
      <c r="AS42" s="833"/>
      <c r="AT42" s="833"/>
      <c r="AU42" s="833"/>
      <c r="AV42" s="833"/>
      <c r="AW42" s="833"/>
      <c r="AX42" s="833"/>
      <c r="AY42" s="833"/>
      <c r="AZ42" s="834"/>
      <c r="BA42" s="834"/>
      <c r="BB42" s="834"/>
      <c r="BC42" s="834"/>
      <c r="BD42" s="834"/>
      <c r="BE42" s="835"/>
      <c r="BF42" s="835"/>
      <c r="BG42" s="835"/>
      <c r="BH42" s="835"/>
      <c r="BI42" s="836"/>
      <c r="BJ42" s="228"/>
      <c r="BK42" s="228"/>
      <c r="BL42" s="228"/>
      <c r="BM42" s="228"/>
      <c r="BN42" s="228"/>
      <c r="BO42" s="237"/>
      <c r="BP42" s="237"/>
      <c r="BQ42" s="234">
        <v>36</v>
      </c>
      <c r="BR42" s="235"/>
      <c r="BS42" s="776"/>
      <c r="BT42" s="777"/>
      <c r="BU42" s="777"/>
      <c r="BV42" s="777"/>
      <c r="BW42" s="777"/>
      <c r="BX42" s="777"/>
      <c r="BY42" s="777"/>
      <c r="BZ42" s="777"/>
      <c r="CA42" s="777"/>
      <c r="CB42" s="777"/>
      <c r="CC42" s="777"/>
      <c r="CD42" s="777"/>
      <c r="CE42" s="777"/>
      <c r="CF42" s="777"/>
      <c r="CG42" s="778"/>
      <c r="CH42" s="779"/>
      <c r="CI42" s="780"/>
      <c r="CJ42" s="780"/>
      <c r="CK42" s="780"/>
      <c r="CL42" s="781"/>
      <c r="CM42" s="779"/>
      <c r="CN42" s="780"/>
      <c r="CO42" s="780"/>
      <c r="CP42" s="780"/>
      <c r="CQ42" s="781"/>
      <c r="CR42" s="779"/>
      <c r="CS42" s="780"/>
      <c r="CT42" s="780"/>
      <c r="CU42" s="780"/>
      <c r="CV42" s="781"/>
      <c r="CW42" s="779"/>
      <c r="CX42" s="780"/>
      <c r="CY42" s="780"/>
      <c r="CZ42" s="780"/>
      <c r="DA42" s="781"/>
      <c r="DB42" s="779"/>
      <c r="DC42" s="780"/>
      <c r="DD42" s="780"/>
      <c r="DE42" s="780"/>
      <c r="DF42" s="781"/>
      <c r="DG42" s="779"/>
      <c r="DH42" s="780"/>
      <c r="DI42" s="780"/>
      <c r="DJ42" s="780"/>
      <c r="DK42" s="781"/>
      <c r="DL42" s="779"/>
      <c r="DM42" s="780"/>
      <c r="DN42" s="780"/>
      <c r="DO42" s="780"/>
      <c r="DP42" s="781"/>
      <c r="DQ42" s="779"/>
      <c r="DR42" s="780"/>
      <c r="DS42" s="780"/>
      <c r="DT42" s="780"/>
      <c r="DU42" s="781"/>
      <c r="DV42" s="776"/>
      <c r="DW42" s="777"/>
      <c r="DX42" s="777"/>
      <c r="DY42" s="777"/>
      <c r="DZ42" s="782"/>
      <c r="EA42" s="226"/>
    </row>
    <row r="43" spans="1:131" ht="26.25" customHeight="1" x14ac:dyDescent="0.15">
      <c r="A43" s="234">
        <v>16</v>
      </c>
      <c r="B43" s="783"/>
      <c r="C43" s="784"/>
      <c r="D43" s="784"/>
      <c r="E43" s="784"/>
      <c r="F43" s="784"/>
      <c r="G43" s="784"/>
      <c r="H43" s="784"/>
      <c r="I43" s="784"/>
      <c r="J43" s="784"/>
      <c r="K43" s="784"/>
      <c r="L43" s="784"/>
      <c r="M43" s="784"/>
      <c r="N43" s="784"/>
      <c r="O43" s="784"/>
      <c r="P43" s="785"/>
      <c r="Q43" s="786"/>
      <c r="R43" s="787"/>
      <c r="S43" s="787"/>
      <c r="T43" s="787"/>
      <c r="U43" s="787"/>
      <c r="V43" s="787"/>
      <c r="W43" s="787"/>
      <c r="X43" s="787"/>
      <c r="Y43" s="787"/>
      <c r="Z43" s="787"/>
      <c r="AA43" s="787"/>
      <c r="AB43" s="787"/>
      <c r="AC43" s="787"/>
      <c r="AD43" s="787"/>
      <c r="AE43" s="788"/>
      <c r="AF43" s="789"/>
      <c r="AG43" s="790"/>
      <c r="AH43" s="790"/>
      <c r="AI43" s="790"/>
      <c r="AJ43" s="791"/>
      <c r="AK43" s="837"/>
      <c r="AL43" s="833"/>
      <c r="AM43" s="833"/>
      <c r="AN43" s="833"/>
      <c r="AO43" s="833"/>
      <c r="AP43" s="833"/>
      <c r="AQ43" s="833"/>
      <c r="AR43" s="833"/>
      <c r="AS43" s="833"/>
      <c r="AT43" s="833"/>
      <c r="AU43" s="833"/>
      <c r="AV43" s="833"/>
      <c r="AW43" s="833"/>
      <c r="AX43" s="833"/>
      <c r="AY43" s="833"/>
      <c r="AZ43" s="834"/>
      <c r="BA43" s="834"/>
      <c r="BB43" s="834"/>
      <c r="BC43" s="834"/>
      <c r="BD43" s="834"/>
      <c r="BE43" s="835"/>
      <c r="BF43" s="835"/>
      <c r="BG43" s="835"/>
      <c r="BH43" s="835"/>
      <c r="BI43" s="836"/>
      <c r="BJ43" s="228"/>
      <c r="BK43" s="228"/>
      <c r="BL43" s="228"/>
      <c r="BM43" s="228"/>
      <c r="BN43" s="228"/>
      <c r="BO43" s="237"/>
      <c r="BP43" s="237"/>
      <c r="BQ43" s="234">
        <v>37</v>
      </c>
      <c r="BR43" s="235"/>
      <c r="BS43" s="776"/>
      <c r="BT43" s="777"/>
      <c r="BU43" s="777"/>
      <c r="BV43" s="777"/>
      <c r="BW43" s="777"/>
      <c r="BX43" s="777"/>
      <c r="BY43" s="777"/>
      <c r="BZ43" s="777"/>
      <c r="CA43" s="777"/>
      <c r="CB43" s="777"/>
      <c r="CC43" s="777"/>
      <c r="CD43" s="777"/>
      <c r="CE43" s="777"/>
      <c r="CF43" s="777"/>
      <c r="CG43" s="778"/>
      <c r="CH43" s="779"/>
      <c r="CI43" s="780"/>
      <c r="CJ43" s="780"/>
      <c r="CK43" s="780"/>
      <c r="CL43" s="781"/>
      <c r="CM43" s="779"/>
      <c r="CN43" s="780"/>
      <c r="CO43" s="780"/>
      <c r="CP43" s="780"/>
      <c r="CQ43" s="781"/>
      <c r="CR43" s="779"/>
      <c r="CS43" s="780"/>
      <c r="CT43" s="780"/>
      <c r="CU43" s="780"/>
      <c r="CV43" s="781"/>
      <c r="CW43" s="779"/>
      <c r="CX43" s="780"/>
      <c r="CY43" s="780"/>
      <c r="CZ43" s="780"/>
      <c r="DA43" s="781"/>
      <c r="DB43" s="779"/>
      <c r="DC43" s="780"/>
      <c r="DD43" s="780"/>
      <c r="DE43" s="780"/>
      <c r="DF43" s="781"/>
      <c r="DG43" s="779"/>
      <c r="DH43" s="780"/>
      <c r="DI43" s="780"/>
      <c r="DJ43" s="780"/>
      <c r="DK43" s="781"/>
      <c r="DL43" s="779"/>
      <c r="DM43" s="780"/>
      <c r="DN43" s="780"/>
      <c r="DO43" s="780"/>
      <c r="DP43" s="781"/>
      <c r="DQ43" s="779"/>
      <c r="DR43" s="780"/>
      <c r="DS43" s="780"/>
      <c r="DT43" s="780"/>
      <c r="DU43" s="781"/>
      <c r="DV43" s="776"/>
      <c r="DW43" s="777"/>
      <c r="DX43" s="777"/>
      <c r="DY43" s="777"/>
      <c r="DZ43" s="782"/>
      <c r="EA43" s="226"/>
    </row>
    <row r="44" spans="1:131" ht="26.25" customHeight="1" x14ac:dyDescent="0.15">
      <c r="A44" s="234">
        <v>17</v>
      </c>
      <c r="B44" s="783"/>
      <c r="C44" s="784"/>
      <c r="D44" s="784"/>
      <c r="E44" s="784"/>
      <c r="F44" s="784"/>
      <c r="G44" s="784"/>
      <c r="H44" s="784"/>
      <c r="I44" s="784"/>
      <c r="J44" s="784"/>
      <c r="K44" s="784"/>
      <c r="L44" s="784"/>
      <c r="M44" s="784"/>
      <c r="N44" s="784"/>
      <c r="O44" s="784"/>
      <c r="P44" s="785"/>
      <c r="Q44" s="786"/>
      <c r="R44" s="787"/>
      <c r="S44" s="787"/>
      <c r="T44" s="787"/>
      <c r="U44" s="787"/>
      <c r="V44" s="787"/>
      <c r="W44" s="787"/>
      <c r="X44" s="787"/>
      <c r="Y44" s="787"/>
      <c r="Z44" s="787"/>
      <c r="AA44" s="787"/>
      <c r="AB44" s="787"/>
      <c r="AC44" s="787"/>
      <c r="AD44" s="787"/>
      <c r="AE44" s="788"/>
      <c r="AF44" s="789"/>
      <c r="AG44" s="790"/>
      <c r="AH44" s="790"/>
      <c r="AI44" s="790"/>
      <c r="AJ44" s="791"/>
      <c r="AK44" s="837"/>
      <c r="AL44" s="833"/>
      <c r="AM44" s="833"/>
      <c r="AN44" s="833"/>
      <c r="AO44" s="833"/>
      <c r="AP44" s="833"/>
      <c r="AQ44" s="833"/>
      <c r="AR44" s="833"/>
      <c r="AS44" s="833"/>
      <c r="AT44" s="833"/>
      <c r="AU44" s="833"/>
      <c r="AV44" s="833"/>
      <c r="AW44" s="833"/>
      <c r="AX44" s="833"/>
      <c r="AY44" s="833"/>
      <c r="AZ44" s="834"/>
      <c r="BA44" s="834"/>
      <c r="BB44" s="834"/>
      <c r="BC44" s="834"/>
      <c r="BD44" s="834"/>
      <c r="BE44" s="835"/>
      <c r="BF44" s="835"/>
      <c r="BG44" s="835"/>
      <c r="BH44" s="835"/>
      <c r="BI44" s="836"/>
      <c r="BJ44" s="228"/>
      <c r="BK44" s="228"/>
      <c r="BL44" s="228"/>
      <c r="BM44" s="228"/>
      <c r="BN44" s="228"/>
      <c r="BO44" s="237"/>
      <c r="BP44" s="237"/>
      <c r="BQ44" s="234">
        <v>38</v>
      </c>
      <c r="BR44" s="235"/>
      <c r="BS44" s="776"/>
      <c r="BT44" s="777"/>
      <c r="BU44" s="777"/>
      <c r="BV44" s="777"/>
      <c r="BW44" s="777"/>
      <c r="BX44" s="777"/>
      <c r="BY44" s="777"/>
      <c r="BZ44" s="777"/>
      <c r="CA44" s="777"/>
      <c r="CB44" s="777"/>
      <c r="CC44" s="777"/>
      <c r="CD44" s="777"/>
      <c r="CE44" s="777"/>
      <c r="CF44" s="777"/>
      <c r="CG44" s="778"/>
      <c r="CH44" s="779"/>
      <c r="CI44" s="780"/>
      <c r="CJ44" s="780"/>
      <c r="CK44" s="780"/>
      <c r="CL44" s="781"/>
      <c r="CM44" s="779"/>
      <c r="CN44" s="780"/>
      <c r="CO44" s="780"/>
      <c r="CP44" s="780"/>
      <c r="CQ44" s="781"/>
      <c r="CR44" s="779"/>
      <c r="CS44" s="780"/>
      <c r="CT44" s="780"/>
      <c r="CU44" s="780"/>
      <c r="CV44" s="781"/>
      <c r="CW44" s="779"/>
      <c r="CX44" s="780"/>
      <c r="CY44" s="780"/>
      <c r="CZ44" s="780"/>
      <c r="DA44" s="781"/>
      <c r="DB44" s="779"/>
      <c r="DC44" s="780"/>
      <c r="DD44" s="780"/>
      <c r="DE44" s="780"/>
      <c r="DF44" s="781"/>
      <c r="DG44" s="779"/>
      <c r="DH44" s="780"/>
      <c r="DI44" s="780"/>
      <c r="DJ44" s="780"/>
      <c r="DK44" s="781"/>
      <c r="DL44" s="779"/>
      <c r="DM44" s="780"/>
      <c r="DN44" s="780"/>
      <c r="DO44" s="780"/>
      <c r="DP44" s="781"/>
      <c r="DQ44" s="779"/>
      <c r="DR44" s="780"/>
      <c r="DS44" s="780"/>
      <c r="DT44" s="780"/>
      <c r="DU44" s="781"/>
      <c r="DV44" s="776"/>
      <c r="DW44" s="777"/>
      <c r="DX44" s="777"/>
      <c r="DY44" s="777"/>
      <c r="DZ44" s="782"/>
      <c r="EA44" s="226"/>
    </row>
    <row r="45" spans="1:131" ht="26.25" customHeight="1" x14ac:dyDescent="0.15">
      <c r="A45" s="234">
        <v>18</v>
      </c>
      <c r="B45" s="783"/>
      <c r="C45" s="784"/>
      <c r="D45" s="784"/>
      <c r="E45" s="784"/>
      <c r="F45" s="784"/>
      <c r="G45" s="784"/>
      <c r="H45" s="784"/>
      <c r="I45" s="784"/>
      <c r="J45" s="784"/>
      <c r="K45" s="784"/>
      <c r="L45" s="784"/>
      <c r="M45" s="784"/>
      <c r="N45" s="784"/>
      <c r="O45" s="784"/>
      <c r="P45" s="785"/>
      <c r="Q45" s="786"/>
      <c r="R45" s="787"/>
      <c r="S45" s="787"/>
      <c r="T45" s="787"/>
      <c r="U45" s="787"/>
      <c r="V45" s="787"/>
      <c r="W45" s="787"/>
      <c r="X45" s="787"/>
      <c r="Y45" s="787"/>
      <c r="Z45" s="787"/>
      <c r="AA45" s="787"/>
      <c r="AB45" s="787"/>
      <c r="AC45" s="787"/>
      <c r="AD45" s="787"/>
      <c r="AE45" s="788"/>
      <c r="AF45" s="789"/>
      <c r="AG45" s="790"/>
      <c r="AH45" s="790"/>
      <c r="AI45" s="790"/>
      <c r="AJ45" s="791"/>
      <c r="AK45" s="837"/>
      <c r="AL45" s="833"/>
      <c r="AM45" s="833"/>
      <c r="AN45" s="833"/>
      <c r="AO45" s="833"/>
      <c r="AP45" s="833"/>
      <c r="AQ45" s="833"/>
      <c r="AR45" s="833"/>
      <c r="AS45" s="833"/>
      <c r="AT45" s="833"/>
      <c r="AU45" s="833"/>
      <c r="AV45" s="833"/>
      <c r="AW45" s="833"/>
      <c r="AX45" s="833"/>
      <c r="AY45" s="833"/>
      <c r="AZ45" s="834"/>
      <c r="BA45" s="834"/>
      <c r="BB45" s="834"/>
      <c r="BC45" s="834"/>
      <c r="BD45" s="834"/>
      <c r="BE45" s="835"/>
      <c r="BF45" s="835"/>
      <c r="BG45" s="835"/>
      <c r="BH45" s="835"/>
      <c r="BI45" s="836"/>
      <c r="BJ45" s="228"/>
      <c r="BK45" s="228"/>
      <c r="BL45" s="228"/>
      <c r="BM45" s="228"/>
      <c r="BN45" s="228"/>
      <c r="BO45" s="237"/>
      <c r="BP45" s="237"/>
      <c r="BQ45" s="234">
        <v>39</v>
      </c>
      <c r="BR45" s="235"/>
      <c r="BS45" s="776"/>
      <c r="BT45" s="777"/>
      <c r="BU45" s="777"/>
      <c r="BV45" s="777"/>
      <c r="BW45" s="777"/>
      <c r="BX45" s="777"/>
      <c r="BY45" s="777"/>
      <c r="BZ45" s="777"/>
      <c r="CA45" s="777"/>
      <c r="CB45" s="777"/>
      <c r="CC45" s="777"/>
      <c r="CD45" s="777"/>
      <c r="CE45" s="777"/>
      <c r="CF45" s="777"/>
      <c r="CG45" s="778"/>
      <c r="CH45" s="779"/>
      <c r="CI45" s="780"/>
      <c r="CJ45" s="780"/>
      <c r="CK45" s="780"/>
      <c r="CL45" s="781"/>
      <c r="CM45" s="779"/>
      <c r="CN45" s="780"/>
      <c r="CO45" s="780"/>
      <c r="CP45" s="780"/>
      <c r="CQ45" s="781"/>
      <c r="CR45" s="779"/>
      <c r="CS45" s="780"/>
      <c r="CT45" s="780"/>
      <c r="CU45" s="780"/>
      <c r="CV45" s="781"/>
      <c r="CW45" s="779"/>
      <c r="CX45" s="780"/>
      <c r="CY45" s="780"/>
      <c r="CZ45" s="780"/>
      <c r="DA45" s="781"/>
      <c r="DB45" s="779"/>
      <c r="DC45" s="780"/>
      <c r="DD45" s="780"/>
      <c r="DE45" s="780"/>
      <c r="DF45" s="781"/>
      <c r="DG45" s="779"/>
      <c r="DH45" s="780"/>
      <c r="DI45" s="780"/>
      <c r="DJ45" s="780"/>
      <c r="DK45" s="781"/>
      <c r="DL45" s="779"/>
      <c r="DM45" s="780"/>
      <c r="DN45" s="780"/>
      <c r="DO45" s="780"/>
      <c r="DP45" s="781"/>
      <c r="DQ45" s="779"/>
      <c r="DR45" s="780"/>
      <c r="DS45" s="780"/>
      <c r="DT45" s="780"/>
      <c r="DU45" s="781"/>
      <c r="DV45" s="776"/>
      <c r="DW45" s="777"/>
      <c r="DX45" s="777"/>
      <c r="DY45" s="777"/>
      <c r="DZ45" s="782"/>
      <c r="EA45" s="226"/>
    </row>
    <row r="46" spans="1:131" ht="26.25" customHeight="1" x14ac:dyDescent="0.15">
      <c r="A46" s="234">
        <v>19</v>
      </c>
      <c r="B46" s="783"/>
      <c r="C46" s="784"/>
      <c r="D46" s="784"/>
      <c r="E46" s="784"/>
      <c r="F46" s="784"/>
      <c r="G46" s="784"/>
      <c r="H46" s="784"/>
      <c r="I46" s="784"/>
      <c r="J46" s="784"/>
      <c r="K46" s="784"/>
      <c r="L46" s="784"/>
      <c r="M46" s="784"/>
      <c r="N46" s="784"/>
      <c r="O46" s="784"/>
      <c r="P46" s="785"/>
      <c r="Q46" s="786"/>
      <c r="R46" s="787"/>
      <c r="S46" s="787"/>
      <c r="T46" s="787"/>
      <c r="U46" s="787"/>
      <c r="V46" s="787"/>
      <c r="W46" s="787"/>
      <c r="X46" s="787"/>
      <c r="Y46" s="787"/>
      <c r="Z46" s="787"/>
      <c r="AA46" s="787"/>
      <c r="AB46" s="787"/>
      <c r="AC46" s="787"/>
      <c r="AD46" s="787"/>
      <c r="AE46" s="788"/>
      <c r="AF46" s="789"/>
      <c r="AG46" s="790"/>
      <c r="AH46" s="790"/>
      <c r="AI46" s="790"/>
      <c r="AJ46" s="791"/>
      <c r="AK46" s="837"/>
      <c r="AL46" s="833"/>
      <c r="AM46" s="833"/>
      <c r="AN46" s="833"/>
      <c r="AO46" s="833"/>
      <c r="AP46" s="833"/>
      <c r="AQ46" s="833"/>
      <c r="AR46" s="833"/>
      <c r="AS46" s="833"/>
      <c r="AT46" s="833"/>
      <c r="AU46" s="833"/>
      <c r="AV46" s="833"/>
      <c r="AW46" s="833"/>
      <c r="AX46" s="833"/>
      <c r="AY46" s="833"/>
      <c r="AZ46" s="834"/>
      <c r="BA46" s="834"/>
      <c r="BB46" s="834"/>
      <c r="BC46" s="834"/>
      <c r="BD46" s="834"/>
      <c r="BE46" s="835"/>
      <c r="BF46" s="835"/>
      <c r="BG46" s="835"/>
      <c r="BH46" s="835"/>
      <c r="BI46" s="836"/>
      <c r="BJ46" s="228"/>
      <c r="BK46" s="228"/>
      <c r="BL46" s="228"/>
      <c r="BM46" s="228"/>
      <c r="BN46" s="228"/>
      <c r="BO46" s="237"/>
      <c r="BP46" s="237"/>
      <c r="BQ46" s="234">
        <v>40</v>
      </c>
      <c r="BR46" s="235"/>
      <c r="BS46" s="776"/>
      <c r="BT46" s="777"/>
      <c r="BU46" s="777"/>
      <c r="BV46" s="777"/>
      <c r="BW46" s="777"/>
      <c r="BX46" s="777"/>
      <c r="BY46" s="777"/>
      <c r="BZ46" s="777"/>
      <c r="CA46" s="777"/>
      <c r="CB46" s="777"/>
      <c r="CC46" s="777"/>
      <c r="CD46" s="777"/>
      <c r="CE46" s="777"/>
      <c r="CF46" s="777"/>
      <c r="CG46" s="778"/>
      <c r="CH46" s="779"/>
      <c r="CI46" s="780"/>
      <c r="CJ46" s="780"/>
      <c r="CK46" s="780"/>
      <c r="CL46" s="781"/>
      <c r="CM46" s="779"/>
      <c r="CN46" s="780"/>
      <c r="CO46" s="780"/>
      <c r="CP46" s="780"/>
      <c r="CQ46" s="781"/>
      <c r="CR46" s="779"/>
      <c r="CS46" s="780"/>
      <c r="CT46" s="780"/>
      <c r="CU46" s="780"/>
      <c r="CV46" s="781"/>
      <c r="CW46" s="779"/>
      <c r="CX46" s="780"/>
      <c r="CY46" s="780"/>
      <c r="CZ46" s="780"/>
      <c r="DA46" s="781"/>
      <c r="DB46" s="779"/>
      <c r="DC46" s="780"/>
      <c r="DD46" s="780"/>
      <c r="DE46" s="780"/>
      <c r="DF46" s="781"/>
      <c r="DG46" s="779"/>
      <c r="DH46" s="780"/>
      <c r="DI46" s="780"/>
      <c r="DJ46" s="780"/>
      <c r="DK46" s="781"/>
      <c r="DL46" s="779"/>
      <c r="DM46" s="780"/>
      <c r="DN46" s="780"/>
      <c r="DO46" s="780"/>
      <c r="DP46" s="781"/>
      <c r="DQ46" s="779"/>
      <c r="DR46" s="780"/>
      <c r="DS46" s="780"/>
      <c r="DT46" s="780"/>
      <c r="DU46" s="781"/>
      <c r="DV46" s="776"/>
      <c r="DW46" s="777"/>
      <c r="DX46" s="777"/>
      <c r="DY46" s="777"/>
      <c r="DZ46" s="782"/>
      <c r="EA46" s="226"/>
    </row>
    <row r="47" spans="1:131" ht="26.25" customHeight="1" x14ac:dyDescent="0.15">
      <c r="A47" s="234">
        <v>20</v>
      </c>
      <c r="B47" s="783"/>
      <c r="C47" s="784"/>
      <c r="D47" s="784"/>
      <c r="E47" s="784"/>
      <c r="F47" s="784"/>
      <c r="G47" s="784"/>
      <c r="H47" s="784"/>
      <c r="I47" s="784"/>
      <c r="J47" s="784"/>
      <c r="K47" s="784"/>
      <c r="L47" s="784"/>
      <c r="M47" s="784"/>
      <c r="N47" s="784"/>
      <c r="O47" s="784"/>
      <c r="P47" s="785"/>
      <c r="Q47" s="786"/>
      <c r="R47" s="787"/>
      <c r="S47" s="787"/>
      <c r="T47" s="787"/>
      <c r="U47" s="787"/>
      <c r="V47" s="787"/>
      <c r="W47" s="787"/>
      <c r="X47" s="787"/>
      <c r="Y47" s="787"/>
      <c r="Z47" s="787"/>
      <c r="AA47" s="787"/>
      <c r="AB47" s="787"/>
      <c r="AC47" s="787"/>
      <c r="AD47" s="787"/>
      <c r="AE47" s="788"/>
      <c r="AF47" s="789"/>
      <c r="AG47" s="790"/>
      <c r="AH47" s="790"/>
      <c r="AI47" s="790"/>
      <c r="AJ47" s="791"/>
      <c r="AK47" s="837"/>
      <c r="AL47" s="833"/>
      <c r="AM47" s="833"/>
      <c r="AN47" s="833"/>
      <c r="AO47" s="833"/>
      <c r="AP47" s="833"/>
      <c r="AQ47" s="833"/>
      <c r="AR47" s="833"/>
      <c r="AS47" s="833"/>
      <c r="AT47" s="833"/>
      <c r="AU47" s="833"/>
      <c r="AV47" s="833"/>
      <c r="AW47" s="833"/>
      <c r="AX47" s="833"/>
      <c r="AY47" s="833"/>
      <c r="AZ47" s="834"/>
      <c r="BA47" s="834"/>
      <c r="BB47" s="834"/>
      <c r="BC47" s="834"/>
      <c r="BD47" s="834"/>
      <c r="BE47" s="835"/>
      <c r="BF47" s="835"/>
      <c r="BG47" s="835"/>
      <c r="BH47" s="835"/>
      <c r="BI47" s="836"/>
      <c r="BJ47" s="228"/>
      <c r="BK47" s="228"/>
      <c r="BL47" s="228"/>
      <c r="BM47" s="228"/>
      <c r="BN47" s="228"/>
      <c r="BO47" s="237"/>
      <c r="BP47" s="237"/>
      <c r="BQ47" s="234">
        <v>41</v>
      </c>
      <c r="BR47" s="235"/>
      <c r="BS47" s="776"/>
      <c r="BT47" s="777"/>
      <c r="BU47" s="777"/>
      <c r="BV47" s="777"/>
      <c r="BW47" s="777"/>
      <c r="BX47" s="777"/>
      <c r="BY47" s="777"/>
      <c r="BZ47" s="777"/>
      <c r="CA47" s="777"/>
      <c r="CB47" s="777"/>
      <c r="CC47" s="777"/>
      <c r="CD47" s="777"/>
      <c r="CE47" s="777"/>
      <c r="CF47" s="777"/>
      <c r="CG47" s="778"/>
      <c r="CH47" s="779"/>
      <c r="CI47" s="780"/>
      <c r="CJ47" s="780"/>
      <c r="CK47" s="780"/>
      <c r="CL47" s="781"/>
      <c r="CM47" s="779"/>
      <c r="CN47" s="780"/>
      <c r="CO47" s="780"/>
      <c r="CP47" s="780"/>
      <c r="CQ47" s="781"/>
      <c r="CR47" s="779"/>
      <c r="CS47" s="780"/>
      <c r="CT47" s="780"/>
      <c r="CU47" s="780"/>
      <c r="CV47" s="781"/>
      <c r="CW47" s="779"/>
      <c r="CX47" s="780"/>
      <c r="CY47" s="780"/>
      <c r="CZ47" s="780"/>
      <c r="DA47" s="781"/>
      <c r="DB47" s="779"/>
      <c r="DC47" s="780"/>
      <c r="DD47" s="780"/>
      <c r="DE47" s="780"/>
      <c r="DF47" s="781"/>
      <c r="DG47" s="779"/>
      <c r="DH47" s="780"/>
      <c r="DI47" s="780"/>
      <c r="DJ47" s="780"/>
      <c r="DK47" s="781"/>
      <c r="DL47" s="779"/>
      <c r="DM47" s="780"/>
      <c r="DN47" s="780"/>
      <c r="DO47" s="780"/>
      <c r="DP47" s="781"/>
      <c r="DQ47" s="779"/>
      <c r="DR47" s="780"/>
      <c r="DS47" s="780"/>
      <c r="DT47" s="780"/>
      <c r="DU47" s="781"/>
      <c r="DV47" s="776"/>
      <c r="DW47" s="777"/>
      <c r="DX47" s="777"/>
      <c r="DY47" s="777"/>
      <c r="DZ47" s="782"/>
      <c r="EA47" s="226"/>
    </row>
    <row r="48" spans="1:131" ht="26.25" customHeight="1" x14ac:dyDescent="0.15">
      <c r="A48" s="234">
        <v>21</v>
      </c>
      <c r="B48" s="783"/>
      <c r="C48" s="784"/>
      <c r="D48" s="784"/>
      <c r="E48" s="784"/>
      <c r="F48" s="784"/>
      <c r="G48" s="784"/>
      <c r="H48" s="784"/>
      <c r="I48" s="784"/>
      <c r="J48" s="784"/>
      <c r="K48" s="784"/>
      <c r="L48" s="784"/>
      <c r="M48" s="784"/>
      <c r="N48" s="784"/>
      <c r="O48" s="784"/>
      <c r="P48" s="785"/>
      <c r="Q48" s="786"/>
      <c r="R48" s="787"/>
      <c r="S48" s="787"/>
      <c r="T48" s="787"/>
      <c r="U48" s="787"/>
      <c r="V48" s="787"/>
      <c r="W48" s="787"/>
      <c r="X48" s="787"/>
      <c r="Y48" s="787"/>
      <c r="Z48" s="787"/>
      <c r="AA48" s="787"/>
      <c r="AB48" s="787"/>
      <c r="AC48" s="787"/>
      <c r="AD48" s="787"/>
      <c r="AE48" s="788"/>
      <c r="AF48" s="789"/>
      <c r="AG48" s="790"/>
      <c r="AH48" s="790"/>
      <c r="AI48" s="790"/>
      <c r="AJ48" s="791"/>
      <c r="AK48" s="837"/>
      <c r="AL48" s="833"/>
      <c r="AM48" s="833"/>
      <c r="AN48" s="833"/>
      <c r="AO48" s="833"/>
      <c r="AP48" s="833"/>
      <c r="AQ48" s="833"/>
      <c r="AR48" s="833"/>
      <c r="AS48" s="833"/>
      <c r="AT48" s="833"/>
      <c r="AU48" s="833"/>
      <c r="AV48" s="833"/>
      <c r="AW48" s="833"/>
      <c r="AX48" s="833"/>
      <c r="AY48" s="833"/>
      <c r="AZ48" s="834"/>
      <c r="BA48" s="834"/>
      <c r="BB48" s="834"/>
      <c r="BC48" s="834"/>
      <c r="BD48" s="834"/>
      <c r="BE48" s="835"/>
      <c r="BF48" s="835"/>
      <c r="BG48" s="835"/>
      <c r="BH48" s="835"/>
      <c r="BI48" s="836"/>
      <c r="BJ48" s="228"/>
      <c r="BK48" s="228"/>
      <c r="BL48" s="228"/>
      <c r="BM48" s="228"/>
      <c r="BN48" s="228"/>
      <c r="BO48" s="237"/>
      <c r="BP48" s="237"/>
      <c r="BQ48" s="234">
        <v>42</v>
      </c>
      <c r="BR48" s="235"/>
      <c r="BS48" s="776"/>
      <c r="BT48" s="777"/>
      <c r="BU48" s="777"/>
      <c r="BV48" s="777"/>
      <c r="BW48" s="777"/>
      <c r="BX48" s="777"/>
      <c r="BY48" s="777"/>
      <c r="BZ48" s="777"/>
      <c r="CA48" s="777"/>
      <c r="CB48" s="777"/>
      <c r="CC48" s="777"/>
      <c r="CD48" s="777"/>
      <c r="CE48" s="777"/>
      <c r="CF48" s="777"/>
      <c r="CG48" s="778"/>
      <c r="CH48" s="779"/>
      <c r="CI48" s="780"/>
      <c r="CJ48" s="780"/>
      <c r="CK48" s="780"/>
      <c r="CL48" s="781"/>
      <c r="CM48" s="779"/>
      <c r="CN48" s="780"/>
      <c r="CO48" s="780"/>
      <c r="CP48" s="780"/>
      <c r="CQ48" s="781"/>
      <c r="CR48" s="779"/>
      <c r="CS48" s="780"/>
      <c r="CT48" s="780"/>
      <c r="CU48" s="780"/>
      <c r="CV48" s="781"/>
      <c r="CW48" s="779"/>
      <c r="CX48" s="780"/>
      <c r="CY48" s="780"/>
      <c r="CZ48" s="780"/>
      <c r="DA48" s="781"/>
      <c r="DB48" s="779"/>
      <c r="DC48" s="780"/>
      <c r="DD48" s="780"/>
      <c r="DE48" s="780"/>
      <c r="DF48" s="781"/>
      <c r="DG48" s="779"/>
      <c r="DH48" s="780"/>
      <c r="DI48" s="780"/>
      <c r="DJ48" s="780"/>
      <c r="DK48" s="781"/>
      <c r="DL48" s="779"/>
      <c r="DM48" s="780"/>
      <c r="DN48" s="780"/>
      <c r="DO48" s="780"/>
      <c r="DP48" s="781"/>
      <c r="DQ48" s="779"/>
      <c r="DR48" s="780"/>
      <c r="DS48" s="780"/>
      <c r="DT48" s="780"/>
      <c r="DU48" s="781"/>
      <c r="DV48" s="776"/>
      <c r="DW48" s="777"/>
      <c r="DX48" s="777"/>
      <c r="DY48" s="777"/>
      <c r="DZ48" s="782"/>
      <c r="EA48" s="226"/>
    </row>
    <row r="49" spans="1:131" ht="26.25" customHeight="1" x14ac:dyDescent="0.15">
      <c r="A49" s="234">
        <v>22</v>
      </c>
      <c r="B49" s="783"/>
      <c r="C49" s="784"/>
      <c r="D49" s="784"/>
      <c r="E49" s="784"/>
      <c r="F49" s="784"/>
      <c r="G49" s="784"/>
      <c r="H49" s="784"/>
      <c r="I49" s="784"/>
      <c r="J49" s="784"/>
      <c r="K49" s="784"/>
      <c r="L49" s="784"/>
      <c r="M49" s="784"/>
      <c r="N49" s="784"/>
      <c r="O49" s="784"/>
      <c r="P49" s="785"/>
      <c r="Q49" s="786"/>
      <c r="R49" s="787"/>
      <c r="S49" s="787"/>
      <c r="T49" s="787"/>
      <c r="U49" s="787"/>
      <c r="V49" s="787"/>
      <c r="W49" s="787"/>
      <c r="X49" s="787"/>
      <c r="Y49" s="787"/>
      <c r="Z49" s="787"/>
      <c r="AA49" s="787"/>
      <c r="AB49" s="787"/>
      <c r="AC49" s="787"/>
      <c r="AD49" s="787"/>
      <c r="AE49" s="788"/>
      <c r="AF49" s="789"/>
      <c r="AG49" s="790"/>
      <c r="AH49" s="790"/>
      <c r="AI49" s="790"/>
      <c r="AJ49" s="791"/>
      <c r="AK49" s="837"/>
      <c r="AL49" s="833"/>
      <c r="AM49" s="833"/>
      <c r="AN49" s="833"/>
      <c r="AO49" s="833"/>
      <c r="AP49" s="833"/>
      <c r="AQ49" s="833"/>
      <c r="AR49" s="833"/>
      <c r="AS49" s="833"/>
      <c r="AT49" s="833"/>
      <c r="AU49" s="833"/>
      <c r="AV49" s="833"/>
      <c r="AW49" s="833"/>
      <c r="AX49" s="833"/>
      <c r="AY49" s="833"/>
      <c r="AZ49" s="834"/>
      <c r="BA49" s="834"/>
      <c r="BB49" s="834"/>
      <c r="BC49" s="834"/>
      <c r="BD49" s="834"/>
      <c r="BE49" s="835"/>
      <c r="BF49" s="835"/>
      <c r="BG49" s="835"/>
      <c r="BH49" s="835"/>
      <c r="BI49" s="836"/>
      <c r="BJ49" s="228"/>
      <c r="BK49" s="228"/>
      <c r="BL49" s="228"/>
      <c r="BM49" s="228"/>
      <c r="BN49" s="228"/>
      <c r="BO49" s="237"/>
      <c r="BP49" s="237"/>
      <c r="BQ49" s="234">
        <v>43</v>
      </c>
      <c r="BR49" s="235"/>
      <c r="BS49" s="776"/>
      <c r="BT49" s="777"/>
      <c r="BU49" s="777"/>
      <c r="BV49" s="777"/>
      <c r="BW49" s="777"/>
      <c r="BX49" s="777"/>
      <c r="BY49" s="777"/>
      <c r="BZ49" s="777"/>
      <c r="CA49" s="777"/>
      <c r="CB49" s="777"/>
      <c r="CC49" s="777"/>
      <c r="CD49" s="777"/>
      <c r="CE49" s="777"/>
      <c r="CF49" s="777"/>
      <c r="CG49" s="778"/>
      <c r="CH49" s="779"/>
      <c r="CI49" s="780"/>
      <c r="CJ49" s="780"/>
      <c r="CK49" s="780"/>
      <c r="CL49" s="781"/>
      <c r="CM49" s="779"/>
      <c r="CN49" s="780"/>
      <c r="CO49" s="780"/>
      <c r="CP49" s="780"/>
      <c r="CQ49" s="781"/>
      <c r="CR49" s="779"/>
      <c r="CS49" s="780"/>
      <c r="CT49" s="780"/>
      <c r="CU49" s="780"/>
      <c r="CV49" s="781"/>
      <c r="CW49" s="779"/>
      <c r="CX49" s="780"/>
      <c r="CY49" s="780"/>
      <c r="CZ49" s="780"/>
      <c r="DA49" s="781"/>
      <c r="DB49" s="779"/>
      <c r="DC49" s="780"/>
      <c r="DD49" s="780"/>
      <c r="DE49" s="780"/>
      <c r="DF49" s="781"/>
      <c r="DG49" s="779"/>
      <c r="DH49" s="780"/>
      <c r="DI49" s="780"/>
      <c r="DJ49" s="780"/>
      <c r="DK49" s="781"/>
      <c r="DL49" s="779"/>
      <c r="DM49" s="780"/>
      <c r="DN49" s="780"/>
      <c r="DO49" s="780"/>
      <c r="DP49" s="781"/>
      <c r="DQ49" s="779"/>
      <c r="DR49" s="780"/>
      <c r="DS49" s="780"/>
      <c r="DT49" s="780"/>
      <c r="DU49" s="781"/>
      <c r="DV49" s="776"/>
      <c r="DW49" s="777"/>
      <c r="DX49" s="777"/>
      <c r="DY49" s="777"/>
      <c r="DZ49" s="782"/>
      <c r="EA49" s="226"/>
    </row>
    <row r="50" spans="1:131" ht="26.25" customHeight="1" x14ac:dyDescent="0.15">
      <c r="A50" s="234">
        <v>23</v>
      </c>
      <c r="B50" s="783"/>
      <c r="C50" s="784"/>
      <c r="D50" s="784"/>
      <c r="E50" s="784"/>
      <c r="F50" s="784"/>
      <c r="G50" s="784"/>
      <c r="H50" s="784"/>
      <c r="I50" s="784"/>
      <c r="J50" s="784"/>
      <c r="K50" s="784"/>
      <c r="L50" s="784"/>
      <c r="M50" s="784"/>
      <c r="N50" s="784"/>
      <c r="O50" s="784"/>
      <c r="P50" s="785"/>
      <c r="Q50" s="838"/>
      <c r="R50" s="839"/>
      <c r="S50" s="839"/>
      <c r="T50" s="839"/>
      <c r="U50" s="839"/>
      <c r="V50" s="839"/>
      <c r="W50" s="839"/>
      <c r="X50" s="839"/>
      <c r="Y50" s="839"/>
      <c r="Z50" s="839"/>
      <c r="AA50" s="839"/>
      <c r="AB50" s="839"/>
      <c r="AC50" s="839"/>
      <c r="AD50" s="839"/>
      <c r="AE50" s="840"/>
      <c r="AF50" s="789"/>
      <c r="AG50" s="790"/>
      <c r="AH50" s="790"/>
      <c r="AI50" s="790"/>
      <c r="AJ50" s="791"/>
      <c r="AK50" s="842"/>
      <c r="AL50" s="839"/>
      <c r="AM50" s="839"/>
      <c r="AN50" s="839"/>
      <c r="AO50" s="839"/>
      <c r="AP50" s="839"/>
      <c r="AQ50" s="839"/>
      <c r="AR50" s="839"/>
      <c r="AS50" s="839"/>
      <c r="AT50" s="839"/>
      <c r="AU50" s="839"/>
      <c r="AV50" s="839"/>
      <c r="AW50" s="839"/>
      <c r="AX50" s="839"/>
      <c r="AY50" s="839"/>
      <c r="AZ50" s="841"/>
      <c r="BA50" s="841"/>
      <c r="BB50" s="841"/>
      <c r="BC50" s="841"/>
      <c r="BD50" s="841"/>
      <c r="BE50" s="835"/>
      <c r="BF50" s="835"/>
      <c r="BG50" s="835"/>
      <c r="BH50" s="835"/>
      <c r="BI50" s="836"/>
      <c r="BJ50" s="228"/>
      <c r="BK50" s="228"/>
      <c r="BL50" s="228"/>
      <c r="BM50" s="228"/>
      <c r="BN50" s="228"/>
      <c r="BO50" s="237"/>
      <c r="BP50" s="237"/>
      <c r="BQ50" s="234">
        <v>44</v>
      </c>
      <c r="BR50" s="235"/>
      <c r="BS50" s="776"/>
      <c r="BT50" s="777"/>
      <c r="BU50" s="777"/>
      <c r="BV50" s="777"/>
      <c r="BW50" s="777"/>
      <c r="BX50" s="777"/>
      <c r="BY50" s="777"/>
      <c r="BZ50" s="777"/>
      <c r="CA50" s="777"/>
      <c r="CB50" s="777"/>
      <c r="CC50" s="777"/>
      <c r="CD50" s="777"/>
      <c r="CE50" s="777"/>
      <c r="CF50" s="777"/>
      <c r="CG50" s="778"/>
      <c r="CH50" s="779"/>
      <c r="CI50" s="780"/>
      <c r="CJ50" s="780"/>
      <c r="CK50" s="780"/>
      <c r="CL50" s="781"/>
      <c r="CM50" s="779"/>
      <c r="CN50" s="780"/>
      <c r="CO50" s="780"/>
      <c r="CP50" s="780"/>
      <c r="CQ50" s="781"/>
      <c r="CR50" s="779"/>
      <c r="CS50" s="780"/>
      <c r="CT50" s="780"/>
      <c r="CU50" s="780"/>
      <c r="CV50" s="781"/>
      <c r="CW50" s="779"/>
      <c r="CX50" s="780"/>
      <c r="CY50" s="780"/>
      <c r="CZ50" s="780"/>
      <c r="DA50" s="781"/>
      <c r="DB50" s="779"/>
      <c r="DC50" s="780"/>
      <c r="DD50" s="780"/>
      <c r="DE50" s="780"/>
      <c r="DF50" s="781"/>
      <c r="DG50" s="779"/>
      <c r="DH50" s="780"/>
      <c r="DI50" s="780"/>
      <c r="DJ50" s="780"/>
      <c r="DK50" s="781"/>
      <c r="DL50" s="779"/>
      <c r="DM50" s="780"/>
      <c r="DN50" s="780"/>
      <c r="DO50" s="780"/>
      <c r="DP50" s="781"/>
      <c r="DQ50" s="779"/>
      <c r="DR50" s="780"/>
      <c r="DS50" s="780"/>
      <c r="DT50" s="780"/>
      <c r="DU50" s="781"/>
      <c r="DV50" s="776"/>
      <c r="DW50" s="777"/>
      <c r="DX50" s="777"/>
      <c r="DY50" s="777"/>
      <c r="DZ50" s="782"/>
      <c r="EA50" s="226"/>
    </row>
    <row r="51" spans="1:131" ht="26.25" customHeight="1" x14ac:dyDescent="0.15">
      <c r="A51" s="234">
        <v>24</v>
      </c>
      <c r="B51" s="783"/>
      <c r="C51" s="784"/>
      <c r="D51" s="784"/>
      <c r="E51" s="784"/>
      <c r="F51" s="784"/>
      <c r="G51" s="784"/>
      <c r="H51" s="784"/>
      <c r="I51" s="784"/>
      <c r="J51" s="784"/>
      <c r="K51" s="784"/>
      <c r="L51" s="784"/>
      <c r="M51" s="784"/>
      <c r="N51" s="784"/>
      <c r="O51" s="784"/>
      <c r="P51" s="785"/>
      <c r="Q51" s="838"/>
      <c r="R51" s="839"/>
      <c r="S51" s="839"/>
      <c r="T51" s="839"/>
      <c r="U51" s="839"/>
      <c r="V51" s="839"/>
      <c r="W51" s="839"/>
      <c r="X51" s="839"/>
      <c r="Y51" s="839"/>
      <c r="Z51" s="839"/>
      <c r="AA51" s="839"/>
      <c r="AB51" s="839"/>
      <c r="AC51" s="839"/>
      <c r="AD51" s="839"/>
      <c r="AE51" s="840"/>
      <c r="AF51" s="789"/>
      <c r="AG51" s="790"/>
      <c r="AH51" s="790"/>
      <c r="AI51" s="790"/>
      <c r="AJ51" s="791"/>
      <c r="AK51" s="842"/>
      <c r="AL51" s="839"/>
      <c r="AM51" s="839"/>
      <c r="AN51" s="839"/>
      <c r="AO51" s="839"/>
      <c r="AP51" s="839"/>
      <c r="AQ51" s="839"/>
      <c r="AR51" s="839"/>
      <c r="AS51" s="839"/>
      <c r="AT51" s="839"/>
      <c r="AU51" s="839"/>
      <c r="AV51" s="839"/>
      <c r="AW51" s="839"/>
      <c r="AX51" s="839"/>
      <c r="AY51" s="839"/>
      <c r="AZ51" s="841"/>
      <c r="BA51" s="841"/>
      <c r="BB51" s="841"/>
      <c r="BC51" s="841"/>
      <c r="BD51" s="841"/>
      <c r="BE51" s="835"/>
      <c r="BF51" s="835"/>
      <c r="BG51" s="835"/>
      <c r="BH51" s="835"/>
      <c r="BI51" s="836"/>
      <c r="BJ51" s="228"/>
      <c r="BK51" s="228"/>
      <c r="BL51" s="228"/>
      <c r="BM51" s="228"/>
      <c r="BN51" s="228"/>
      <c r="BO51" s="237"/>
      <c r="BP51" s="237"/>
      <c r="BQ51" s="234">
        <v>45</v>
      </c>
      <c r="BR51" s="235"/>
      <c r="BS51" s="776"/>
      <c r="BT51" s="777"/>
      <c r="BU51" s="777"/>
      <c r="BV51" s="777"/>
      <c r="BW51" s="777"/>
      <c r="BX51" s="777"/>
      <c r="BY51" s="777"/>
      <c r="BZ51" s="777"/>
      <c r="CA51" s="777"/>
      <c r="CB51" s="777"/>
      <c r="CC51" s="777"/>
      <c r="CD51" s="777"/>
      <c r="CE51" s="777"/>
      <c r="CF51" s="777"/>
      <c r="CG51" s="778"/>
      <c r="CH51" s="779"/>
      <c r="CI51" s="780"/>
      <c r="CJ51" s="780"/>
      <c r="CK51" s="780"/>
      <c r="CL51" s="781"/>
      <c r="CM51" s="779"/>
      <c r="CN51" s="780"/>
      <c r="CO51" s="780"/>
      <c r="CP51" s="780"/>
      <c r="CQ51" s="781"/>
      <c r="CR51" s="779"/>
      <c r="CS51" s="780"/>
      <c r="CT51" s="780"/>
      <c r="CU51" s="780"/>
      <c r="CV51" s="781"/>
      <c r="CW51" s="779"/>
      <c r="CX51" s="780"/>
      <c r="CY51" s="780"/>
      <c r="CZ51" s="780"/>
      <c r="DA51" s="781"/>
      <c r="DB51" s="779"/>
      <c r="DC51" s="780"/>
      <c r="DD51" s="780"/>
      <c r="DE51" s="780"/>
      <c r="DF51" s="781"/>
      <c r="DG51" s="779"/>
      <c r="DH51" s="780"/>
      <c r="DI51" s="780"/>
      <c r="DJ51" s="780"/>
      <c r="DK51" s="781"/>
      <c r="DL51" s="779"/>
      <c r="DM51" s="780"/>
      <c r="DN51" s="780"/>
      <c r="DO51" s="780"/>
      <c r="DP51" s="781"/>
      <c r="DQ51" s="779"/>
      <c r="DR51" s="780"/>
      <c r="DS51" s="780"/>
      <c r="DT51" s="780"/>
      <c r="DU51" s="781"/>
      <c r="DV51" s="776"/>
      <c r="DW51" s="777"/>
      <c r="DX51" s="777"/>
      <c r="DY51" s="777"/>
      <c r="DZ51" s="782"/>
      <c r="EA51" s="226"/>
    </row>
    <row r="52" spans="1:131" ht="26.25" customHeight="1" x14ac:dyDescent="0.15">
      <c r="A52" s="234">
        <v>25</v>
      </c>
      <c r="B52" s="783"/>
      <c r="C52" s="784"/>
      <c r="D52" s="784"/>
      <c r="E52" s="784"/>
      <c r="F52" s="784"/>
      <c r="G52" s="784"/>
      <c r="H52" s="784"/>
      <c r="I52" s="784"/>
      <c r="J52" s="784"/>
      <c r="K52" s="784"/>
      <c r="L52" s="784"/>
      <c r="M52" s="784"/>
      <c r="N52" s="784"/>
      <c r="O52" s="784"/>
      <c r="P52" s="785"/>
      <c r="Q52" s="838"/>
      <c r="R52" s="839"/>
      <c r="S52" s="839"/>
      <c r="T52" s="839"/>
      <c r="U52" s="839"/>
      <c r="V52" s="839"/>
      <c r="W52" s="839"/>
      <c r="X52" s="839"/>
      <c r="Y52" s="839"/>
      <c r="Z52" s="839"/>
      <c r="AA52" s="839"/>
      <c r="AB52" s="839"/>
      <c r="AC52" s="839"/>
      <c r="AD52" s="839"/>
      <c r="AE52" s="840"/>
      <c r="AF52" s="789"/>
      <c r="AG52" s="790"/>
      <c r="AH52" s="790"/>
      <c r="AI52" s="790"/>
      <c r="AJ52" s="791"/>
      <c r="AK52" s="842"/>
      <c r="AL52" s="839"/>
      <c r="AM52" s="839"/>
      <c r="AN52" s="839"/>
      <c r="AO52" s="839"/>
      <c r="AP52" s="839"/>
      <c r="AQ52" s="839"/>
      <c r="AR52" s="839"/>
      <c r="AS52" s="839"/>
      <c r="AT52" s="839"/>
      <c r="AU52" s="839"/>
      <c r="AV52" s="839"/>
      <c r="AW52" s="839"/>
      <c r="AX52" s="839"/>
      <c r="AY52" s="839"/>
      <c r="AZ52" s="841"/>
      <c r="BA52" s="841"/>
      <c r="BB52" s="841"/>
      <c r="BC52" s="841"/>
      <c r="BD52" s="841"/>
      <c r="BE52" s="835"/>
      <c r="BF52" s="835"/>
      <c r="BG52" s="835"/>
      <c r="BH52" s="835"/>
      <c r="BI52" s="836"/>
      <c r="BJ52" s="228"/>
      <c r="BK52" s="228"/>
      <c r="BL52" s="228"/>
      <c r="BM52" s="228"/>
      <c r="BN52" s="228"/>
      <c r="BO52" s="237"/>
      <c r="BP52" s="237"/>
      <c r="BQ52" s="234">
        <v>46</v>
      </c>
      <c r="BR52" s="235"/>
      <c r="BS52" s="776"/>
      <c r="BT52" s="777"/>
      <c r="BU52" s="777"/>
      <c r="BV52" s="777"/>
      <c r="BW52" s="777"/>
      <c r="BX52" s="777"/>
      <c r="BY52" s="777"/>
      <c r="BZ52" s="777"/>
      <c r="CA52" s="777"/>
      <c r="CB52" s="777"/>
      <c r="CC52" s="777"/>
      <c r="CD52" s="777"/>
      <c r="CE52" s="777"/>
      <c r="CF52" s="777"/>
      <c r="CG52" s="778"/>
      <c r="CH52" s="779"/>
      <c r="CI52" s="780"/>
      <c r="CJ52" s="780"/>
      <c r="CK52" s="780"/>
      <c r="CL52" s="781"/>
      <c r="CM52" s="779"/>
      <c r="CN52" s="780"/>
      <c r="CO52" s="780"/>
      <c r="CP52" s="780"/>
      <c r="CQ52" s="781"/>
      <c r="CR52" s="779"/>
      <c r="CS52" s="780"/>
      <c r="CT52" s="780"/>
      <c r="CU52" s="780"/>
      <c r="CV52" s="781"/>
      <c r="CW52" s="779"/>
      <c r="CX52" s="780"/>
      <c r="CY52" s="780"/>
      <c r="CZ52" s="780"/>
      <c r="DA52" s="781"/>
      <c r="DB52" s="779"/>
      <c r="DC52" s="780"/>
      <c r="DD52" s="780"/>
      <c r="DE52" s="780"/>
      <c r="DF52" s="781"/>
      <c r="DG52" s="779"/>
      <c r="DH52" s="780"/>
      <c r="DI52" s="780"/>
      <c r="DJ52" s="780"/>
      <c r="DK52" s="781"/>
      <c r="DL52" s="779"/>
      <c r="DM52" s="780"/>
      <c r="DN52" s="780"/>
      <c r="DO52" s="780"/>
      <c r="DP52" s="781"/>
      <c r="DQ52" s="779"/>
      <c r="DR52" s="780"/>
      <c r="DS52" s="780"/>
      <c r="DT52" s="780"/>
      <c r="DU52" s="781"/>
      <c r="DV52" s="776"/>
      <c r="DW52" s="777"/>
      <c r="DX52" s="777"/>
      <c r="DY52" s="777"/>
      <c r="DZ52" s="782"/>
      <c r="EA52" s="226"/>
    </row>
    <row r="53" spans="1:131" ht="26.25" customHeight="1" x14ac:dyDescent="0.15">
      <c r="A53" s="234">
        <v>26</v>
      </c>
      <c r="B53" s="783"/>
      <c r="C53" s="784"/>
      <c r="D53" s="784"/>
      <c r="E53" s="784"/>
      <c r="F53" s="784"/>
      <c r="G53" s="784"/>
      <c r="H53" s="784"/>
      <c r="I53" s="784"/>
      <c r="J53" s="784"/>
      <c r="K53" s="784"/>
      <c r="L53" s="784"/>
      <c r="M53" s="784"/>
      <c r="N53" s="784"/>
      <c r="O53" s="784"/>
      <c r="P53" s="785"/>
      <c r="Q53" s="838"/>
      <c r="R53" s="839"/>
      <c r="S53" s="839"/>
      <c r="T53" s="839"/>
      <c r="U53" s="839"/>
      <c r="V53" s="839"/>
      <c r="W53" s="839"/>
      <c r="X53" s="839"/>
      <c r="Y53" s="839"/>
      <c r="Z53" s="839"/>
      <c r="AA53" s="839"/>
      <c r="AB53" s="839"/>
      <c r="AC53" s="839"/>
      <c r="AD53" s="839"/>
      <c r="AE53" s="840"/>
      <c r="AF53" s="789"/>
      <c r="AG53" s="790"/>
      <c r="AH53" s="790"/>
      <c r="AI53" s="790"/>
      <c r="AJ53" s="791"/>
      <c r="AK53" s="842"/>
      <c r="AL53" s="839"/>
      <c r="AM53" s="839"/>
      <c r="AN53" s="839"/>
      <c r="AO53" s="839"/>
      <c r="AP53" s="839"/>
      <c r="AQ53" s="839"/>
      <c r="AR53" s="839"/>
      <c r="AS53" s="839"/>
      <c r="AT53" s="839"/>
      <c r="AU53" s="839"/>
      <c r="AV53" s="839"/>
      <c r="AW53" s="839"/>
      <c r="AX53" s="839"/>
      <c r="AY53" s="839"/>
      <c r="AZ53" s="841"/>
      <c r="BA53" s="841"/>
      <c r="BB53" s="841"/>
      <c r="BC53" s="841"/>
      <c r="BD53" s="841"/>
      <c r="BE53" s="835"/>
      <c r="BF53" s="835"/>
      <c r="BG53" s="835"/>
      <c r="BH53" s="835"/>
      <c r="BI53" s="836"/>
      <c r="BJ53" s="228"/>
      <c r="BK53" s="228"/>
      <c r="BL53" s="228"/>
      <c r="BM53" s="228"/>
      <c r="BN53" s="228"/>
      <c r="BO53" s="237"/>
      <c r="BP53" s="237"/>
      <c r="BQ53" s="234">
        <v>47</v>
      </c>
      <c r="BR53" s="235"/>
      <c r="BS53" s="776"/>
      <c r="BT53" s="777"/>
      <c r="BU53" s="777"/>
      <c r="BV53" s="777"/>
      <c r="BW53" s="777"/>
      <c r="BX53" s="777"/>
      <c r="BY53" s="777"/>
      <c r="BZ53" s="777"/>
      <c r="CA53" s="777"/>
      <c r="CB53" s="777"/>
      <c r="CC53" s="777"/>
      <c r="CD53" s="777"/>
      <c r="CE53" s="777"/>
      <c r="CF53" s="777"/>
      <c r="CG53" s="778"/>
      <c r="CH53" s="779"/>
      <c r="CI53" s="780"/>
      <c r="CJ53" s="780"/>
      <c r="CK53" s="780"/>
      <c r="CL53" s="781"/>
      <c r="CM53" s="779"/>
      <c r="CN53" s="780"/>
      <c r="CO53" s="780"/>
      <c r="CP53" s="780"/>
      <c r="CQ53" s="781"/>
      <c r="CR53" s="779"/>
      <c r="CS53" s="780"/>
      <c r="CT53" s="780"/>
      <c r="CU53" s="780"/>
      <c r="CV53" s="781"/>
      <c r="CW53" s="779"/>
      <c r="CX53" s="780"/>
      <c r="CY53" s="780"/>
      <c r="CZ53" s="780"/>
      <c r="DA53" s="781"/>
      <c r="DB53" s="779"/>
      <c r="DC53" s="780"/>
      <c r="DD53" s="780"/>
      <c r="DE53" s="780"/>
      <c r="DF53" s="781"/>
      <c r="DG53" s="779"/>
      <c r="DH53" s="780"/>
      <c r="DI53" s="780"/>
      <c r="DJ53" s="780"/>
      <c r="DK53" s="781"/>
      <c r="DL53" s="779"/>
      <c r="DM53" s="780"/>
      <c r="DN53" s="780"/>
      <c r="DO53" s="780"/>
      <c r="DP53" s="781"/>
      <c r="DQ53" s="779"/>
      <c r="DR53" s="780"/>
      <c r="DS53" s="780"/>
      <c r="DT53" s="780"/>
      <c r="DU53" s="781"/>
      <c r="DV53" s="776"/>
      <c r="DW53" s="777"/>
      <c r="DX53" s="777"/>
      <c r="DY53" s="777"/>
      <c r="DZ53" s="782"/>
      <c r="EA53" s="226"/>
    </row>
    <row r="54" spans="1:131" ht="26.25" customHeight="1" x14ac:dyDescent="0.15">
      <c r="A54" s="234">
        <v>27</v>
      </c>
      <c r="B54" s="783"/>
      <c r="C54" s="784"/>
      <c r="D54" s="784"/>
      <c r="E54" s="784"/>
      <c r="F54" s="784"/>
      <c r="G54" s="784"/>
      <c r="H54" s="784"/>
      <c r="I54" s="784"/>
      <c r="J54" s="784"/>
      <c r="K54" s="784"/>
      <c r="L54" s="784"/>
      <c r="M54" s="784"/>
      <c r="N54" s="784"/>
      <c r="O54" s="784"/>
      <c r="P54" s="785"/>
      <c r="Q54" s="838"/>
      <c r="R54" s="839"/>
      <c r="S54" s="839"/>
      <c r="T54" s="839"/>
      <c r="U54" s="839"/>
      <c r="V54" s="839"/>
      <c r="W54" s="839"/>
      <c r="X54" s="839"/>
      <c r="Y54" s="839"/>
      <c r="Z54" s="839"/>
      <c r="AA54" s="839"/>
      <c r="AB54" s="839"/>
      <c r="AC54" s="839"/>
      <c r="AD54" s="839"/>
      <c r="AE54" s="840"/>
      <c r="AF54" s="789"/>
      <c r="AG54" s="790"/>
      <c r="AH54" s="790"/>
      <c r="AI54" s="790"/>
      <c r="AJ54" s="791"/>
      <c r="AK54" s="842"/>
      <c r="AL54" s="839"/>
      <c r="AM54" s="839"/>
      <c r="AN54" s="839"/>
      <c r="AO54" s="839"/>
      <c r="AP54" s="839"/>
      <c r="AQ54" s="839"/>
      <c r="AR54" s="839"/>
      <c r="AS54" s="839"/>
      <c r="AT54" s="839"/>
      <c r="AU54" s="839"/>
      <c r="AV54" s="839"/>
      <c r="AW54" s="839"/>
      <c r="AX54" s="839"/>
      <c r="AY54" s="839"/>
      <c r="AZ54" s="841"/>
      <c r="BA54" s="841"/>
      <c r="BB54" s="841"/>
      <c r="BC54" s="841"/>
      <c r="BD54" s="841"/>
      <c r="BE54" s="835"/>
      <c r="BF54" s="835"/>
      <c r="BG54" s="835"/>
      <c r="BH54" s="835"/>
      <c r="BI54" s="836"/>
      <c r="BJ54" s="228"/>
      <c r="BK54" s="228"/>
      <c r="BL54" s="228"/>
      <c r="BM54" s="228"/>
      <c r="BN54" s="228"/>
      <c r="BO54" s="237"/>
      <c r="BP54" s="237"/>
      <c r="BQ54" s="234">
        <v>48</v>
      </c>
      <c r="BR54" s="235"/>
      <c r="BS54" s="776"/>
      <c r="BT54" s="777"/>
      <c r="BU54" s="777"/>
      <c r="BV54" s="777"/>
      <c r="BW54" s="777"/>
      <c r="BX54" s="777"/>
      <c r="BY54" s="777"/>
      <c r="BZ54" s="777"/>
      <c r="CA54" s="777"/>
      <c r="CB54" s="777"/>
      <c r="CC54" s="777"/>
      <c r="CD54" s="777"/>
      <c r="CE54" s="777"/>
      <c r="CF54" s="777"/>
      <c r="CG54" s="778"/>
      <c r="CH54" s="779"/>
      <c r="CI54" s="780"/>
      <c r="CJ54" s="780"/>
      <c r="CK54" s="780"/>
      <c r="CL54" s="781"/>
      <c r="CM54" s="779"/>
      <c r="CN54" s="780"/>
      <c r="CO54" s="780"/>
      <c r="CP54" s="780"/>
      <c r="CQ54" s="781"/>
      <c r="CR54" s="779"/>
      <c r="CS54" s="780"/>
      <c r="CT54" s="780"/>
      <c r="CU54" s="780"/>
      <c r="CV54" s="781"/>
      <c r="CW54" s="779"/>
      <c r="CX54" s="780"/>
      <c r="CY54" s="780"/>
      <c r="CZ54" s="780"/>
      <c r="DA54" s="781"/>
      <c r="DB54" s="779"/>
      <c r="DC54" s="780"/>
      <c r="DD54" s="780"/>
      <c r="DE54" s="780"/>
      <c r="DF54" s="781"/>
      <c r="DG54" s="779"/>
      <c r="DH54" s="780"/>
      <c r="DI54" s="780"/>
      <c r="DJ54" s="780"/>
      <c r="DK54" s="781"/>
      <c r="DL54" s="779"/>
      <c r="DM54" s="780"/>
      <c r="DN54" s="780"/>
      <c r="DO54" s="780"/>
      <c r="DP54" s="781"/>
      <c r="DQ54" s="779"/>
      <c r="DR54" s="780"/>
      <c r="DS54" s="780"/>
      <c r="DT54" s="780"/>
      <c r="DU54" s="781"/>
      <c r="DV54" s="776"/>
      <c r="DW54" s="777"/>
      <c r="DX54" s="777"/>
      <c r="DY54" s="777"/>
      <c r="DZ54" s="782"/>
      <c r="EA54" s="226"/>
    </row>
    <row r="55" spans="1:131" ht="26.25" customHeight="1" x14ac:dyDescent="0.15">
      <c r="A55" s="234">
        <v>28</v>
      </c>
      <c r="B55" s="783"/>
      <c r="C55" s="784"/>
      <c r="D55" s="784"/>
      <c r="E55" s="784"/>
      <c r="F55" s="784"/>
      <c r="G55" s="784"/>
      <c r="H55" s="784"/>
      <c r="I55" s="784"/>
      <c r="J55" s="784"/>
      <c r="K55" s="784"/>
      <c r="L55" s="784"/>
      <c r="M55" s="784"/>
      <c r="N55" s="784"/>
      <c r="O55" s="784"/>
      <c r="P55" s="785"/>
      <c r="Q55" s="838"/>
      <c r="R55" s="839"/>
      <c r="S55" s="839"/>
      <c r="T55" s="839"/>
      <c r="U55" s="839"/>
      <c r="V55" s="839"/>
      <c r="W55" s="839"/>
      <c r="X55" s="839"/>
      <c r="Y55" s="839"/>
      <c r="Z55" s="839"/>
      <c r="AA55" s="839"/>
      <c r="AB55" s="839"/>
      <c r="AC55" s="839"/>
      <c r="AD55" s="839"/>
      <c r="AE55" s="840"/>
      <c r="AF55" s="789"/>
      <c r="AG55" s="790"/>
      <c r="AH55" s="790"/>
      <c r="AI55" s="790"/>
      <c r="AJ55" s="791"/>
      <c r="AK55" s="842"/>
      <c r="AL55" s="839"/>
      <c r="AM55" s="839"/>
      <c r="AN55" s="839"/>
      <c r="AO55" s="839"/>
      <c r="AP55" s="839"/>
      <c r="AQ55" s="839"/>
      <c r="AR55" s="839"/>
      <c r="AS55" s="839"/>
      <c r="AT55" s="839"/>
      <c r="AU55" s="839"/>
      <c r="AV55" s="839"/>
      <c r="AW55" s="839"/>
      <c r="AX55" s="839"/>
      <c r="AY55" s="839"/>
      <c r="AZ55" s="841"/>
      <c r="BA55" s="841"/>
      <c r="BB55" s="841"/>
      <c r="BC55" s="841"/>
      <c r="BD55" s="841"/>
      <c r="BE55" s="835"/>
      <c r="BF55" s="835"/>
      <c r="BG55" s="835"/>
      <c r="BH55" s="835"/>
      <c r="BI55" s="836"/>
      <c r="BJ55" s="228"/>
      <c r="BK55" s="228"/>
      <c r="BL55" s="228"/>
      <c r="BM55" s="228"/>
      <c r="BN55" s="228"/>
      <c r="BO55" s="237"/>
      <c r="BP55" s="237"/>
      <c r="BQ55" s="234">
        <v>49</v>
      </c>
      <c r="BR55" s="235"/>
      <c r="BS55" s="776"/>
      <c r="BT55" s="777"/>
      <c r="BU55" s="777"/>
      <c r="BV55" s="777"/>
      <c r="BW55" s="777"/>
      <c r="BX55" s="777"/>
      <c r="BY55" s="777"/>
      <c r="BZ55" s="777"/>
      <c r="CA55" s="777"/>
      <c r="CB55" s="777"/>
      <c r="CC55" s="777"/>
      <c r="CD55" s="777"/>
      <c r="CE55" s="777"/>
      <c r="CF55" s="777"/>
      <c r="CG55" s="778"/>
      <c r="CH55" s="779"/>
      <c r="CI55" s="780"/>
      <c r="CJ55" s="780"/>
      <c r="CK55" s="780"/>
      <c r="CL55" s="781"/>
      <c r="CM55" s="779"/>
      <c r="CN55" s="780"/>
      <c r="CO55" s="780"/>
      <c r="CP55" s="780"/>
      <c r="CQ55" s="781"/>
      <c r="CR55" s="779"/>
      <c r="CS55" s="780"/>
      <c r="CT55" s="780"/>
      <c r="CU55" s="780"/>
      <c r="CV55" s="781"/>
      <c r="CW55" s="779"/>
      <c r="CX55" s="780"/>
      <c r="CY55" s="780"/>
      <c r="CZ55" s="780"/>
      <c r="DA55" s="781"/>
      <c r="DB55" s="779"/>
      <c r="DC55" s="780"/>
      <c r="DD55" s="780"/>
      <c r="DE55" s="780"/>
      <c r="DF55" s="781"/>
      <c r="DG55" s="779"/>
      <c r="DH55" s="780"/>
      <c r="DI55" s="780"/>
      <c r="DJ55" s="780"/>
      <c r="DK55" s="781"/>
      <c r="DL55" s="779"/>
      <c r="DM55" s="780"/>
      <c r="DN55" s="780"/>
      <c r="DO55" s="780"/>
      <c r="DP55" s="781"/>
      <c r="DQ55" s="779"/>
      <c r="DR55" s="780"/>
      <c r="DS55" s="780"/>
      <c r="DT55" s="780"/>
      <c r="DU55" s="781"/>
      <c r="DV55" s="776"/>
      <c r="DW55" s="777"/>
      <c r="DX55" s="777"/>
      <c r="DY55" s="777"/>
      <c r="DZ55" s="782"/>
      <c r="EA55" s="226"/>
    </row>
    <row r="56" spans="1:131" ht="26.25" customHeight="1" x14ac:dyDescent="0.15">
      <c r="A56" s="234">
        <v>29</v>
      </c>
      <c r="B56" s="783"/>
      <c r="C56" s="784"/>
      <c r="D56" s="784"/>
      <c r="E56" s="784"/>
      <c r="F56" s="784"/>
      <c r="G56" s="784"/>
      <c r="H56" s="784"/>
      <c r="I56" s="784"/>
      <c r="J56" s="784"/>
      <c r="K56" s="784"/>
      <c r="L56" s="784"/>
      <c r="M56" s="784"/>
      <c r="N56" s="784"/>
      <c r="O56" s="784"/>
      <c r="P56" s="785"/>
      <c r="Q56" s="838"/>
      <c r="R56" s="839"/>
      <c r="S56" s="839"/>
      <c r="T56" s="839"/>
      <c r="U56" s="839"/>
      <c r="V56" s="839"/>
      <c r="W56" s="839"/>
      <c r="X56" s="839"/>
      <c r="Y56" s="839"/>
      <c r="Z56" s="839"/>
      <c r="AA56" s="839"/>
      <c r="AB56" s="839"/>
      <c r="AC56" s="839"/>
      <c r="AD56" s="839"/>
      <c r="AE56" s="840"/>
      <c r="AF56" s="789"/>
      <c r="AG56" s="790"/>
      <c r="AH56" s="790"/>
      <c r="AI56" s="790"/>
      <c r="AJ56" s="791"/>
      <c r="AK56" s="842"/>
      <c r="AL56" s="839"/>
      <c r="AM56" s="839"/>
      <c r="AN56" s="839"/>
      <c r="AO56" s="839"/>
      <c r="AP56" s="839"/>
      <c r="AQ56" s="839"/>
      <c r="AR56" s="839"/>
      <c r="AS56" s="839"/>
      <c r="AT56" s="839"/>
      <c r="AU56" s="839"/>
      <c r="AV56" s="839"/>
      <c r="AW56" s="839"/>
      <c r="AX56" s="839"/>
      <c r="AY56" s="839"/>
      <c r="AZ56" s="841"/>
      <c r="BA56" s="841"/>
      <c r="BB56" s="841"/>
      <c r="BC56" s="841"/>
      <c r="BD56" s="841"/>
      <c r="BE56" s="835"/>
      <c r="BF56" s="835"/>
      <c r="BG56" s="835"/>
      <c r="BH56" s="835"/>
      <c r="BI56" s="836"/>
      <c r="BJ56" s="228"/>
      <c r="BK56" s="228"/>
      <c r="BL56" s="228"/>
      <c r="BM56" s="228"/>
      <c r="BN56" s="228"/>
      <c r="BO56" s="237"/>
      <c r="BP56" s="237"/>
      <c r="BQ56" s="234">
        <v>50</v>
      </c>
      <c r="BR56" s="235"/>
      <c r="BS56" s="776"/>
      <c r="BT56" s="777"/>
      <c r="BU56" s="777"/>
      <c r="BV56" s="777"/>
      <c r="BW56" s="777"/>
      <c r="BX56" s="777"/>
      <c r="BY56" s="777"/>
      <c r="BZ56" s="777"/>
      <c r="CA56" s="777"/>
      <c r="CB56" s="777"/>
      <c r="CC56" s="777"/>
      <c r="CD56" s="777"/>
      <c r="CE56" s="777"/>
      <c r="CF56" s="777"/>
      <c r="CG56" s="778"/>
      <c r="CH56" s="779"/>
      <c r="CI56" s="780"/>
      <c r="CJ56" s="780"/>
      <c r="CK56" s="780"/>
      <c r="CL56" s="781"/>
      <c r="CM56" s="779"/>
      <c r="CN56" s="780"/>
      <c r="CO56" s="780"/>
      <c r="CP56" s="780"/>
      <c r="CQ56" s="781"/>
      <c r="CR56" s="779"/>
      <c r="CS56" s="780"/>
      <c r="CT56" s="780"/>
      <c r="CU56" s="780"/>
      <c r="CV56" s="781"/>
      <c r="CW56" s="779"/>
      <c r="CX56" s="780"/>
      <c r="CY56" s="780"/>
      <c r="CZ56" s="780"/>
      <c r="DA56" s="781"/>
      <c r="DB56" s="779"/>
      <c r="DC56" s="780"/>
      <c r="DD56" s="780"/>
      <c r="DE56" s="780"/>
      <c r="DF56" s="781"/>
      <c r="DG56" s="779"/>
      <c r="DH56" s="780"/>
      <c r="DI56" s="780"/>
      <c r="DJ56" s="780"/>
      <c r="DK56" s="781"/>
      <c r="DL56" s="779"/>
      <c r="DM56" s="780"/>
      <c r="DN56" s="780"/>
      <c r="DO56" s="780"/>
      <c r="DP56" s="781"/>
      <c r="DQ56" s="779"/>
      <c r="DR56" s="780"/>
      <c r="DS56" s="780"/>
      <c r="DT56" s="780"/>
      <c r="DU56" s="781"/>
      <c r="DV56" s="776"/>
      <c r="DW56" s="777"/>
      <c r="DX56" s="777"/>
      <c r="DY56" s="777"/>
      <c r="DZ56" s="782"/>
      <c r="EA56" s="226"/>
    </row>
    <row r="57" spans="1:131" ht="26.25" customHeight="1" x14ac:dyDescent="0.15">
      <c r="A57" s="234">
        <v>30</v>
      </c>
      <c r="B57" s="783"/>
      <c r="C57" s="784"/>
      <c r="D57" s="784"/>
      <c r="E57" s="784"/>
      <c r="F57" s="784"/>
      <c r="G57" s="784"/>
      <c r="H57" s="784"/>
      <c r="I57" s="784"/>
      <c r="J57" s="784"/>
      <c r="K57" s="784"/>
      <c r="L57" s="784"/>
      <c r="M57" s="784"/>
      <c r="N57" s="784"/>
      <c r="O57" s="784"/>
      <c r="P57" s="785"/>
      <c r="Q57" s="838"/>
      <c r="R57" s="839"/>
      <c r="S57" s="839"/>
      <c r="T57" s="839"/>
      <c r="U57" s="839"/>
      <c r="V57" s="839"/>
      <c r="W57" s="839"/>
      <c r="X57" s="839"/>
      <c r="Y57" s="839"/>
      <c r="Z57" s="839"/>
      <c r="AA57" s="839"/>
      <c r="AB57" s="839"/>
      <c r="AC57" s="839"/>
      <c r="AD57" s="839"/>
      <c r="AE57" s="840"/>
      <c r="AF57" s="789"/>
      <c r="AG57" s="790"/>
      <c r="AH57" s="790"/>
      <c r="AI57" s="790"/>
      <c r="AJ57" s="791"/>
      <c r="AK57" s="842"/>
      <c r="AL57" s="839"/>
      <c r="AM57" s="839"/>
      <c r="AN57" s="839"/>
      <c r="AO57" s="839"/>
      <c r="AP57" s="839"/>
      <c r="AQ57" s="839"/>
      <c r="AR57" s="839"/>
      <c r="AS57" s="839"/>
      <c r="AT57" s="839"/>
      <c r="AU57" s="839"/>
      <c r="AV57" s="839"/>
      <c r="AW57" s="839"/>
      <c r="AX57" s="839"/>
      <c r="AY57" s="839"/>
      <c r="AZ57" s="841"/>
      <c r="BA57" s="841"/>
      <c r="BB57" s="841"/>
      <c r="BC57" s="841"/>
      <c r="BD57" s="841"/>
      <c r="BE57" s="835"/>
      <c r="BF57" s="835"/>
      <c r="BG57" s="835"/>
      <c r="BH57" s="835"/>
      <c r="BI57" s="836"/>
      <c r="BJ57" s="228"/>
      <c r="BK57" s="228"/>
      <c r="BL57" s="228"/>
      <c r="BM57" s="228"/>
      <c r="BN57" s="228"/>
      <c r="BO57" s="237"/>
      <c r="BP57" s="237"/>
      <c r="BQ57" s="234">
        <v>51</v>
      </c>
      <c r="BR57" s="235"/>
      <c r="BS57" s="776"/>
      <c r="BT57" s="777"/>
      <c r="BU57" s="777"/>
      <c r="BV57" s="777"/>
      <c r="BW57" s="777"/>
      <c r="BX57" s="777"/>
      <c r="BY57" s="777"/>
      <c r="BZ57" s="777"/>
      <c r="CA57" s="777"/>
      <c r="CB57" s="777"/>
      <c r="CC57" s="777"/>
      <c r="CD57" s="777"/>
      <c r="CE57" s="777"/>
      <c r="CF57" s="777"/>
      <c r="CG57" s="778"/>
      <c r="CH57" s="779"/>
      <c r="CI57" s="780"/>
      <c r="CJ57" s="780"/>
      <c r="CK57" s="780"/>
      <c r="CL57" s="781"/>
      <c r="CM57" s="779"/>
      <c r="CN57" s="780"/>
      <c r="CO57" s="780"/>
      <c r="CP57" s="780"/>
      <c r="CQ57" s="781"/>
      <c r="CR57" s="779"/>
      <c r="CS57" s="780"/>
      <c r="CT57" s="780"/>
      <c r="CU57" s="780"/>
      <c r="CV57" s="781"/>
      <c r="CW57" s="779"/>
      <c r="CX57" s="780"/>
      <c r="CY57" s="780"/>
      <c r="CZ57" s="780"/>
      <c r="DA57" s="781"/>
      <c r="DB57" s="779"/>
      <c r="DC57" s="780"/>
      <c r="DD57" s="780"/>
      <c r="DE57" s="780"/>
      <c r="DF57" s="781"/>
      <c r="DG57" s="779"/>
      <c r="DH57" s="780"/>
      <c r="DI57" s="780"/>
      <c r="DJ57" s="780"/>
      <c r="DK57" s="781"/>
      <c r="DL57" s="779"/>
      <c r="DM57" s="780"/>
      <c r="DN57" s="780"/>
      <c r="DO57" s="780"/>
      <c r="DP57" s="781"/>
      <c r="DQ57" s="779"/>
      <c r="DR57" s="780"/>
      <c r="DS57" s="780"/>
      <c r="DT57" s="780"/>
      <c r="DU57" s="781"/>
      <c r="DV57" s="776"/>
      <c r="DW57" s="777"/>
      <c r="DX57" s="777"/>
      <c r="DY57" s="777"/>
      <c r="DZ57" s="782"/>
      <c r="EA57" s="226"/>
    </row>
    <row r="58" spans="1:131" ht="26.25" customHeight="1" x14ac:dyDescent="0.15">
      <c r="A58" s="234">
        <v>31</v>
      </c>
      <c r="B58" s="783"/>
      <c r="C58" s="784"/>
      <c r="D58" s="784"/>
      <c r="E58" s="784"/>
      <c r="F58" s="784"/>
      <c r="G58" s="784"/>
      <c r="H58" s="784"/>
      <c r="I58" s="784"/>
      <c r="J58" s="784"/>
      <c r="K58" s="784"/>
      <c r="L58" s="784"/>
      <c r="M58" s="784"/>
      <c r="N58" s="784"/>
      <c r="O58" s="784"/>
      <c r="P58" s="785"/>
      <c r="Q58" s="838"/>
      <c r="R58" s="839"/>
      <c r="S58" s="839"/>
      <c r="T58" s="839"/>
      <c r="U58" s="839"/>
      <c r="V58" s="839"/>
      <c r="W58" s="839"/>
      <c r="X58" s="839"/>
      <c r="Y58" s="839"/>
      <c r="Z58" s="839"/>
      <c r="AA58" s="839"/>
      <c r="AB58" s="839"/>
      <c r="AC58" s="839"/>
      <c r="AD58" s="839"/>
      <c r="AE58" s="840"/>
      <c r="AF58" s="789"/>
      <c r="AG58" s="790"/>
      <c r="AH58" s="790"/>
      <c r="AI58" s="790"/>
      <c r="AJ58" s="791"/>
      <c r="AK58" s="842"/>
      <c r="AL58" s="839"/>
      <c r="AM58" s="839"/>
      <c r="AN58" s="839"/>
      <c r="AO58" s="839"/>
      <c r="AP58" s="839"/>
      <c r="AQ58" s="839"/>
      <c r="AR58" s="839"/>
      <c r="AS58" s="839"/>
      <c r="AT58" s="839"/>
      <c r="AU58" s="839"/>
      <c r="AV58" s="839"/>
      <c r="AW58" s="839"/>
      <c r="AX58" s="839"/>
      <c r="AY58" s="839"/>
      <c r="AZ58" s="841"/>
      <c r="BA58" s="841"/>
      <c r="BB58" s="841"/>
      <c r="BC58" s="841"/>
      <c r="BD58" s="841"/>
      <c r="BE58" s="835"/>
      <c r="BF58" s="835"/>
      <c r="BG58" s="835"/>
      <c r="BH58" s="835"/>
      <c r="BI58" s="836"/>
      <c r="BJ58" s="228"/>
      <c r="BK58" s="228"/>
      <c r="BL58" s="228"/>
      <c r="BM58" s="228"/>
      <c r="BN58" s="228"/>
      <c r="BO58" s="237"/>
      <c r="BP58" s="237"/>
      <c r="BQ58" s="234">
        <v>52</v>
      </c>
      <c r="BR58" s="235"/>
      <c r="BS58" s="776"/>
      <c r="BT58" s="777"/>
      <c r="BU58" s="777"/>
      <c r="BV58" s="777"/>
      <c r="BW58" s="777"/>
      <c r="BX58" s="777"/>
      <c r="BY58" s="777"/>
      <c r="BZ58" s="777"/>
      <c r="CA58" s="777"/>
      <c r="CB58" s="777"/>
      <c r="CC58" s="777"/>
      <c r="CD58" s="777"/>
      <c r="CE58" s="777"/>
      <c r="CF58" s="777"/>
      <c r="CG58" s="778"/>
      <c r="CH58" s="779"/>
      <c r="CI58" s="780"/>
      <c r="CJ58" s="780"/>
      <c r="CK58" s="780"/>
      <c r="CL58" s="781"/>
      <c r="CM58" s="779"/>
      <c r="CN58" s="780"/>
      <c r="CO58" s="780"/>
      <c r="CP58" s="780"/>
      <c r="CQ58" s="781"/>
      <c r="CR58" s="779"/>
      <c r="CS58" s="780"/>
      <c r="CT58" s="780"/>
      <c r="CU58" s="780"/>
      <c r="CV58" s="781"/>
      <c r="CW58" s="779"/>
      <c r="CX58" s="780"/>
      <c r="CY58" s="780"/>
      <c r="CZ58" s="780"/>
      <c r="DA58" s="781"/>
      <c r="DB58" s="779"/>
      <c r="DC58" s="780"/>
      <c r="DD58" s="780"/>
      <c r="DE58" s="780"/>
      <c r="DF58" s="781"/>
      <c r="DG58" s="779"/>
      <c r="DH58" s="780"/>
      <c r="DI58" s="780"/>
      <c r="DJ58" s="780"/>
      <c r="DK58" s="781"/>
      <c r="DL58" s="779"/>
      <c r="DM58" s="780"/>
      <c r="DN58" s="780"/>
      <c r="DO58" s="780"/>
      <c r="DP58" s="781"/>
      <c r="DQ58" s="779"/>
      <c r="DR58" s="780"/>
      <c r="DS58" s="780"/>
      <c r="DT58" s="780"/>
      <c r="DU58" s="781"/>
      <c r="DV58" s="776"/>
      <c r="DW58" s="777"/>
      <c r="DX58" s="777"/>
      <c r="DY58" s="777"/>
      <c r="DZ58" s="782"/>
      <c r="EA58" s="226"/>
    </row>
    <row r="59" spans="1:131" ht="26.25" customHeight="1" x14ac:dyDescent="0.15">
      <c r="A59" s="234">
        <v>32</v>
      </c>
      <c r="B59" s="783"/>
      <c r="C59" s="784"/>
      <c r="D59" s="784"/>
      <c r="E59" s="784"/>
      <c r="F59" s="784"/>
      <c r="G59" s="784"/>
      <c r="H59" s="784"/>
      <c r="I59" s="784"/>
      <c r="J59" s="784"/>
      <c r="K59" s="784"/>
      <c r="L59" s="784"/>
      <c r="M59" s="784"/>
      <c r="N59" s="784"/>
      <c r="O59" s="784"/>
      <c r="P59" s="785"/>
      <c r="Q59" s="838"/>
      <c r="R59" s="839"/>
      <c r="S59" s="839"/>
      <c r="T59" s="839"/>
      <c r="U59" s="839"/>
      <c r="V59" s="839"/>
      <c r="W59" s="839"/>
      <c r="X59" s="839"/>
      <c r="Y59" s="839"/>
      <c r="Z59" s="839"/>
      <c r="AA59" s="839"/>
      <c r="AB59" s="839"/>
      <c r="AC59" s="839"/>
      <c r="AD59" s="839"/>
      <c r="AE59" s="840"/>
      <c r="AF59" s="789"/>
      <c r="AG59" s="790"/>
      <c r="AH59" s="790"/>
      <c r="AI59" s="790"/>
      <c r="AJ59" s="791"/>
      <c r="AK59" s="842"/>
      <c r="AL59" s="839"/>
      <c r="AM59" s="839"/>
      <c r="AN59" s="839"/>
      <c r="AO59" s="839"/>
      <c r="AP59" s="839"/>
      <c r="AQ59" s="839"/>
      <c r="AR59" s="839"/>
      <c r="AS59" s="839"/>
      <c r="AT59" s="839"/>
      <c r="AU59" s="839"/>
      <c r="AV59" s="839"/>
      <c r="AW59" s="839"/>
      <c r="AX59" s="839"/>
      <c r="AY59" s="839"/>
      <c r="AZ59" s="841"/>
      <c r="BA59" s="841"/>
      <c r="BB59" s="841"/>
      <c r="BC59" s="841"/>
      <c r="BD59" s="841"/>
      <c r="BE59" s="835"/>
      <c r="BF59" s="835"/>
      <c r="BG59" s="835"/>
      <c r="BH59" s="835"/>
      <c r="BI59" s="836"/>
      <c r="BJ59" s="228"/>
      <c r="BK59" s="228"/>
      <c r="BL59" s="228"/>
      <c r="BM59" s="228"/>
      <c r="BN59" s="228"/>
      <c r="BO59" s="237"/>
      <c r="BP59" s="237"/>
      <c r="BQ59" s="234">
        <v>53</v>
      </c>
      <c r="BR59" s="235"/>
      <c r="BS59" s="776"/>
      <c r="BT59" s="777"/>
      <c r="BU59" s="777"/>
      <c r="BV59" s="777"/>
      <c r="BW59" s="777"/>
      <c r="BX59" s="777"/>
      <c r="BY59" s="777"/>
      <c r="BZ59" s="777"/>
      <c r="CA59" s="777"/>
      <c r="CB59" s="777"/>
      <c r="CC59" s="777"/>
      <c r="CD59" s="777"/>
      <c r="CE59" s="777"/>
      <c r="CF59" s="777"/>
      <c r="CG59" s="778"/>
      <c r="CH59" s="779"/>
      <c r="CI59" s="780"/>
      <c r="CJ59" s="780"/>
      <c r="CK59" s="780"/>
      <c r="CL59" s="781"/>
      <c r="CM59" s="779"/>
      <c r="CN59" s="780"/>
      <c r="CO59" s="780"/>
      <c r="CP59" s="780"/>
      <c r="CQ59" s="781"/>
      <c r="CR59" s="779"/>
      <c r="CS59" s="780"/>
      <c r="CT59" s="780"/>
      <c r="CU59" s="780"/>
      <c r="CV59" s="781"/>
      <c r="CW59" s="779"/>
      <c r="CX59" s="780"/>
      <c r="CY59" s="780"/>
      <c r="CZ59" s="780"/>
      <c r="DA59" s="781"/>
      <c r="DB59" s="779"/>
      <c r="DC59" s="780"/>
      <c r="DD59" s="780"/>
      <c r="DE59" s="780"/>
      <c r="DF59" s="781"/>
      <c r="DG59" s="779"/>
      <c r="DH59" s="780"/>
      <c r="DI59" s="780"/>
      <c r="DJ59" s="780"/>
      <c r="DK59" s="781"/>
      <c r="DL59" s="779"/>
      <c r="DM59" s="780"/>
      <c r="DN59" s="780"/>
      <c r="DO59" s="780"/>
      <c r="DP59" s="781"/>
      <c r="DQ59" s="779"/>
      <c r="DR59" s="780"/>
      <c r="DS59" s="780"/>
      <c r="DT59" s="780"/>
      <c r="DU59" s="781"/>
      <c r="DV59" s="776"/>
      <c r="DW59" s="777"/>
      <c r="DX59" s="777"/>
      <c r="DY59" s="777"/>
      <c r="DZ59" s="782"/>
      <c r="EA59" s="226"/>
    </row>
    <row r="60" spans="1:131" ht="26.25" customHeight="1" x14ac:dyDescent="0.15">
      <c r="A60" s="234">
        <v>33</v>
      </c>
      <c r="B60" s="783"/>
      <c r="C60" s="784"/>
      <c r="D60" s="784"/>
      <c r="E60" s="784"/>
      <c r="F60" s="784"/>
      <c r="G60" s="784"/>
      <c r="H60" s="784"/>
      <c r="I60" s="784"/>
      <c r="J60" s="784"/>
      <c r="K60" s="784"/>
      <c r="L60" s="784"/>
      <c r="M60" s="784"/>
      <c r="N60" s="784"/>
      <c r="O60" s="784"/>
      <c r="P60" s="785"/>
      <c r="Q60" s="838"/>
      <c r="R60" s="839"/>
      <c r="S60" s="839"/>
      <c r="T60" s="839"/>
      <c r="U60" s="839"/>
      <c r="V60" s="839"/>
      <c r="W60" s="839"/>
      <c r="X60" s="839"/>
      <c r="Y60" s="839"/>
      <c r="Z60" s="839"/>
      <c r="AA60" s="839"/>
      <c r="AB60" s="839"/>
      <c r="AC60" s="839"/>
      <c r="AD60" s="839"/>
      <c r="AE60" s="840"/>
      <c r="AF60" s="789"/>
      <c r="AG60" s="790"/>
      <c r="AH60" s="790"/>
      <c r="AI60" s="790"/>
      <c r="AJ60" s="791"/>
      <c r="AK60" s="842"/>
      <c r="AL60" s="839"/>
      <c r="AM60" s="839"/>
      <c r="AN60" s="839"/>
      <c r="AO60" s="839"/>
      <c r="AP60" s="839"/>
      <c r="AQ60" s="839"/>
      <c r="AR60" s="839"/>
      <c r="AS60" s="839"/>
      <c r="AT60" s="839"/>
      <c r="AU60" s="839"/>
      <c r="AV60" s="839"/>
      <c r="AW60" s="839"/>
      <c r="AX60" s="839"/>
      <c r="AY60" s="839"/>
      <c r="AZ60" s="841"/>
      <c r="BA60" s="841"/>
      <c r="BB60" s="841"/>
      <c r="BC60" s="841"/>
      <c r="BD60" s="841"/>
      <c r="BE60" s="835"/>
      <c r="BF60" s="835"/>
      <c r="BG60" s="835"/>
      <c r="BH60" s="835"/>
      <c r="BI60" s="836"/>
      <c r="BJ60" s="228"/>
      <c r="BK60" s="228"/>
      <c r="BL60" s="228"/>
      <c r="BM60" s="228"/>
      <c r="BN60" s="228"/>
      <c r="BO60" s="237"/>
      <c r="BP60" s="237"/>
      <c r="BQ60" s="234">
        <v>54</v>
      </c>
      <c r="BR60" s="235"/>
      <c r="BS60" s="776"/>
      <c r="BT60" s="777"/>
      <c r="BU60" s="777"/>
      <c r="BV60" s="777"/>
      <c r="BW60" s="777"/>
      <c r="BX60" s="777"/>
      <c r="BY60" s="777"/>
      <c r="BZ60" s="777"/>
      <c r="CA60" s="777"/>
      <c r="CB60" s="777"/>
      <c r="CC60" s="777"/>
      <c r="CD60" s="777"/>
      <c r="CE60" s="777"/>
      <c r="CF60" s="777"/>
      <c r="CG60" s="778"/>
      <c r="CH60" s="779"/>
      <c r="CI60" s="780"/>
      <c r="CJ60" s="780"/>
      <c r="CK60" s="780"/>
      <c r="CL60" s="781"/>
      <c r="CM60" s="779"/>
      <c r="CN60" s="780"/>
      <c r="CO60" s="780"/>
      <c r="CP60" s="780"/>
      <c r="CQ60" s="781"/>
      <c r="CR60" s="779"/>
      <c r="CS60" s="780"/>
      <c r="CT60" s="780"/>
      <c r="CU60" s="780"/>
      <c r="CV60" s="781"/>
      <c r="CW60" s="779"/>
      <c r="CX60" s="780"/>
      <c r="CY60" s="780"/>
      <c r="CZ60" s="780"/>
      <c r="DA60" s="781"/>
      <c r="DB60" s="779"/>
      <c r="DC60" s="780"/>
      <c r="DD60" s="780"/>
      <c r="DE60" s="780"/>
      <c r="DF60" s="781"/>
      <c r="DG60" s="779"/>
      <c r="DH60" s="780"/>
      <c r="DI60" s="780"/>
      <c r="DJ60" s="780"/>
      <c r="DK60" s="781"/>
      <c r="DL60" s="779"/>
      <c r="DM60" s="780"/>
      <c r="DN60" s="780"/>
      <c r="DO60" s="780"/>
      <c r="DP60" s="781"/>
      <c r="DQ60" s="779"/>
      <c r="DR60" s="780"/>
      <c r="DS60" s="780"/>
      <c r="DT60" s="780"/>
      <c r="DU60" s="781"/>
      <c r="DV60" s="776"/>
      <c r="DW60" s="777"/>
      <c r="DX60" s="777"/>
      <c r="DY60" s="777"/>
      <c r="DZ60" s="782"/>
      <c r="EA60" s="226"/>
    </row>
    <row r="61" spans="1:131" ht="26.25" customHeight="1" thickBot="1" x14ac:dyDescent="0.2">
      <c r="A61" s="234">
        <v>34</v>
      </c>
      <c r="B61" s="783"/>
      <c r="C61" s="784"/>
      <c r="D61" s="784"/>
      <c r="E61" s="784"/>
      <c r="F61" s="784"/>
      <c r="G61" s="784"/>
      <c r="H61" s="784"/>
      <c r="I61" s="784"/>
      <c r="J61" s="784"/>
      <c r="K61" s="784"/>
      <c r="L61" s="784"/>
      <c r="M61" s="784"/>
      <c r="N61" s="784"/>
      <c r="O61" s="784"/>
      <c r="P61" s="785"/>
      <c r="Q61" s="838"/>
      <c r="R61" s="839"/>
      <c r="S61" s="839"/>
      <c r="T61" s="839"/>
      <c r="U61" s="839"/>
      <c r="V61" s="839"/>
      <c r="W61" s="839"/>
      <c r="X61" s="839"/>
      <c r="Y61" s="839"/>
      <c r="Z61" s="839"/>
      <c r="AA61" s="839"/>
      <c r="AB61" s="839"/>
      <c r="AC61" s="839"/>
      <c r="AD61" s="839"/>
      <c r="AE61" s="840"/>
      <c r="AF61" s="789"/>
      <c r="AG61" s="790"/>
      <c r="AH61" s="790"/>
      <c r="AI61" s="790"/>
      <c r="AJ61" s="791"/>
      <c r="AK61" s="842"/>
      <c r="AL61" s="839"/>
      <c r="AM61" s="839"/>
      <c r="AN61" s="839"/>
      <c r="AO61" s="839"/>
      <c r="AP61" s="839"/>
      <c r="AQ61" s="839"/>
      <c r="AR61" s="839"/>
      <c r="AS61" s="839"/>
      <c r="AT61" s="839"/>
      <c r="AU61" s="839"/>
      <c r="AV61" s="839"/>
      <c r="AW61" s="839"/>
      <c r="AX61" s="839"/>
      <c r="AY61" s="839"/>
      <c r="AZ61" s="841"/>
      <c r="BA61" s="841"/>
      <c r="BB61" s="841"/>
      <c r="BC61" s="841"/>
      <c r="BD61" s="841"/>
      <c r="BE61" s="835"/>
      <c r="BF61" s="835"/>
      <c r="BG61" s="835"/>
      <c r="BH61" s="835"/>
      <c r="BI61" s="836"/>
      <c r="BJ61" s="228"/>
      <c r="BK61" s="228"/>
      <c r="BL61" s="228"/>
      <c r="BM61" s="228"/>
      <c r="BN61" s="228"/>
      <c r="BO61" s="237"/>
      <c r="BP61" s="237"/>
      <c r="BQ61" s="234">
        <v>55</v>
      </c>
      <c r="BR61" s="235"/>
      <c r="BS61" s="776"/>
      <c r="BT61" s="777"/>
      <c r="BU61" s="777"/>
      <c r="BV61" s="777"/>
      <c r="BW61" s="777"/>
      <c r="BX61" s="777"/>
      <c r="BY61" s="777"/>
      <c r="BZ61" s="777"/>
      <c r="CA61" s="777"/>
      <c r="CB61" s="777"/>
      <c r="CC61" s="777"/>
      <c r="CD61" s="777"/>
      <c r="CE61" s="777"/>
      <c r="CF61" s="777"/>
      <c r="CG61" s="778"/>
      <c r="CH61" s="779"/>
      <c r="CI61" s="780"/>
      <c r="CJ61" s="780"/>
      <c r="CK61" s="780"/>
      <c r="CL61" s="781"/>
      <c r="CM61" s="779"/>
      <c r="CN61" s="780"/>
      <c r="CO61" s="780"/>
      <c r="CP61" s="780"/>
      <c r="CQ61" s="781"/>
      <c r="CR61" s="779"/>
      <c r="CS61" s="780"/>
      <c r="CT61" s="780"/>
      <c r="CU61" s="780"/>
      <c r="CV61" s="781"/>
      <c r="CW61" s="779"/>
      <c r="CX61" s="780"/>
      <c r="CY61" s="780"/>
      <c r="CZ61" s="780"/>
      <c r="DA61" s="781"/>
      <c r="DB61" s="779"/>
      <c r="DC61" s="780"/>
      <c r="DD61" s="780"/>
      <c r="DE61" s="780"/>
      <c r="DF61" s="781"/>
      <c r="DG61" s="779"/>
      <c r="DH61" s="780"/>
      <c r="DI61" s="780"/>
      <c r="DJ61" s="780"/>
      <c r="DK61" s="781"/>
      <c r="DL61" s="779"/>
      <c r="DM61" s="780"/>
      <c r="DN61" s="780"/>
      <c r="DO61" s="780"/>
      <c r="DP61" s="781"/>
      <c r="DQ61" s="779"/>
      <c r="DR61" s="780"/>
      <c r="DS61" s="780"/>
      <c r="DT61" s="780"/>
      <c r="DU61" s="781"/>
      <c r="DV61" s="776"/>
      <c r="DW61" s="777"/>
      <c r="DX61" s="777"/>
      <c r="DY61" s="777"/>
      <c r="DZ61" s="782"/>
      <c r="EA61" s="226"/>
    </row>
    <row r="62" spans="1:131" ht="26.25" customHeight="1" x14ac:dyDescent="0.15">
      <c r="A62" s="234">
        <v>35</v>
      </c>
      <c r="B62" s="783"/>
      <c r="C62" s="784"/>
      <c r="D62" s="784"/>
      <c r="E62" s="784"/>
      <c r="F62" s="784"/>
      <c r="G62" s="784"/>
      <c r="H62" s="784"/>
      <c r="I62" s="784"/>
      <c r="J62" s="784"/>
      <c r="K62" s="784"/>
      <c r="L62" s="784"/>
      <c r="M62" s="784"/>
      <c r="N62" s="784"/>
      <c r="O62" s="784"/>
      <c r="P62" s="785"/>
      <c r="Q62" s="838"/>
      <c r="R62" s="839"/>
      <c r="S62" s="839"/>
      <c r="T62" s="839"/>
      <c r="U62" s="839"/>
      <c r="V62" s="839"/>
      <c r="W62" s="839"/>
      <c r="X62" s="839"/>
      <c r="Y62" s="839"/>
      <c r="Z62" s="839"/>
      <c r="AA62" s="839"/>
      <c r="AB62" s="839"/>
      <c r="AC62" s="839"/>
      <c r="AD62" s="839"/>
      <c r="AE62" s="840"/>
      <c r="AF62" s="789"/>
      <c r="AG62" s="790"/>
      <c r="AH62" s="790"/>
      <c r="AI62" s="790"/>
      <c r="AJ62" s="791"/>
      <c r="AK62" s="842"/>
      <c r="AL62" s="839"/>
      <c r="AM62" s="839"/>
      <c r="AN62" s="839"/>
      <c r="AO62" s="839"/>
      <c r="AP62" s="839"/>
      <c r="AQ62" s="839"/>
      <c r="AR62" s="839"/>
      <c r="AS62" s="839"/>
      <c r="AT62" s="839"/>
      <c r="AU62" s="839"/>
      <c r="AV62" s="839"/>
      <c r="AW62" s="839"/>
      <c r="AX62" s="839"/>
      <c r="AY62" s="839"/>
      <c r="AZ62" s="841"/>
      <c r="BA62" s="841"/>
      <c r="BB62" s="841"/>
      <c r="BC62" s="841"/>
      <c r="BD62" s="841"/>
      <c r="BE62" s="835"/>
      <c r="BF62" s="835"/>
      <c r="BG62" s="835"/>
      <c r="BH62" s="835"/>
      <c r="BI62" s="836"/>
      <c r="BJ62" s="850" t="s">
        <v>416</v>
      </c>
      <c r="BK62" s="809"/>
      <c r="BL62" s="809"/>
      <c r="BM62" s="809"/>
      <c r="BN62" s="810"/>
      <c r="BO62" s="237"/>
      <c r="BP62" s="237"/>
      <c r="BQ62" s="234">
        <v>56</v>
      </c>
      <c r="BR62" s="235"/>
      <c r="BS62" s="776"/>
      <c r="BT62" s="777"/>
      <c r="BU62" s="777"/>
      <c r="BV62" s="777"/>
      <c r="BW62" s="777"/>
      <c r="BX62" s="777"/>
      <c r="BY62" s="777"/>
      <c r="BZ62" s="777"/>
      <c r="CA62" s="777"/>
      <c r="CB62" s="777"/>
      <c r="CC62" s="777"/>
      <c r="CD62" s="777"/>
      <c r="CE62" s="777"/>
      <c r="CF62" s="777"/>
      <c r="CG62" s="778"/>
      <c r="CH62" s="779"/>
      <c r="CI62" s="780"/>
      <c r="CJ62" s="780"/>
      <c r="CK62" s="780"/>
      <c r="CL62" s="781"/>
      <c r="CM62" s="779"/>
      <c r="CN62" s="780"/>
      <c r="CO62" s="780"/>
      <c r="CP62" s="780"/>
      <c r="CQ62" s="781"/>
      <c r="CR62" s="779"/>
      <c r="CS62" s="780"/>
      <c r="CT62" s="780"/>
      <c r="CU62" s="780"/>
      <c r="CV62" s="781"/>
      <c r="CW62" s="779"/>
      <c r="CX62" s="780"/>
      <c r="CY62" s="780"/>
      <c r="CZ62" s="780"/>
      <c r="DA62" s="781"/>
      <c r="DB62" s="779"/>
      <c r="DC62" s="780"/>
      <c r="DD62" s="780"/>
      <c r="DE62" s="780"/>
      <c r="DF62" s="781"/>
      <c r="DG62" s="779"/>
      <c r="DH62" s="780"/>
      <c r="DI62" s="780"/>
      <c r="DJ62" s="780"/>
      <c r="DK62" s="781"/>
      <c r="DL62" s="779"/>
      <c r="DM62" s="780"/>
      <c r="DN62" s="780"/>
      <c r="DO62" s="780"/>
      <c r="DP62" s="781"/>
      <c r="DQ62" s="779"/>
      <c r="DR62" s="780"/>
      <c r="DS62" s="780"/>
      <c r="DT62" s="780"/>
      <c r="DU62" s="781"/>
      <c r="DV62" s="776"/>
      <c r="DW62" s="777"/>
      <c r="DX62" s="777"/>
      <c r="DY62" s="777"/>
      <c r="DZ62" s="782"/>
      <c r="EA62" s="226"/>
    </row>
    <row r="63" spans="1:131" ht="26.25" customHeight="1" thickBot="1" x14ac:dyDescent="0.2">
      <c r="A63" s="236" t="s">
        <v>394</v>
      </c>
      <c r="B63" s="792" t="s">
        <v>417</v>
      </c>
      <c r="C63" s="793"/>
      <c r="D63" s="793"/>
      <c r="E63" s="793"/>
      <c r="F63" s="793"/>
      <c r="G63" s="793"/>
      <c r="H63" s="793"/>
      <c r="I63" s="793"/>
      <c r="J63" s="793"/>
      <c r="K63" s="793"/>
      <c r="L63" s="793"/>
      <c r="M63" s="793"/>
      <c r="N63" s="793"/>
      <c r="O63" s="793"/>
      <c r="P63" s="794"/>
      <c r="Q63" s="843"/>
      <c r="R63" s="844"/>
      <c r="S63" s="844"/>
      <c r="T63" s="844"/>
      <c r="U63" s="844"/>
      <c r="V63" s="844"/>
      <c r="W63" s="844"/>
      <c r="X63" s="844"/>
      <c r="Y63" s="844"/>
      <c r="Z63" s="844"/>
      <c r="AA63" s="844"/>
      <c r="AB63" s="844"/>
      <c r="AC63" s="844"/>
      <c r="AD63" s="844"/>
      <c r="AE63" s="845"/>
      <c r="AF63" s="846">
        <v>1774</v>
      </c>
      <c r="AG63" s="847"/>
      <c r="AH63" s="847"/>
      <c r="AI63" s="847"/>
      <c r="AJ63" s="848"/>
      <c r="AK63" s="849"/>
      <c r="AL63" s="844"/>
      <c r="AM63" s="844"/>
      <c r="AN63" s="844"/>
      <c r="AO63" s="844"/>
      <c r="AP63" s="847">
        <f>SUM(AP28:AT62)</f>
        <v>22325</v>
      </c>
      <c r="AQ63" s="847"/>
      <c r="AR63" s="847"/>
      <c r="AS63" s="847"/>
      <c r="AT63" s="847"/>
      <c r="AU63" s="847">
        <f>SUM(AU28:AY62)</f>
        <v>8265</v>
      </c>
      <c r="AV63" s="847"/>
      <c r="AW63" s="847"/>
      <c r="AX63" s="847"/>
      <c r="AY63" s="847"/>
      <c r="AZ63" s="851"/>
      <c r="BA63" s="851"/>
      <c r="BB63" s="851"/>
      <c r="BC63" s="851"/>
      <c r="BD63" s="851"/>
      <c r="BE63" s="852"/>
      <c r="BF63" s="852"/>
      <c r="BG63" s="852"/>
      <c r="BH63" s="852"/>
      <c r="BI63" s="853"/>
      <c r="BJ63" s="854" t="s">
        <v>129</v>
      </c>
      <c r="BK63" s="855"/>
      <c r="BL63" s="855"/>
      <c r="BM63" s="855"/>
      <c r="BN63" s="856"/>
      <c r="BO63" s="237"/>
      <c r="BP63" s="237"/>
      <c r="BQ63" s="234">
        <v>57</v>
      </c>
      <c r="BR63" s="235"/>
      <c r="BS63" s="776"/>
      <c r="BT63" s="777"/>
      <c r="BU63" s="777"/>
      <c r="BV63" s="777"/>
      <c r="BW63" s="777"/>
      <c r="BX63" s="777"/>
      <c r="BY63" s="777"/>
      <c r="BZ63" s="777"/>
      <c r="CA63" s="777"/>
      <c r="CB63" s="777"/>
      <c r="CC63" s="777"/>
      <c r="CD63" s="777"/>
      <c r="CE63" s="777"/>
      <c r="CF63" s="777"/>
      <c r="CG63" s="778"/>
      <c r="CH63" s="779"/>
      <c r="CI63" s="780"/>
      <c r="CJ63" s="780"/>
      <c r="CK63" s="780"/>
      <c r="CL63" s="781"/>
      <c r="CM63" s="779"/>
      <c r="CN63" s="780"/>
      <c r="CO63" s="780"/>
      <c r="CP63" s="780"/>
      <c r="CQ63" s="781"/>
      <c r="CR63" s="779"/>
      <c r="CS63" s="780"/>
      <c r="CT63" s="780"/>
      <c r="CU63" s="780"/>
      <c r="CV63" s="781"/>
      <c r="CW63" s="779"/>
      <c r="CX63" s="780"/>
      <c r="CY63" s="780"/>
      <c r="CZ63" s="780"/>
      <c r="DA63" s="781"/>
      <c r="DB63" s="779"/>
      <c r="DC63" s="780"/>
      <c r="DD63" s="780"/>
      <c r="DE63" s="780"/>
      <c r="DF63" s="781"/>
      <c r="DG63" s="779"/>
      <c r="DH63" s="780"/>
      <c r="DI63" s="780"/>
      <c r="DJ63" s="780"/>
      <c r="DK63" s="781"/>
      <c r="DL63" s="779"/>
      <c r="DM63" s="780"/>
      <c r="DN63" s="780"/>
      <c r="DO63" s="780"/>
      <c r="DP63" s="781"/>
      <c r="DQ63" s="779"/>
      <c r="DR63" s="780"/>
      <c r="DS63" s="780"/>
      <c r="DT63" s="780"/>
      <c r="DU63" s="781"/>
      <c r="DV63" s="776"/>
      <c r="DW63" s="777"/>
      <c r="DX63" s="777"/>
      <c r="DY63" s="777"/>
      <c r="DZ63" s="78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776"/>
      <c r="BT64" s="777"/>
      <c r="BU64" s="777"/>
      <c r="BV64" s="777"/>
      <c r="BW64" s="777"/>
      <c r="BX64" s="777"/>
      <c r="BY64" s="777"/>
      <c r="BZ64" s="777"/>
      <c r="CA64" s="777"/>
      <c r="CB64" s="777"/>
      <c r="CC64" s="777"/>
      <c r="CD64" s="777"/>
      <c r="CE64" s="777"/>
      <c r="CF64" s="777"/>
      <c r="CG64" s="778"/>
      <c r="CH64" s="779"/>
      <c r="CI64" s="780"/>
      <c r="CJ64" s="780"/>
      <c r="CK64" s="780"/>
      <c r="CL64" s="781"/>
      <c r="CM64" s="779"/>
      <c r="CN64" s="780"/>
      <c r="CO64" s="780"/>
      <c r="CP64" s="780"/>
      <c r="CQ64" s="781"/>
      <c r="CR64" s="779"/>
      <c r="CS64" s="780"/>
      <c r="CT64" s="780"/>
      <c r="CU64" s="780"/>
      <c r="CV64" s="781"/>
      <c r="CW64" s="779"/>
      <c r="CX64" s="780"/>
      <c r="CY64" s="780"/>
      <c r="CZ64" s="780"/>
      <c r="DA64" s="781"/>
      <c r="DB64" s="779"/>
      <c r="DC64" s="780"/>
      <c r="DD64" s="780"/>
      <c r="DE64" s="780"/>
      <c r="DF64" s="781"/>
      <c r="DG64" s="779"/>
      <c r="DH64" s="780"/>
      <c r="DI64" s="780"/>
      <c r="DJ64" s="780"/>
      <c r="DK64" s="781"/>
      <c r="DL64" s="779"/>
      <c r="DM64" s="780"/>
      <c r="DN64" s="780"/>
      <c r="DO64" s="780"/>
      <c r="DP64" s="781"/>
      <c r="DQ64" s="779"/>
      <c r="DR64" s="780"/>
      <c r="DS64" s="780"/>
      <c r="DT64" s="780"/>
      <c r="DU64" s="781"/>
      <c r="DV64" s="776"/>
      <c r="DW64" s="777"/>
      <c r="DX64" s="777"/>
      <c r="DY64" s="777"/>
      <c r="DZ64" s="782"/>
      <c r="EA64" s="226"/>
    </row>
    <row r="65" spans="1:131" ht="26.25" customHeight="1" thickBot="1" x14ac:dyDescent="0.2">
      <c r="A65" s="228" t="s">
        <v>418</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776"/>
      <c r="BT65" s="777"/>
      <c r="BU65" s="777"/>
      <c r="BV65" s="777"/>
      <c r="BW65" s="777"/>
      <c r="BX65" s="777"/>
      <c r="BY65" s="777"/>
      <c r="BZ65" s="777"/>
      <c r="CA65" s="777"/>
      <c r="CB65" s="777"/>
      <c r="CC65" s="777"/>
      <c r="CD65" s="777"/>
      <c r="CE65" s="777"/>
      <c r="CF65" s="777"/>
      <c r="CG65" s="778"/>
      <c r="CH65" s="779"/>
      <c r="CI65" s="780"/>
      <c r="CJ65" s="780"/>
      <c r="CK65" s="780"/>
      <c r="CL65" s="781"/>
      <c r="CM65" s="779"/>
      <c r="CN65" s="780"/>
      <c r="CO65" s="780"/>
      <c r="CP65" s="780"/>
      <c r="CQ65" s="781"/>
      <c r="CR65" s="779"/>
      <c r="CS65" s="780"/>
      <c r="CT65" s="780"/>
      <c r="CU65" s="780"/>
      <c r="CV65" s="781"/>
      <c r="CW65" s="779"/>
      <c r="CX65" s="780"/>
      <c r="CY65" s="780"/>
      <c r="CZ65" s="780"/>
      <c r="DA65" s="781"/>
      <c r="DB65" s="779"/>
      <c r="DC65" s="780"/>
      <c r="DD65" s="780"/>
      <c r="DE65" s="780"/>
      <c r="DF65" s="781"/>
      <c r="DG65" s="779"/>
      <c r="DH65" s="780"/>
      <c r="DI65" s="780"/>
      <c r="DJ65" s="780"/>
      <c r="DK65" s="781"/>
      <c r="DL65" s="779"/>
      <c r="DM65" s="780"/>
      <c r="DN65" s="780"/>
      <c r="DO65" s="780"/>
      <c r="DP65" s="781"/>
      <c r="DQ65" s="779"/>
      <c r="DR65" s="780"/>
      <c r="DS65" s="780"/>
      <c r="DT65" s="780"/>
      <c r="DU65" s="781"/>
      <c r="DV65" s="776"/>
      <c r="DW65" s="777"/>
      <c r="DX65" s="777"/>
      <c r="DY65" s="777"/>
      <c r="DZ65" s="782"/>
      <c r="EA65" s="226"/>
    </row>
    <row r="66" spans="1:131" ht="26.25" customHeight="1" x14ac:dyDescent="0.15">
      <c r="A66" s="730" t="s">
        <v>419</v>
      </c>
      <c r="B66" s="731"/>
      <c r="C66" s="731"/>
      <c r="D66" s="731"/>
      <c r="E66" s="731"/>
      <c r="F66" s="731"/>
      <c r="G66" s="731"/>
      <c r="H66" s="731"/>
      <c r="I66" s="731"/>
      <c r="J66" s="731"/>
      <c r="K66" s="731"/>
      <c r="L66" s="731"/>
      <c r="M66" s="731"/>
      <c r="N66" s="731"/>
      <c r="O66" s="731"/>
      <c r="P66" s="732"/>
      <c r="Q66" s="736" t="s">
        <v>420</v>
      </c>
      <c r="R66" s="737"/>
      <c r="S66" s="737"/>
      <c r="T66" s="737"/>
      <c r="U66" s="738"/>
      <c r="V66" s="736" t="s">
        <v>421</v>
      </c>
      <c r="W66" s="737"/>
      <c r="X66" s="737"/>
      <c r="Y66" s="737"/>
      <c r="Z66" s="738"/>
      <c r="AA66" s="736" t="s">
        <v>422</v>
      </c>
      <c r="AB66" s="737"/>
      <c r="AC66" s="737"/>
      <c r="AD66" s="737"/>
      <c r="AE66" s="738"/>
      <c r="AF66" s="857" t="s">
        <v>423</v>
      </c>
      <c r="AG66" s="818"/>
      <c r="AH66" s="818"/>
      <c r="AI66" s="818"/>
      <c r="AJ66" s="858"/>
      <c r="AK66" s="736" t="s">
        <v>403</v>
      </c>
      <c r="AL66" s="731"/>
      <c r="AM66" s="731"/>
      <c r="AN66" s="731"/>
      <c r="AO66" s="732"/>
      <c r="AP66" s="736" t="s">
        <v>424</v>
      </c>
      <c r="AQ66" s="737"/>
      <c r="AR66" s="737"/>
      <c r="AS66" s="737"/>
      <c r="AT66" s="738"/>
      <c r="AU66" s="736" t="s">
        <v>425</v>
      </c>
      <c r="AV66" s="737"/>
      <c r="AW66" s="737"/>
      <c r="AX66" s="737"/>
      <c r="AY66" s="738"/>
      <c r="AZ66" s="736" t="s">
        <v>382</v>
      </c>
      <c r="BA66" s="737"/>
      <c r="BB66" s="737"/>
      <c r="BC66" s="737"/>
      <c r="BD66" s="743"/>
      <c r="BE66" s="237"/>
      <c r="BF66" s="237"/>
      <c r="BG66" s="237"/>
      <c r="BH66" s="237"/>
      <c r="BI66" s="237"/>
      <c r="BJ66" s="237"/>
      <c r="BK66" s="237"/>
      <c r="BL66" s="237"/>
      <c r="BM66" s="237"/>
      <c r="BN66" s="237"/>
      <c r="BO66" s="237"/>
      <c r="BP66" s="237"/>
      <c r="BQ66" s="234">
        <v>60</v>
      </c>
      <c r="BR66" s="239"/>
      <c r="BS66" s="862"/>
      <c r="BT66" s="863"/>
      <c r="BU66" s="863"/>
      <c r="BV66" s="863"/>
      <c r="BW66" s="863"/>
      <c r="BX66" s="863"/>
      <c r="BY66" s="863"/>
      <c r="BZ66" s="863"/>
      <c r="CA66" s="863"/>
      <c r="CB66" s="863"/>
      <c r="CC66" s="863"/>
      <c r="CD66" s="863"/>
      <c r="CE66" s="863"/>
      <c r="CF66" s="863"/>
      <c r="CG66" s="868"/>
      <c r="CH66" s="865"/>
      <c r="CI66" s="866"/>
      <c r="CJ66" s="866"/>
      <c r="CK66" s="866"/>
      <c r="CL66" s="867"/>
      <c r="CM66" s="865"/>
      <c r="CN66" s="866"/>
      <c r="CO66" s="866"/>
      <c r="CP66" s="866"/>
      <c r="CQ66" s="867"/>
      <c r="CR66" s="865"/>
      <c r="CS66" s="866"/>
      <c r="CT66" s="866"/>
      <c r="CU66" s="866"/>
      <c r="CV66" s="867"/>
      <c r="CW66" s="865"/>
      <c r="CX66" s="866"/>
      <c r="CY66" s="866"/>
      <c r="CZ66" s="866"/>
      <c r="DA66" s="867"/>
      <c r="DB66" s="865"/>
      <c r="DC66" s="866"/>
      <c r="DD66" s="866"/>
      <c r="DE66" s="866"/>
      <c r="DF66" s="867"/>
      <c r="DG66" s="865"/>
      <c r="DH66" s="866"/>
      <c r="DI66" s="866"/>
      <c r="DJ66" s="866"/>
      <c r="DK66" s="867"/>
      <c r="DL66" s="865"/>
      <c r="DM66" s="866"/>
      <c r="DN66" s="866"/>
      <c r="DO66" s="866"/>
      <c r="DP66" s="867"/>
      <c r="DQ66" s="865"/>
      <c r="DR66" s="866"/>
      <c r="DS66" s="866"/>
      <c r="DT66" s="866"/>
      <c r="DU66" s="867"/>
      <c r="DV66" s="862"/>
      <c r="DW66" s="863"/>
      <c r="DX66" s="863"/>
      <c r="DY66" s="863"/>
      <c r="DZ66" s="864"/>
      <c r="EA66" s="226"/>
    </row>
    <row r="67" spans="1:131" ht="26.25" customHeight="1" thickBot="1" x14ac:dyDescent="0.2">
      <c r="A67" s="733"/>
      <c r="B67" s="734"/>
      <c r="C67" s="734"/>
      <c r="D67" s="734"/>
      <c r="E67" s="734"/>
      <c r="F67" s="734"/>
      <c r="G67" s="734"/>
      <c r="H67" s="734"/>
      <c r="I67" s="734"/>
      <c r="J67" s="734"/>
      <c r="K67" s="734"/>
      <c r="L67" s="734"/>
      <c r="M67" s="734"/>
      <c r="N67" s="734"/>
      <c r="O67" s="734"/>
      <c r="P67" s="735"/>
      <c r="Q67" s="739"/>
      <c r="R67" s="740"/>
      <c r="S67" s="740"/>
      <c r="T67" s="740"/>
      <c r="U67" s="741"/>
      <c r="V67" s="739"/>
      <c r="W67" s="740"/>
      <c r="X67" s="740"/>
      <c r="Y67" s="740"/>
      <c r="Z67" s="741"/>
      <c r="AA67" s="739"/>
      <c r="AB67" s="740"/>
      <c r="AC67" s="740"/>
      <c r="AD67" s="740"/>
      <c r="AE67" s="741"/>
      <c r="AF67" s="859"/>
      <c r="AG67" s="821"/>
      <c r="AH67" s="821"/>
      <c r="AI67" s="821"/>
      <c r="AJ67" s="860"/>
      <c r="AK67" s="861"/>
      <c r="AL67" s="734"/>
      <c r="AM67" s="734"/>
      <c r="AN67" s="734"/>
      <c r="AO67" s="735"/>
      <c r="AP67" s="739"/>
      <c r="AQ67" s="740"/>
      <c r="AR67" s="740"/>
      <c r="AS67" s="740"/>
      <c r="AT67" s="741"/>
      <c r="AU67" s="739"/>
      <c r="AV67" s="740"/>
      <c r="AW67" s="740"/>
      <c r="AX67" s="740"/>
      <c r="AY67" s="741"/>
      <c r="AZ67" s="739"/>
      <c r="BA67" s="740"/>
      <c r="BB67" s="740"/>
      <c r="BC67" s="740"/>
      <c r="BD67" s="745"/>
      <c r="BE67" s="237"/>
      <c r="BF67" s="237"/>
      <c r="BG67" s="237"/>
      <c r="BH67" s="237"/>
      <c r="BI67" s="237"/>
      <c r="BJ67" s="237"/>
      <c r="BK67" s="237"/>
      <c r="BL67" s="237"/>
      <c r="BM67" s="237"/>
      <c r="BN67" s="237"/>
      <c r="BO67" s="237"/>
      <c r="BP67" s="237"/>
      <c r="BQ67" s="234">
        <v>61</v>
      </c>
      <c r="BR67" s="239"/>
      <c r="BS67" s="862"/>
      <c r="BT67" s="863"/>
      <c r="BU67" s="863"/>
      <c r="BV67" s="863"/>
      <c r="BW67" s="863"/>
      <c r="BX67" s="863"/>
      <c r="BY67" s="863"/>
      <c r="BZ67" s="863"/>
      <c r="CA67" s="863"/>
      <c r="CB67" s="863"/>
      <c r="CC67" s="863"/>
      <c r="CD67" s="863"/>
      <c r="CE67" s="863"/>
      <c r="CF67" s="863"/>
      <c r="CG67" s="868"/>
      <c r="CH67" s="865"/>
      <c r="CI67" s="866"/>
      <c r="CJ67" s="866"/>
      <c r="CK67" s="866"/>
      <c r="CL67" s="867"/>
      <c r="CM67" s="865"/>
      <c r="CN67" s="866"/>
      <c r="CO67" s="866"/>
      <c r="CP67" s="866"/>
      <c r="CQ67" s="867"/>
      <c r="CR67" s="865"/>
      <c r="CS67" s="866"/>
      <c r="CT67" s="866"/>
      <c r="CU67" s="866"/>
      <c r="CV67" s="867"/>
      <c r="CW67" s="865"/>
      <c r="CX67" s="866"/>
      <c r="CY67" s="866"/>
      <c r="CZ67" s="866"/>
      <c r="DA67" s="867"/>
      <c r="DB67" s="865"/>
      <c r="DC67" s="866"/>
      <c r="DD67" s="866"/>
      <c r="DE67" s="866"/>
      <c r="DF67" s="867"/>
      <c r="DG67" s="865"/>
      <c r="DH67" s="866"/>
      <c r="DI67" s="866"/>
      <c r="DJ67" s="866"/>
      <c r="DK67" s="867"/>
      <c r="DL67" s="865"/>
      <c r="DM67" s="866"/>
      <c r="DN67" s="866"/>
      <c r="DO67" s="866"/>
      <c r="DP67" s="867"/>
      <c r="DQ67" s="865"/>
      <c r="DR67" s="866"/>
      <c r="DS67" s="866"/>
      <c r="DT67" s="866"/>
      <c r="DU67" s="867"/>
      <c r="DV67" s="862"/>
      <c r="DW67" s="863"/>
      <c r="DX67" s="863"/>
      <c r="DY67" s="863"/>
      <c r="DZ67" s="864"/>
      <c r="EA67" s="226"/>
    </row>
    <row r="68" spans="1:131" ht="26.25" customHeight="1" thickTop="1" x14ac:dyDescent="0.15">
      <c r="A68" s="232">
        <v>1</v>
      </c>
      <c r="B68" s="872" t="s">
        <v>589</v>
      </c>
      <c r="C68" s="873"/>
      <c r="D68" s="873"/>
      <c r="E68" s="873"/>
      <c r="F68" s="873"/>
      <c r="G68" s="873"/>
      <c r="H68" s="873"/>
      <c r="I68" s="873"/>
      <c r="J68" s="873"/>
      <c r="K68" s="873"/>
      <c r="L68" s="873"/>
      <c r="M68" s="873"/>
      <c r="N68" s="873"/>
      <c r="O68" s="873"/>
      <c r="P68" s="874"/>
      <c r="Q68" s="875">
        <v>1598</v>
      </c>
      <c r="R68" s="869"/>
      <c r="S68" s="869"/>
      <c r="T68" s="869"/>
      <c r="U68" s="869"/>
      <c r="V68" s="869">
        <v>1524</v>
      </c>
      <c r="W68" s="869"/>
      <c r="X68" s="869"/>
      <c r="Y68" s="869"/>
      <c r="Z68" s="869"/>
      <c r="AA68" s="869">
        <v>74</v>
      </c>
      <c r="AB68" s="869"/>
      <c r="AC68" s="869"/>
      <c r="AD68" s="869"/>
      <c r="AE68" s="869"/>
      <c r="AF68" s="869">
        <v>32</v>
      </c>
      <c r="AG68" s="869"/>
      <c r="AH68" s="869"/>
      <c r="AI68" s="869"/>
      <c r="AJ68" s="869"/>
      <c r="AK68" s="869" t="s">
        <v>588</v>
      </c>
      <c r="AL68" s="869"/>
      <c r="AM68" s="869"/>
      <c r="AN68" s="869"/>
      <c r="AO68" s="869"/>
      <c r="AP68" s="869">
        <v>844</v>
      </c>
      <c r="AQ68" s="869"/>
      <c r="AR68" s="869"/>
      <c r="AS68" s="869"/>
      <c r="AT68" s="869"/>
      <c r="AU68" s="869">
        <v>719</v>
      </c>
      <c r="AV68" s="869"/>
      <c r="AW68" s="869"/>
      <c r="AX68" s="869"/>
      <c r="AY68" s="869"/>
      <c r="AZ68" s="870"/>
      <c r="BA68" s="870"/>
      <c r="BB68" s="870"/>
      <c r="BC68" s="870"/>
      <c r="BD68" s="871"/>
      <c r="BE68" s="237"/>
      <c r="BF68" s="237"/>
      <c r="BG68" s="237"/>
      <c r="BH68" s="237"/>
      <c r="BI68" s="237"/>
      <c r="BJ68" s="237"/>
      <c r="BK68" s="237"/>
      <c r="BL68" s="237"/>
      <c r="BM68" s="237"/>
      <c r="BN68" s="237"/>
      <c r="BO68" s="237"/>
      <c r="BP68" s="237"/>
      <c r="BQ68" s="234">
        <v>62</v>
      </c>
      <c r="BR68" s="239"/>
      <c r="BS68" s="862"/>
      <c r="BT68" s="863"/>
      <c r="BU68" s="863"/>
      <c r="BV68" s="863"/>
      <c r="BW68" s="863"/>
      <c r="BX68" s="863"/>
      <c r="BY68" s="863"/>
      <c r="BZ68" s="863"/>
      <c r="CA68" s="863"/>
      <c r="CB68" s="863"/>
      <c r="CC68" s="863"/>
      <c r="CD68" s="863"/>
      <c r="CE68" s="863"/>
      <c r="CF68" s="863"/>
      <c r="CG68" s="868"/>
      <c r="CH68" s="865"/>
      <c r="CI68" s="866"/>
      <c r="CJ68" s="866"/>
      <c r="CK68" s="866"/>
      <c r="CL68" s="867"/>
      <c r="CM68" s="865"/>
      <c r="CN68" s="866"/>
      <c r="CO68" s="866"/>
      <c r="CP68" s="866"/>
      <c r="CQ68" s="867"/>
      <c r="CR68" s="865"/>
      <c r="CS68" s="866"/>
      <c r="CT68" s="866"/>
      <c r="CU68" s="866"/>
      <c r="CV68" s="867"/>
      <c r="CW68" s="865"/>
      <c r="CX68" s="866"/>
      <c r="CY68" s="866"/>
      <c r="CZ68" s="866"/>
      <c r="DA68" s="867"/>
      <c r="DB68" s="865"/>
      <c r="DC68" s="866"/>
      <c r="DD68" s="866"/>
      <c r="DE68" s="866"/>
      <c r="DF68" s="867"/>
      <c r="DG68" s="865"/>
      <c r="DH68" s="866"/>
      <c r="DI68" s="866"/>
      <c r="DJ68" s="866"/>
      <c r="DK68" s="867"/>
      <c r="DL68" s="865"/>
      <c r="DM68" s="866"/>
      <c r="DN68" s="866"/>
      <c r="DO68" s="866"/>
      <c r="DP68" s="867"/>
      <c r="DQ68" s="865"/>
      <c r="DR68" s="866"/>
      <c r="DS68" s="866"/>
      <c r="DT68" s="866"/>
      <c r="DU68" s="867"/>
      <c r="DV68" s="862"/>
      <c r="DW68" s="863"/>
      <c r="DX68" s="863"/>
      <c r="DY68" s="863"/>
      <c r="DZ68" s="864"/>
      <c r="EA68" s="226"/>
    </row>
    <row r="69" spans="1:131" ht="26.25" customHeight="1" x14ac:dyDescent="0.15">
      <c r="A69" s="234">
        <v>2</v>
      </c>
      <c r="B69" s="876" t="s">
        <v>590</v>
      </c>
      <c r="C69" s="877"/>
      <c r="D69" s="877"/>
      <c r="E69" s="877"/>
      <c r="F69" s="877"/>
      <c r="G69" s="877"/>
      <c r="H69" s="877"/>
      <c r="I69" s="877"/>
      <c r="J69" s="877"/>
      <c r="K69" s="877"/>
      <c r="L69" s="877"/>
      <c r="M69" s="877"/>
      <c r="N69" s="877"/>
      <c r="O69" s="877"/>
      <c r="P69" s="878"/>
      <c r="Q69" s="879">
        <v>489</v>
      </c>
      <c r="R69" s="833"/>
      <c r="S69" s="833"/>
      <c r="T69" s="833"/>
      <c r="U69" s="833"/>
      <c r="V69" s="833">
        <v>449</v>
      </c>
      <c r="W69" s="833"/>
      <c r="X69" s="833"/>
      <c r="Y69" s="833"/>
      <c r="Z69" s="833"/>
      <c r="AA69" s="833">
        <v>39</v>
      </c>
      <c r="AB69" s="833"/>
      <c r="AC69" s="833"/>
      <c r="AD69" s="833"/>
      <c r="AE69" s="833"/>
      <c r="AF69" s="833">
        <v>23</v>
      </c>
      <c r="AG69" s="833"/>
      <c r="AH69" s="833"/>
      <c r="AI69" s="833"/>
      <c r="AJ69" s="833"/>
      <c r="AK69" s="833" t="s">
        <v>588</v>
      </c>
      <c r="AL69" s="833"/>
      <c r="AM69" s="833"/>
      <c r="AN69" s="833"/>
      <c r="AO69" s="833"/>
      <c r="AP69" s="833">
        <v>107</v>
      </c>
      <c r="AQ69" s="833"/>
      <c r="AR69" s="833"/>
      <c r="AS69" s="833"/>
      <c r="AT69" s="833"/>
      <c r="AU69" s="833">
        <v>52</v>
      </c>
      <c r="AV69" s="833"/>
      <c r="AW69" s="833"/>
      <c r="AX69" s="833"/>
      <c r="AY69" s="833"/>
      <c r="AZ69" s="835"/>
      <c r="BA69" s="835"/>
      <c r="BB69" s="835"/>
      <c r="BC69" s="835"/>
      <c r="BD69" s="836"/>
      <c r="BE69" s="237"/>
      <c r="BF69" s="237"/>
      <c r="BG69" s="237"/>
      <c r="BH69" s="237"/>
      <c r="BI69" s="237"/>
      <c r="BJ69" s="237"/>
      <c r="BK69" s="237"/>
      <c r="BL69" s="237"/>
      <c r="BM69" s="237"/>
      <c r="BN69" s="237"/>
      <c r="BO69" s="237"/>
      <c r="BP69" s="237"/>
      <c r="BQ69" s="234">
        <v>63</v>
      </c>
      <c r="BR69" s="239"/>
      <c r="BS69" s="862"/>
      <c r="BT69" s="863"/>
      <c r="BU69" s="863"/>
      <c r="BV69" s="863"/>
      <c r="BW69" s="863"/>
      <c r="BX69" s="863"/>
      <c r="BY69" s="863"/>
      <c r="BZ69" s="863"/>
      <c r="CA69" s="863"/>
      <c r="CB69" s="863"/>
      <c r="CC69" s="863"/>
      <c r="CD69" s="863"/>
      <c r="CE69" s="863"/>
      <c r="CF69" s="863"/>
      <c r="CG69" s="868"/>
      <c r="CH69" s="865"/>
      <c r="CI69" s="866"/>
      <c r="CJ69" s="866"/>
      <c r="CK69" s="866"/>
      <c r="CL69" s="867"/>
      <c r="CM69" s="865"/>
      <c r="CN69" s="866"/>
      <c r="CO69" s="866"/>
      <c r="CP69" s="866"/>
      <c r="CQ69" s="867"/>
      <c r="CR69" s="865"/>
      <c r="CS69" s="866"/>
      <c r="CT69" s="866"/>
      <c r="CU69" s="866"/>
      <c r="CV69" s="867"/>
      <c r="CW69" s="865"/>
      <c r="CX69" s="866"/>
      <c r="CY69" s="866"/>
      <c r="CZ69" s="866"/>
      <c r="DA69" s="867"/>
      <c r="DB69" s="865"/>
      <c r="DC69" s="866"/>
      <c r="DD69" s="866"/>
      <c r="DE69" s="866"/>
      <c r="DF69" s="867"/>
      <c r="DG69" s="865"/>
      <c r="DH69" s="866"/>
      <c r="DI69" s="866"/>
      <c r="DJ69" s="866"/>
      <c r="DK69" s="867"/>
      <c r="DL69" s="865"/>
      <c r="DM69" s="866"/>
      <c r="DN69" s="866"/>
      <c r="DO69" s="866"/>
      <c r="DP69" s="867"/>
      <c r="DQ69" s="865"/>
      <c r="DR69" s="866"/>
      <c r="DS69" s="866"/>
      <c r="DT69" s="866"/>
      <c r="DU69" s="867"/>
      <c r="DV69" s="862"/>
      <c r="DW69" s="863"/>
      <c r="DX69" s="863"/>
      <c r="DY69" s="863"/>
      <c r="DZ69" s="864"/>
      <c r="EA69" s="226"/>
    </row>
    <row r="70" spans="1:131" ht="26.25" customHeight="1" x14ac:dyDescent="0.15">
      <c r="A70" s="234">
        <v>3</v>
      </c>
      <c r="B70" s="876" t="s">
        <v>591</v>
      </c>
      <c r="C70" s="877"/>
      <c r="D70" s="877"/>
      <c r="E70" s="877"/>
      <c r="F70" s="877"/>
      <c r="G70" s="877"/>
      <c r="H70" s="877"/>
      <c r="I70" s="877"/>
      <c r="J70" s="877"/>
      <c r="K70" s="877"/>
      <c r="L70" s="877"/>
      <c r="M70" s="877"/>
      <c r="N70" s="877"/>
      <c r="O70" s="877"/>
      <c r="P70" s="878"/>
      <c r="Q70" s="879">
        <v>580</v>
      </c>
      <c r="R70" s="833"/>
      <c r="S70" s="833"/>
      <c r="T70" s="833"/>
      <c r="U70" s="833"/>
      <c r="V70" s="833">
        <v>536</v>
      </c>
      <c r="W70" s="833"/>
      <c r="X70" s="833"/>
      <c r="Y70" s="833"/>
      <c r="Z70" s="833"/>
      <c r="AA70" s="833">
        <v>44</v>
      </c>
      <c r="AB70" s="833"/>
      <c r="AC70" s="833"/>
      <c r="AD70" s="833"/>
      <c r="AE70" s="833"/>
      <c r="AF70" s="833">
        <v>40</v>
      </c>
      <c r="AG70" s="833"/>
      <c r="AH70" s="833"/>
      <c r="AI70" s="833"/>
      <c r="AJ70" s="833"/>
      <c r="AK70" s="833" t="s">
        <v>588</v>
      </c>
      <c r="AL70" s="833"/>
      <c r="AM70" s="833"/>
      <c r="AN70" s="833"/>
      <c r="AO70" s="833"/>
      <c r="AP70" s="833">
        <v>815</v>
      </c>
      <c r="AQ70" s="833"/>
      <c r="AR70" s="833"/>
      <c r="AS70" s="833"/>
      <c r="AT70" s="833"/>
      <c r="AU70" s="833">
        <v>348</v>
      </c>
      <c r="AV70" s="833"/>
      <c r="AW70" s="833"/>
      <c r="AX70" s="833"/>
      <c r="AY70" s="833"/>
      <c r="AZ70" s="835"/>
      <c r="BA70" s="835"/>
      <c r="BB70" s="835"/>
      <c r="BC70" s="835"/>
      <c r="BD70" s="836"/>
      <c r="BE70" s="237"/>
      <c r="BF70" s="237"/>
      <c r="BG70" s="237"/>
      <c r="BH70" s="237"/>
      <c r="BI70" s="237"/>
      <c r="BJ70" s="237"/>
      <c r="BK70" s="237"/>
      <c r="BL70" s="237"/>
      <c r="BM70" s="237"/>
      <c r="BN70" s="237"/>
      <c r="BO70" s="237"/>
      <c r="BP70" s="237"/>
      <c r="BQ70" s="234">
        <v>64</v>
      </c>
      <c r="BR70" s="239"/>
      <c r="BS70" s="862"/>
      <c r="BT70" s="863"/>
      <c r="BU70" s="863"/>
      <c r="BV70" s="863"/>
      <c r="BW70" s="863"/>
      <c r="BX70" s="863"/>
      <c r="BY70" s="863"/>
      <c r="BZ70" s="863"/>
      <c r="CA70" s="863"/>
      <c r="CB70" s="863"/>
      <c r="CC70" s="863"/>
      <c r="CD70" s="863"/>
      <c r="CE70" s="863"/>
      <c r="CF70" s="863"/>
      <c r="CG70" s="868"/>
      <c r="CH70" s="865"/>
      <c r="CI70" s="866"/>
      <c r="CJ70" s="866"/>
      <c r="CK70" s="866"/>
      <c r="CL70" s="867"/>
      <c r="CM70" s="865"/>
      <c r="CN70" s="866"/>
      <c r="CO70" s="866"/>
      <c r="CP70" s="866"/>
      <c r="CQ70" s="867"/>
      <c r="CR70" s="865"/>
      <c r="CS70" s="866"/>
      <c r="CT70" s="866"/>
      <c r="CU70" s="866"/>
      <c r="CV70" s="867"/>
      <c r="CW70" s="865"/>
      <c r="CX70" s="866"/>
      <c r="CY70" s="866"/>
      <c r="CZ70" s="866"/>
      <c r="DA70" s="867"/>
      <c r="DB70" s="865"/>
      <c r="DC70" s="866"/>
      <c r="DD70" s="866"/>
      <c r="DE70" s="866"/>
      <c r="DF70" s="867"/>
      <c r="DG70" s="865"/>
      <c r="DH70" s="866"/>
      <c r="DI70" s="866"/>
      <c r="DJ70" s="866"/>
      <c r="DK70" s="867"/>
      <c r="DL70" s="865"/>
      <c r="DM70" s="866"/>
      <c r="DN70" s="866"/>
      <c r="DO70" s="866"/>
      <c r="DP70" s="867"/>
      <c r="DQ70" s="865"/>
      <c r="DR70" s="866"/>
      <c r="DS70" s="866"/>
      <c r="DT70" s="866"/>
      <c r="DU70" s="867"/>
      <c r="DV70" s="862"/>
      <c r="DW70" s="863"/>
      <c r="DX70" s="863"/>
      <c r="DY70" s="863"/>
      <c r="DZ70" s="864"/>
      <c r="EA70" s="226"/>
    </row>
    <row r="71" spans="1:131" ht="26.25" customHeight="1" x14ac:dyDescent="0.15">
      <c r="A71" s="234">
        <v>4</v>
      </c>
      <c r="B71" s="876" t="s">
        <v>592</v>
      </c>
      <c r="C71" s="877"/>
      <c r="D71" s="877"/>
      <c r="E71" s="877"/>
      <c r="F71" s="877"/>
      <c r="G71" s="877"/>
      <c r="H71" s="877"/>
      <c r="I71" s="877"/>
      <c r="J71" s="877"/>
      <c r="K71" s="877"/>
      <c r="L71" s="877"/>
      <c r="M71" s="877"/>
      <c r="N71" s="877"/>
      <c r="O71" s="877"/>
      <c r="P71" s="878"/>
      <c r="Q71" s="879">
        <v>6198</v>
      </c>
      <c r="R71" s="833"/>
      <c r="S71" s="833"/>
      <c r="T71" s="833"/>
      <c r="U71" s="833"/>
      <c r="V71" s="833">
        <v>5963</v>
      </c>
      <c r="W71" s="833"/>
      <c r="X71" s="833"/>
      <c r="Y71" s="833"/>
      <c r="Z71" s="833"/>
      <c r="AA71" s="833">
        <v>235</v>
      </c>
      <c r="AB71" s="833"/>
      <c r="AC71" s="833"/>
      <c r="AD71" s="833"/>
      <c r="AE71" s="833"/>
      <c r="AF71" s="833">
        <v>2762</v>
      </c>
      <c r="AG71" s="833"/>
      <c r="AH71" s="833"/>
      <c r="AI71" s="833"/>
      <c r="AJ71" s="833"/>
      <c r="AK71" s="833">
        <v>463</v>
      </c>
      <c r="AL71" s="833"/>
      <c r="AM71" s="833"/>
      <c r="AN71" s="833"/>
      <c r="AO71" s="833"/>
      <c r="AP71" s="833">
        <v>21402</v>
      </c>
      <c r="AQ71" s="833"/>
      <c r="AR71" s="833"/>
      <c r="AS71" s="833"/>
      <c r="AT71" s="833"/>
      <c r="AU71" s="833" t="s">
        <v>588</v>
      </c>
      <c r="AV71" s="833"/>
      <c r="AW71" s="833"/>
      <c r="AX71" s="833"/>
      <c r="AY71" s="833"/>
      <c r="AZ71" s="835"/>
      <c r="BA71" s="835"/>
      <c r="BB71" s="835"/>
      <c r="BC71" s="835"/>
      <c r="BD71" s="836"/>
      <c r="BE71" s="237"/>
      <c r="BF71" s="237"/>
      <c r="BG71" s="237"/>
      <c r="BH71" s="237"/>
      <c r="BI71" s="237"/>
      <c r="BJ71" s="237"/>
      <c r="BK71" s="237"/>
      <c r="BL71" s="237"/>
      <c r="BM71" s="237"/>
      <c r="BN71" s="237"/>
      <c r="BO71" s="237"/>
      <c r="BP71" s="237"/>
      <c r="BQ71" s="234">
        <v>65</v>
      </c>
      <c r="BR71" s="239"/>
      <c r="BS71" s="862"/>
      <c r="BT71" s="863"/>
      <c r="BU71" s="863"/>
      <c r="BV71" s="863"/>
      <c r="BW71" s="863"/>
      <c r="BX71" s="863"/>
      <c r="BY71" s="863"/>
      <c r="BZ71" s="863"/>
      <c r="CA71" s="863"/>
      <c r="CB71" s="863"/>
      <c r="CC71" s="863"/>
      <c r="CD71" s="863"/>
      <c r="CE71" s="863"/>
      <c r="CF71" s="863"/>
      <c r="CG71" s="868"/>
      <c r="CH71" s="865"/>
      <c r="CI71" s="866"/>
      <c r="CJ71" s="866"/>
      <c r="CK71" s="866"/>
      <c r="CL71" s="867"/>
      <c r="CM71" s="865"/>
      <c r="CN71" s="866"/>
      <c r="CO71" s="866"/>
      <c r="CP71" s="866"/>
      <c r="CQ71" s="867"/>
      <c r="CR71" s="865"/>
      <c r="CS71" s="866"/>
      <c r="CT71" s="866"/>
      <c r="CU71" s="866"/>
      <c r="CV71" s="867"/>
      <c r="CW71" s="865"/>
      <c r="CX71" s="866"/>
      <c r="CY71" s="866"/>
      <c r="CZ71" s="866"/>
      <c r="DA71" s="867"/>
      <c r="DB71" s="865"/>
      <c r="DC71" s="866"/>
      <c r="DD71" s="866"/>
      <c r="DE71" s="866"/>
      <c r="DF71" s="867"/>
      <c r="DG71" s="865"/>
      <c r="DH71" s="866"/>
      <c r="DI71" s="866"/>
      <c r="DJ71" s="866"/>
      <c r="DK71" s="867"/>
      <c r="DL71" s="865"/>
      <c r="DM71" s="866"/>
      <c r="DN71" s="866"/>
      <c r="DO71" s="866"/>
      <c r="DP71" s="867"/>
      <c r="DQ71" s="865"/>
      <c r="DR71" s="866"/>
      <c r="DS71" s="866"/>
      <c r="DT71" s="866"/>
      <c r="DU71" s="867"/>
      <c r="DV71" s="862"/>
      <c r="DW71" s="863"/>
      <c r="DX71" s="863"/>
      <c r="DY71" s="863"/>
      <c r="DZ71" s="864"/>
      <c r="EA71" s="226"/>
    </row>
    <row r="72" spans="1:131" ht="26.25" customHeight="1" x14ac:dyDescent="0.15">
      <c r="A72" s="234">
        <v>5</v>
      </c>
      <c r="B72" s="876" t="s">
        <v>593</v>
      </c>
      <c r="C72" s="877"/>
      <c r="D72" s="877"/>
      <c r="E72" s="877"/>
      <c r="F72" s="877"/>
      <c r="G72" s="877"/>
      <c r="H72" s="877"/>
      <c r="I72" s="877"/>
      <c r="J72" s="877"/>
      <c r="K72" s="877"/>
      <c r="L72" s="877"/>
      <c r="M72" s="877"/>
      <c r="N72" s="877"/>
      <c r="O72" s="877"/>
      <c r="P72" s="878"/>
      <c r="Q72" s="879">
        <v>193</v>
      </c>
      <c r="R72" s="833"/>
      <c r="S72" s="833"/>
      <c r="T72" s="833"/>
      <c r="U72" s="833"/>
      <c r="V72" s="833">
        <v>184</v>
      </c>
      <c r="W72" s="833"/>
      <c r="X72" s="833"/>
      <c r="Y72" s="833"/>
      <c r="Z72" s="833"/>
      <c r="AA72" s="833">
        <v>9</v>
      </c>
      <c r="AB72" s="833"/>
      <c r="AC72" s="833"/>
      <c r="AD72" s="833"/>
      <c r="AE72" s="833"/>
      <c r="AF72" s="833">
        <v>9</v>
      </c>
      <c r="AG72" s="833"/>
      <c r="AH72" s="833"/>
      <c r="AI72" s="833"/>
      <c r="AJ72" s="833"/>
      <c r="AK72" s="833" t="s">
        <v>588</v>
      </c>
      <c r="AL72" s="833"/>
      <c r="AM72" s="833"/>
      <c r="AN72" s="833"/>
      <c r="AO72" s="833"/>
      <c r="AP72" s="833" t="s">
        <v>588</v>
      </c>
      <c r="AQ72" s="833"/>
      <c r="AR72" s="833"/>
      <c r="AS72" s="833"/>
      <c r="AT72" s="833"/>
      <c r="AU72" s="833" t="s">
        <v>588</v>
      </c>
      <c r="AV72" s="833"/>
      <c r="AW72" s="833"/>
      <c r="AX72" s="833"/>
      <c r="AY72" s="833"/>
      <c r="AZ72" s="835"/>
      <c r="BA72" s="835"/>
      <c r="BB72" s="835"/>
      <c r="BC72" s="835"/>
      <c r="BD72" s="836"/>
      <c r="BE72" s="237"/>
      <c r="BF72" s="237"/>
      <c r="BG72" s="237"/>
      <c r="BH72" s="237"/>
      <c r="BI72" s="237"/>
      <c r="BJ72" s="237"/>
      <c r="BK72" s="237"/>
      <c r="BL72" s="237"/>
      <c r="BM72" s="237"/>
      <c r="BN72" s="237"/>
      <c r="BO72" s="237"/>
      <c r="BP72" s="237"/>
      <c r="BQ72" s="234">
        <v>66</v>
      </c>
      <c r="BR72" s="239"/>
      <c r="BS72" s="862"/>
      <c r="BT72" s="863"/>
      <c r="BU72" s="863"/>
      <c r="BV72" s="863"/>
      <c r="BW72" s="863"/>
      <c r="BX72" s="863"/>
      <c r="BY72" s="863"/>
      <c r="BZ72" s="863"/>
      <c r="CA72" s="863"/>
      <c r="CB72" s="863"/>
      <c r="CC72" s="863"/>
      <c r="CD72" s="863"/>
      <c r="CE72" s="863"/>
      <c r="CF72" s="863"/>
      <c r="CG72" s="868"/>
      <c r="CH72" s="865"/>
      <c r="CI72" s="866"/>
      <c r="CJ72" s="866"/>
      <c r="CK72" s="866"/>
      <c r="CL72" s="867"/>
      <c r="CM72" s="865"/>
      <c r="CN72" s="866"/>
      <c r="CO72" s="866"/>
      <c r="CP72" s="866"/>
      <c r="CQ72" s="867"/>
      <c r="CR72" s="865"/>
      <c r="CS72" s="866"/>
      <c r="CT72" s="866"/>
      <c r="CU72" s="866"/>
      <c r="CV72" s="867"/>
      <c r="CW72" s="865"/>
      <c r="CX72" s="866"/>
      <c r="CY72" s="866"/>
      <c r="CZ72" s="866"/>
      <c r="DA72" s="867"/>
      <c r="DB72" s="865"/>
      <c r="DC72" s="866"/>
      <c r="DD72" s="866"/>
      <c r="DE72" s="866"/>
      <c r="DF72" s="867"/>
      <c r="DG72" s="865"/>
      <c r="DH72" s="866"/>
      <c r="DI72" s="866"/>
      <c r="DJ72" s="866"/>
      <c r="DK72" s="867"/>
      <c r="DL72" s="865"/>
      <c r="DM72" s="866"/>
      <c r="DN72" s="866"/>
      <c r="DO72" s="866"/>
      <c r="DP72" s="867"/>
      <c r="DQ72" s="865"/>
      <c r="DR72" s="866"/>
      <c r="DS72" s="866"/>
      <c r="DT72" s="866"/>
      <c r="DU72" s="867"/>
      <c r="DV72" s="862"/>
      <c r="DW72" s="863"/>
      <c r="DX72" s="863"/>
      <c r="DY72" s="863"/>
      <c r="DZ72" s="864"/>
      <c r="EA72" s="226"/>
    </row>
    <row r="73" spans="1:131" ht="26.25" customHeight="1" x14ac:dyDescent="0.15">
      <c r="A73" s="234">
        <v>6</v>
      </c>
      <c r="B73" s="876" t="s">
        <v>594</v>
      </c>
      <c r="C73" s="877"/>
      <c r="D73" s="877"/>
      <c r="E73" s="877"/>
      <c r="F73" s="877"/>
      <c r="G73" s="877"/>
      <c r="H73" s="877"/>
      <c r="I73" s="877"/>
      <c r="J73" s="877"/>
      <c r="K73" s="877"/>
      <c r="L73" s="877"/>
      <c r="M73" s="877"/>
      <c r="N73" s="877"/>
      <c r="O73" s="877"/>
      <c r="P73" s="878"/>
      <c r="Q73" s="879">
        <v>161734</v>
      </c>
      <c r="R73" s="833"/>
      <c r="S73" s="833"/>
      <c r="T73" s="833"/>
      <c r="U73" s="833"/>
      <c r="V73" s="833">
        <v>159557</v>
      </c>
      <c r="W73" s="833"/>
      <c r="X73" s="833"/>
      <c r="Y73" s="833"/>
      <c r="Z73" s="833"/>
      <c r="AA73" s="833">
        <v>2176</v>
      </c>
      <c r="AB73" s="833"/>
      <c r="AC73" s="833"/>
      <c r="AD73" s="833"/>
      <c r="AE73" s="833"/>
      <c r="AF73" s="833">
        <v>2176</v>
      </c>
      <c r="AG73" s="833"/>
      <c r="AH73" s="833"/>
      <c r="AI73" s="833"/>
      <c r="AJ73" s="833"/>
      <c r="AK73" s="833" t="s">
        <v>588</v>
      </c>
      <c r="AL73" s="833"/>
      <c r="AM73" s="833"/>
      <c r="AN73" s="833"/>
      <c r="AO73" s="833"/>
      <c r="AP73" s="833" t="s">
        <v>588</v>
      </c>
      <c r="AQ73" s="833"/>
      <c r="AR73" s="833"/>
      <c r="AS73" s="833"/>
      <c r="AT73" s="833"/>
      <c r="AU73" s="833" t="s">
        <v>588</v>
      </c>
      <c r="AV73" s="833"/>
      <c r="AW73" s="833"/>
      <c r="AX73" s="833"/>
      <c r="AY73" s="833"/>
      <c r="AZ73" s="835"/>
      <c r="BA73" s="835"/>
      <c r="BB73" s="835"/>
      <c r="BC73" s="835"/>
      <c r="BD73" s="836"/>
      <c r="BE73" s="237"/>
      <c r="BF73" s="237"/>
      <c r="BG73" s="237"/>
      <c r="BH73" s="237"/>
      <c r="BI73" s="237"/>
      <c r="BJ73" s="237"/>
      <c r="BK73" s="237"/>
      <c r="BL73" s="237"/>
      <c r="BM73" s="237"/>
      <c r="BN73" s="237"/>
      <c r="BO73" s="237"/>
      <c r="BP73" s="237"/>
      <c r="BQ73" s="234">
        <v>67</v>
      </c>
      <c r="BR73" s="239"/>
      <c r="BS73" s="862"/>
      <c r="BT73" s="863"/>
      <c r="BU73" s="863"/>
      <c r="BV73" s="863"/>
      <c r="BW73" s="863"/>
      <c r="BX73" s="863"/>
      <c r="BY73" s="863"/>
      <c r="BZ73" s="863"/>
      <c r="CA73" s="863"/>
      <c r="CB73" s="863"/>
      <c r="CC73" s="863"/>
      <c r="CD73" s="863"/>
      <c r="CE73" s="863"/>
      <c r="CF73" s="863"/>
      <c r="CG73" s="868"/>
      <c r="CH73" s="865"/>
      <c r="CI73" s="866"/>
      <c r="CJ73" s="866"/>
      <c r="CK73" s="866"/>
      <c r="CL73" s="867"/>
      <c r="CM73" s="865"/>
      <c r="CN73" s="866"/>
      <c r="CO73" s="866"/>
      <c r="CP73" s="866"/>
      <c r="CQ73" s="867"/>
      <c r="CR73" s="865"/>
      <c r="CS73" s="866"/>
      <c r="CT73" s="866"/>
      <c r="CU73" s="866"/>
      <c r="CV73" s="867"/>
      <c r="CW73" s="865"/>
      <c r="CX73" s="866"/>
      <c r="CY73" s="866"/>
      <c r="CZ73" s="866"/>
      <c r="DA73" s="867"/>
      <c r="DB73" s="865"/>
      <c r="DC73" s="866"/>
      <c r="DD73" s="866"/>
      <c r="DE73" s="866"/>
      <c r="DF73" s="867"/>
      <c r="DG73" s="865"/>
      <c r="DH73" s="866"/>
      <c r="DI73" s="866"/>
      <c r="DJ73" s="866"/>
      <c r="DK73" s="867"/>
      <c r="DL73" s="865"/>
      <c r="DM73" s="866"/>
      <c r="DN73" s="866"/>
      <c r="DO73" s="866"/>
      <c r="DP73" s="867"/>
      <c r="DQ73" s="865"/>
      <c r="DR73" s="866"/>
      <c r="DS73" s="866"/>
      <c r="DT73" s="866"/>
      <c r="DU73" s="867"/>
      <c r="DV73" s="862"/>
      <c r="DW73" s="863"/>
      <c r="DX73" s="863"/>
      <c r="DY73" s="863"/>
      <c r="DZ73" s="864"/>
      <c r="EA73" s="226"/>
    </row>
    <row r="74" spans="1:131" ht="26.25" customHeight="1" x14ac:dyDescent="0.15">
      <c r="A74" s="234">
        <v>7</v>
      </c>
      <c r="B74" s="876" t="s">
        <v>595</v>
      </c>
      <c r="C74" s="877"/>
      <c r="D74" s="877"/>
      <c r="E74" s="877"/>
      <c r="F74" s="877"/>
      <c r="G74" s="877"/>
      <c r="H74" s="877"/>
      <c r="I74" s="877"/>
      <c r="J74" s="877"/>
      <c r="K74" s="877"/>
      <c r="L74" s="877"/>
      <c r="M74" s="877"/>
      <c r="N74" s="877"/>
      <c r="O74" s="877"/>
      <c r="P74" s="878"/>
      <c r="Q74" s="879">
        <v>9550</v>
      </c>
      <c r="R74" s="833"/>
      <c r="S74" s="833"/>
      <c r="T74" s="833"/>
      <c r="U74" s="833"/>
      <c r="V74" s="833">
        <v>9491</v>
      </c>
      <c r="W74" s="833"/>
      <c r="X74" s="833"/>
      <c r="Y74" s="833"/>
      <c r="Z74" s="833"/>
      <c r="AA74" s="833">
        <v>59</v>
      </c>
      <c r="AB74" s="833"/>
      <c r="AC74" s="833"/>
      <c r="AD74" s="833"/>
      <c r="AE74" s="833"/>
      <c r="AF74" s="833">
        <v>59</v>
      </c>
      <c r="AG74" s="833"/>
      <c r="AH74" s="833"/>
      <c r="AI74" s="833"/>
      <c r="AJ74" s="833"/>
      <c r="AK74" s="833">
        <v>78</v>
      </c>
      <c r="AL74" s="833"/>
      <c r="AM74" s="833"/>
      <c r="AN74" s="833"/>
      <c r="AO74" s="833"/>
      <c r="AP74" s="833" t="s">
        <v>588</v>
      </c>
      <c r="AQ74" s="833"/>
      <c r="AR74" s="833"/>
      <c r="AS74" s="833"/>
      <c r="AT74" s="833"/>
      <c r="AU74" s="833" t="s">
        <v>588</v>
      </c>
      <c r="AV74" s="833"/>
      <c r="AW74" s="833"/>
      <c r="AX74" s="833"/>
      <c r="AY74" s="833"/>
      <c r="AZ74" s="835"/>
      <c r="BA74" s="835"/>
      <c r="BB74" s="835"/>
      <c r="BC74" s="835"/>
      <c r="BD74" s="836"/>
      <c r="BE74" s="237"/>
      <c r="BF74" s="237"/>
      <c r="BG74" s="237"/>
      <c r="BH74" s="237"/>
      <c r="BI74" s="237"/>
      <c r="BJ74" s="237"/>
      <c r="BK74" s="237"/>
      <c r="BL74" s="237"/>
      <c r="BM74" s="237"/>
      <c r="BN74" s="237"/>
      <c r="BO74" s="237"/>
      <c r="BP74" s="237"/>
      <c r="BQ74" s="234">
        <v>68</v>
      </c>
      <c r="BR74" s="239"/>
      <c r="BS74" s="862"/>
      <c r="BT74" s="863"/>
      <c r="BU74" s="863"/>
      <c r="BV74" s="863"/>
      <c r="BW74" s="863"/>
      <c r="BX74" s="863"/>
      <c r="BY74" s="863"/>
      <c r="BZ74" s="863"/>
      <c r="CA74" s="863"/>
      <c r="CB74" s="863"/>
      <c r="CC74" s="863"/>
      <c r="CD74" s="863"/>
      <c r="CE74" s="863"/>
      <c r="CF74" s="863"/>
      <c r="CG74" s="868"/>
      <c r="CH74" s="865"/>
      <c r="CI74" s="866"/>
      <c r="CJ74" s="866"/>
      <c r="CK74" s="866"/>
      <c r="CL74" s="867"/>
      <c r="CM74" s="865"/>
      <c r="CN74" s="866"/>
      <c r="CO74" s="866"/>
      <c r="CP74" s="866"/>
      <c r="CQ74" s="867"/>
      <c r="CR74" s="865"/>
      <c r="CS74" s="866"/>
      <c r="CT74" s="866"/>
      <c r="CU74" s="866"/>
      <c r="CV74" s="867"/>
      <c r="CW74" s="865"/>
      <c r="CX74" s="866"/>
      <c r="CY74" s="866"/>
      <c r="CZ74" s="866"/>
      <c r="DA74" s="867"/>
      <c r="DB74" s="865"/>
      <c r="DC74" s="866"/>
      <c r="DD74" s="866"/>
      <c r="DE74" s="866"/>
      <c r="DF74" s="867"/>
      <c r="DG74" s="865"/>
      <c r="DH74" s="866"/>
      <c r="DI74" s="866"/>
      <c r="DJ74" s="866"/>
      <c r="DK74" s="867"/>
      <c r="DL74" s="865"/>
      <c r="DM74" s="866"/>
      <c r="DN74" s="866"/>
      <c r="DO74" s="866"/>
      <c r="DP74" s="867"/>
      <c r="DQ74" s="865"/>
      <c r="DR74" s="866"/>
      <c r="DS74" s="866"/>
      <c r="DT74" s="866"/>
      <c r="DU74" s="867"/>
      <c r="DV74" s="862"/>
      <c r="DW74" s="863"/>
      <c r="DX74" s="863"/>
      <c r="DY74" s="863"/>
      <c r="DZ74" s="864"/>
      <c r="EA74" s="226"/>
    </row>
    <row r="75" spans="1:131" ht="26.25" customHeight="1" x14ac:dyDescent="0.15">
      <c r="A75" s="234">
        <v>8</v>
      </c>
      <c r="B75" s="876" t="s">
        <v>596</v>
      </c>
      <c r="C75" s="877"/>
      <c r="D75" s="877"/>
      <c r="E75" s="877"/>
      <c r="F75" s="877"/>
      <c r="G75" s="877"/>
      <c r="H75" s="877"/>
      <c r="I75" s="877"/>
      <c r="J75" s="877"/>
      <c r="K75" s="877"/>
      <c r="L75" s="877"/>
      <c r="M75" s="877"/>
      <c r="N75" s="877"/>
      <c r="O75" s="877"/>
      <c r="P75" s="878"/>
      <c r="Q75" s="880">
        <v>92</v>
      </c>
      <c r="R75" s="881"/>
      <c r="S75" s="881"/>
      <c r="T75" s="881"/>
      <c r="U75" s="837"/>
      <c r="V75" s="882">
        <v>78</v>
      </c>
      <c r="W75" s="881"/>
      <c r="X75" s="881"/>
      <c r="Y75" s="881"/>
      <c r="Z75" s="837"/>
      <c r="AA75" s="882">
        <v>14</v>
      </c>
      <c r="AB75" s="881"/>
      <c r="AC75" s="881"/>
      <c r="AD75" s="881"/>
      <c r="AE75" s="837"/>
      <c r="AF75" s="882">
        <v>14</v>
      </c>
      <c r="AG75" s="881"/>
      <c r="AH75" s="881"/>
      <c r="AI75" s="881"/>
      <c r="AJ75" s="837"/>
      <c r="AK75" s="882">
        <v>20</v>
      </c>
      <c r="AL75" s="881"/>
      <c r="AM75" s="881"/>
      <c r="AN75" s="881"/>
      <c r="AO75" s="837"/>
      <c r="AP75" s="882" t="s">
        <v>588</v>
      </c>
      <c r="AQ75" s="881"/>
      <c r="AR75" s="881"/>
      <c r="AS75" s="881"/>
      <c r="AT75" s="837"/>
      <c r="AU75" s="882" t="s">
        <v>588</v>
      </c>
      <c r="AV75" s="881"/>
      <c r="AW75" s="881"/>
      <c r="AX75" s="881"/>
      <c r="AY75" s="837"/>
      <c r="AZ75" s="835"/>
      <c r="BA75" s="835"/>
      <c r="BB75" s="835"/>
      <c r="BC75" s="835"/>
      <c r="BD75" s="836"/>
      <c r="BE75" s="237"/>
      <c r="BF75" s="237"/>
      <c r="BG75" s="237"/>
      <c r="BH75" s="237"/>
      <c r="BI75" s="237"/>
      <c r="BJ75" s="237"/>
      <c r="BK75" s="237"/>
      <c r="BL75" s="237"/>
      <c r="BM75" s="237"/>
      <c r="BN75" s="237"/>
      <c r="BO75" s="237"/>
      <c r="BP75" s="237"/>
      <c r="BQ75" s="234">
        <v>69</v>
      </c>
      <c r="BR75" s="239"/>
      <c r="BS75" s="862"/>
      <c r="BT75" s="863"/>
      <c r="BU75" s="863"/>
      <c r="BV75" s="863"/>
      <c r="BW75" s="863"/>
      <c r="BX75" s="863"/>
      <c r="BY75" s="863"/>
      <c r="BZ75" s="863"/>
      <c r="CA75" s="863"/>
      <c r="CB75" s="863"/>
      <c r="CC75" s="863"/>
      <c r="CD75" s="863"/>
      <c r="CE75" s="863"/>
      <c r="CF75" s="863"/>
      <c r="CG75" s="868"/>
      <c r="CH75" s="865"/>
      <c r="CI75" s="866"/>
      <c r="CJ75" s="866"/>
      <c r="CK75" s="866"/>
      <c r="CL75" s="867"/>
      <c r="CM75" s="865"/>
      <c r="CN75" s="866"/>
      <c r="CO75" s="866"/>
      <c r="CP75" s="866"/>
      <c r="CQ75" s="867"/>
      <c r="CR75" s="865"/>
      <c r="CS75" s="866"/>
      <c r="CT75" s="866"/>
      <c r="CU75" s="866"/>
      <c r="CV75" s="867"/>
      <c r="CW75" s="865"/>
      <c r="CX75" s="866"/>
      <c r="CY75" s="866"/>
      <c r="CZ75" s="866"/>
      <c r="DA75" s="867"/>
      <c r="DB75" s="865"/>
      <c r="DC75" s="866"/>
      <c r="DD75" s="866"/>
      <c r="DE75" s="866"/>
      <c r="DF75" s="867"/>
      <c r="DG75" s="865"/>
      <c r="DH75" s="866"/>
      <c r="DI75" s="866"/>
      <c r="DJ75" s="866"/>
      <c r="DK75" s="867"/>
      <c r="DL75" s="865"/>
      <c r="DM75" s="866"/>
      <c r="DN75" s="866"/>
      <c r="DO75" s="866"/>
      <c r="DP75" s="867"/>
      <c r="DQ75" s="865"/>
      <c r="DR75" s="866"/>
      <c r="DS75" s="866"/>
      <c r="DT75" s="866"/>
      <c r="DU75" s="867"/>
      <c r="DV75" s="862"/>
      <c r="DW75" s="863"/>
      <c r="DX75" s="863"/>
      <c r="DY75" s="863"/>
      <c r="DZ75" s="864"/>
      <c r="EA75" s="226"/>
    </row>
    <row r="76" spans="1:131" ht="26.25" customHeight="1" x14ac:dyDescent="0.15">
      <c r="A76" s="234">
        <v>9</v>
      </c>
      <c r="B76" s="876"/>
      <c r="C76" s="877"/>
      <c r="D76" s="877"/>
      <c r="E76" s="877"/>
      <c r="F76" s="877"/>
      <c r="G76" s="877"/>
      <c r="H76" s="877"/>
      <c r="I76" s="877"/>
      <c r="J76" s="877"/>
      <c r="K76" s="877"/>
      <c r="L76" s="877"/>
      <c r="M76" s="877"/>
      <c r="N76" s="877"/>
      <c r="O76" s="877"/>
      <c r="P76" s="878"/>
      <c r="Q76" s="880"/>
      <c r="R76" s="881"/>
      <c r="S76" s="881"/>
      <c r="T76" s="881"/>
      <c r="U76" s="837"/>
      <c r="V76" s="882"/>
      <c r="W76" s="881"/>
      <c r="X76" s="881"/>
      <c r="Y76" s="881"/>
      <c r="Z76" s="837"/>
      <c r="AA76" s="882"/>
      <c r="AB76" s="881"/>
      <c r="AC76" s="881"/>
      <c r="AD76" s="881"/>
      <c r="AE76" s="837"/>
      <c r="AF76" s="882"/>
      <c r="AG76" s="881"/>
      <c r="AH76" s="881"/>
      <c r="AI76" s="881"/>
      <c r="AJ76" s="837"/>
      <c r="AK76" s="882"/>
      <c r="AL76" s="881"/>
      <c r="AM76" s="881"/>
      <c r="AN76" s="881"/>
      <c r="AO76" s="837"/>
      <c r="AP76" s="882"/>
      <c r="AQ76" s="881"/>
      <c r="AR76" s="881"/>
      <c r="AS76" s="881"/>
      <c r="AT76" s="837"/>
      <c r="AU76" s="882"/>
      <c r="AV76" s="881"/>
      <c r="AW76" s="881"/>
      <c r="AX76" s="881"/>
      <c r="AY76" s="837"/>
      <c r="AZ76" s="835"/>
      <c r="BA76" s="835"/>
      <c r="BB76" s="835"/>
      <c r="BC76" s="835"/>
      <c r="BD76" s="836"/>
      <c r="BE76" s="237"/>
      <c r="BF76" s="237"/>
      <c r="BG76" s="237"/>
      <c r="BH76" s="237"/>
      <c r="BI76" s="237"/>
      <c r="BJ76" s="237"/>
      <c r="BK76" s="237"/>
      <c r="BL76" s="237"/>
      <c r="BM76" s="237"/>
      <c r="BN76" s="237"/>
      <c r="BO76" s="237"/>
      <c r="BP76" s="237"/>
      <c r="BQ76" s="234">
        <v>70</v>
      </c>
      <c r="BR76" s="239"/>
      <c r="BS76" s="862"/>
      <c r="BT76" s="863"/>
      <c r="BU76" s="863"/>
      <c r="BV76" s="863"/>
      <c r="BW76" s="863"/>
      <c r="BX76" s="863"/>
      <c r="BY76" s="863"/>
      <c r="BZ76" s="863"/>
      <c r="CA76" s="863"/>
      <c r="CB76" s="863"/>
      <c r="CC76" s="863"/>
      <c r="CD76" s="863"/>
      <c r="CE76" s="863"/>
      <c r="CF76" s="863"/>
      <c r="CG76" s="868"/>
      <c r="CH76" s="865"/>
      <c r="CI76" s="866"/>
      <c r="CJ76" s="866"/>
      <c r="CK76" s="866"/>
      <c r="CL76" s="867"/>
      <c r="CM76" s="865"/>
      <c r="CN76" s="866"/>
      <c r="CO76" s="866"/>
      <c r="CP76" s="866"/>
      <c r="CQ76" s="867"/>
      <c r="CR76" s="865"/>
      <c r="CS76" s="866"/>
      <c r="CT76" s="866"/>
      <c r="CU76" s="866"/>
      <c r="CV76" s="867"/>
      <c r="CW76" s="865"/>
      <c r="CX76" s="866"/>
      <c r="CY76" s="866"/>
      <c r="CZ76" s="866"/>
      <c r="DA76" s="867"/>
      <c r="DB76" s="865"/>
      <c r="DC76" s="866"/>
      <c r="DD76" s="866"/>
      <c r="DE76" s="866"/>
      <c r="DF76" s="867"/>
      <c r="DG76" s="865"/>
      <c r="DH76" s="866"/>
      <c r="DI76" s="866"/>
      <c r="DJ76" s="866"/>
      <c r="DK76" s="867"/>
      <c r="DL76" s="865"/>
      <c r="DM76" s="866"/>
      <c r="DN76" s="866"/>
      <c r="DO76" s="866"/>
      <c r="DP76" s="867"/>
      <c r="DQ76" s="865"/>
      <c r="DR76" s="866"/>
      <c r="DS76" s="866"/>
      <c r="DT76" s="866"/>
      <c r="DU76" s="867"/>
      <c r="DV76" s="862"/>
      <c r="DW76" s="863"/>
      <c r="DX76" s="863"/>
      <c r="DY76" s="863"/>
      <c r="DZ76" s="864"/>
      <c r="EA76" s="226"/>
    </row>
    <row r="77" spans="1:131" ht="26.25" customHeight="1" x14ac:dyDescent="0.15">
      <c r="A77" s="234">
        <v>10</v>
      </c>
      <c r="B77" s="876"/>
      <c r="C77" s="877"/>
      <c r="D77" s="877"/>
      <c r="E77" s="877"/>
      <c r="F77" s="877"/>
      <c r="G77" s="877"/>
      <c r="H77" s="877"/>
      <c r="I77" s="877"/>
      <c r="J77" s="877"/>
      <c r="K77" s="877"/>
      <c r="L77" s="877"/>
      <c r="M77" s="877"/>
      <c r="N77" s="877"/>
      <c r="O77" s="877"/>
      <c r="P77" s="878"/>
      <c r="Q77" s="880"/>
      <c r="R77" s="881"/>
      <c r="S77" s="881"/>
      <c r="T77" s="881"/>
      <c r="U77" s="837"/>
      <c r="V77" s="882"/>
      <c r="W77" s="881"/>
      <c r="X77" s="881"/>
      <c r="Y77" s="881"/>
      <c r="Z77" s="837"/>
      <c r="AA77" s="882"/>
      <c r="AB77" s="881"/>
      <c r="AC77" s="881"/>
      <c r="AD77" s="881"/>
      <c r="AE77" s="837"/>
      <c r="AF77" s="882"/>
      <c r="AG77" s="881"/>
      <c r="AH77" s="881"/>
      <c r="AI77" s="881"/>
      <c r="AJ77" s="837"/>
      <c r="AK77" s="882"/>
      <c r="AL77" s="881"/>
      <c r="AM77" s="881"/>
      <c r="AN77" s="881"/>
      <c r="AO77" s="837"/>
      <c r="AP77" s="882"/>
      <c r="AQ77" s="881"/>
      <c r="AR77" s="881"/>
      <c r="AS77" s="881"/>
      <c r="AT77" s="837"/>
      <c r="AU77" s="882"/>
      <c r="AV77" s="881"/>
      <c r="AW77" s="881"/>
      <c r="AX77" s="881"/>
      <c r="AY77" s="837"/>
      <c r="AZ77" s="835"/>
      <c r="BA77" s="835"/>
      <c r="BB77" s="835"/>
      <c r="BC77" s="835"/>
      <c r="BD77" s="836"/>
      <c r="BE77" s="237"/>
      <c r="BF77" s="237"/>
      <c r="BG77" s="237"/>
      <c r="BH77" s="237"/>
      <c r="BI77" s="237"/>
      <c r="BJ77" s="237"/>
      <c r="BK77" s="237"/>
      <c r="BL77" s="237"/>
      <c r="BM77" s="237"/>
      <c r="BN77" s="237"/>
      <c r="BO77" s="237"/>
      <c r="BP77" s="237"/>
      <c r="BQ77" s="234">
        <v>71</v>
      </c>
      <c r="BR77" s="239"/>
      <c r="BS77" s="862"/>
      <c r="BT77" s="863"/>
      <c r="BU77" s="863"/>
      <c r="BV77" s="863"/>
      <c r="BW77" s="863"/>
      <c r="BX77" s="863"/>
      <c r="BY77" s="863"/>
      <c r="BZ77" s="863"/>
      <c r="CA77" s="863"/>
      <c r="CB77" s="863"/>
      <c r="CC77" s="863"/>
      <c r="CD77" s="863"/>
      <c r="CE77" s="863"/>
      <c r="CF77" s="863"/>
      <c r="CG77" s="868"/>
      <c r="CH77" s="865"/>
      <c r="CI77" s="866"/>
      <c r="CJ77" s="866"/>
      <c r="CK77" s="866"/>
      <c r="CL77" s="867"/>
      <c r="CM77" s="865"/>
      <c r="CN77" s="866"/>
      <c r="CO77" s="866"/>
      <c r="CP77" s="866"/>
      <c r="CQ77" s="867"/>
      <c r="CR77" s="865"/>
      <c r="CS77" s="866"/>
      <c r="CT77" s="866"/>
      <c r="CU77" s="866"/>
      <c r="CV77" s="867"/>
      <c r="CW77" s="865"/>
      <c r="CX77" s="866"/>
      <c r="CY77" s="866"/>
      <c r="CZ77" s="866"/>
      <c r="DA77" s="867"/>
      <c r="DB77" s="865"/>
      <c r="DC77" s="866"/>
      <c r="DD77" s="866"/>
      <c r="DE77" s="866"/>
      <c r="DF77" s="867"/>
      <c r="DG77" s="865"/>
      <c r="DH77" s="866"/>
      <c r="DI77" s="866"/>
      <c r="DJ77" s="866"/>
      <c r="DK77" s="867"/>
      <c r="DL77" s="865"/>
      <c r="DM77" s="866"/>
      <c r="DN77" s="866"/>
      <c r="DO77" s="866"/>
      <c r="DP77" s="867"/>
      <c r="DQ77" s="865"/>
      <c r="DR77" s="866"/>
      <c r="DS77" s="866"/>
      <c r="DT77" s="866"/>
      <c r="DU77" s="867"/>
      <c r="DV77" s="862"/>
      <c r="DW77" s="863"/>
      <c r="DX77" s="863"/>
      <c r="DY77" s="863"/>
      <c r="DZ77" s="864"/>
      <c r="EA77" s="226"/>
    </row>
    <row r="78" spans="1:131" ht="26.25" customHeight="1" x14ac:dyDescent="0.15">
      <c r="A78" s="234">
        <v>11</v>
      </c>
      <c r="B78" s="876"/>
      <c r="C78" s="877"/>
      <c r="D78" s="877"/>
      <c r="E78" s="877"/>
      <c r="F78" s="877"/>
      <c r="G78" s="877"/>
      <c r="H78" s="877"/>
      <c r="I78" s="877"/>
      <c r="J78" s="877"/>
      <c r="K78" s="877"/>
      <c r="L78" s="877"/>
      <c r="M78" s="877"/>
      <c r="N78" s="877"/>
      <c r="O78" s="877"/>
      <c r="P78" s="878"/>
      <c r="Q78" s="879"/>
      <c r="R78" s="833"/>
      <c r="S78" s="833"/>
      <c r="T78" s="833"/>
      <c r="U78" s="833"/>
      <c r="V78" s="833"/>
      <c r="W78" s="833"/>
      <c r="X78" s="833"/>
      <c r="Y78" s="833"/>
      <c r="Z78" s="833"/>
      <c r="AA78" s="833"/>
      <c r="AB78" s="833"/>
      <c r="AC78" s="833"/>
      <c r="AD78" s="833"/>
      <c r="AE78" s="833"/>
      <c r="AF78" s="833"/>
      <c r="AG78" s="833"/>
      <c r="AH78" s="833"/>
      <c r="AI78" s="833"/>
      <c r="AJ78" s="833"/>
      <c r="AK78" s="833"/>
      <c r="AL78" s="833"/>
      <c r="AM78" s="833"/>
      <c r="AN78" s="833"/>
      <c r="AO78" s="833"/>
      <c r="AP78" s="833"/>
      <c r="AQ78" s="833"/>
      <c r="AR78" s="833"/>
      <c r="AS78" s="833"/>
      <c r="AT78" s="833"/>
      <c r="AU78" s="833"/>
      <c r="AV78" s="833"/>
      <c r="AW78" s="833"/>
      <c r="AX78" s="833"/>
      <c r="AY78" s="833"/>
      <c r="AZ78" s="835"/>
      <c r="BA78" s="835"/>
      <c r="BB78" s="835"/>
      <c r="BC78" s="835"/>
      <c r="BD78" s="836"/>
      <c r="BE78" s="237"/>
      <c r="BF78" s="237"/>
      <c r="BG78" s="237"/>
      <c r="BH78" s="237"/>
      <c r="BI78" s="237"/>
      <c r="BJ78" s="226"/>
      <c r="BK78" s="226"/>
      <c r="BL78" s="226"/>
      <c r="BM78" s="226"/>
      <c r="BN78" s="226"/>
      <c r="BO78" s="237"/>
      <c r="BP78" s="237"/>
      <c r="BQ78" s="234">
        <v>72</v>
      </c>
      <c r="BR78" s="239"/>
      <c r="BS78" s="862"/>
      <c r="BT78" s="863"/>
      <c r="BU78" s="863"/>
      <c r="BV78" s="863"/>
      <c r="BW78" s="863"/>
      <c r="BX78" s="863"/>
      <c r="BY78" s="863"/>
      <c r="BZ78" s="863"/>
      <c r="CA78" s="863"/>
      <c r="CB78" s="863"/>
      <c r="CC78" s="863"/>
      <c r="CD78" s="863"/>
      <c r="CE78" s="863"/>
      <c r="CF78" s="863"/>
      <c r="CG78" s="868"/>
      <c r="CH78" s="865"/>
      <c r="CI78" s="866"/>
      <c r="CJ78" s="866"/>
      <c r="CK78" s="866"/>
      <c r="CL78" s="867"/>
      <c r="CM78" s="865"/>
      <c r="CN78" s="866"/>
      <c r="CO78" s="866"/>
      <c r="CP78" s="866"/>
      <c r="CQ78" s="867"/>
      <c r="CR78" s="865"/>
      <c r="CS78" s="866"/>
      <c r="CT78" s="866"/>
      <c r="CU78" s="866"/>
      <c r="CV78" s="867"/>
      <c r="CW78" s="865"/>
      <c r="CX78" s="866"/>
      <c r="CY78" s="866"/>
      <c r="CZ78" s="866"/>
      <c r="DA78" s="867"/>
      <c r="DB78" s="865"/>
      <c r="DC78" s="866"/>
      <c r="DD78" s="866"/>
      <c r="DE78" s="866"/>
      <c r="DF78" s="867"/>
      <c r="DG78" s="865"/>
      <c r="DH78" s="866"/>
      <c r="DI78" s="866"/>
      <c r="DJ78" s="866"/>
      <c r="DK78" s="867"/>
      <c r="DL78" s="865"/>
      <c r="DM78" s="866"/>
      <c r="DN78" s="866"/>
      <c r="DO78" s="866"/>
      <c r="DP78" s="867"/>
      <c r="DQ78" s="865"/>
      <c r="DR78" s="866"/>
      <c r="DS78" s="866"/>
      <c r="DT78" s="866"/>
      <c r="DU78" s="867"/>
      <c r="DV78" s="862"/>
      <c r="DW78" s="863"/>
      <c r="DX78" s="863"/>
      <c r="DY78" s="863"/>
      <c r="DZ78" s="864"/>
      <c r="EA78" s="226"/>
    </row>
    <row r="79" spans="1:131" ht="26.25" customHeight="1" x14ac:dyDescent="0.15">
      <c r="A79" s="234">
        <v>12</v>
      </c>
      <c r="B79" s="876"/>
      <c r="C79" s="877"/>
      <c r="D79" s="877"/>
      <c r="E79" s="877"/>
      <c r="F79" s="877"/>
      <c r="G79" s="877"/>
      <c r="H79" s="877"/>
      <c r="I79" s="877"/>
      <c r="J79" s="877"/>
      <c r="K79" s="877"/>
      <c r="L79" s="877"/>
      <c r="M79" s="877"/>
      <c r="N79" s="877"/>
      <c r="O79" s="877"/>
      <c r="P79" s="878"/>
      <c r="Q79" s="879"/>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833"/>
      <c r="AP79" s="833"/>
      <c r="AQ79" s="833"/>
      <c r="AR79" s="833"/>
      <c r="AS79" s="833"/>
      <c r="AT79" s="833"/>
      <c r="AU79" s="833"/>
      <c r="AV79" s="833"/>
      <c r="AW79" s="833"/>
      <c r="AX79" s="833"/>
      <c r="AY79" s="833"/>
      <c r="AZ79" s="835"/>
      <c r="BA79" s="835"/>
      <c r="BB79" s="835"/>
      <c r="BC79" s="835"/>
      <c r="BD79" s="836"/>
      <c r="BE79" s="237"/>
      <c r="BF79" s="237"/>
      <c r="BG79" s="237"/>
      <c r="BH79" s="237"/>
      <c r="BI79" s="237"/>
      <c r="BJ79" s="226"/>
      <c r="BK79" s="226"/>
      <c r="BL79" s="226"/>
      <c r="BM79" s="226"/>
      <c r="BN79" s="226"/>
      <c r="BO79" s="237"/>
      <c r="BP79" s="237"/>
      <c r="BQ79" s="234">
        <v>73</v>
      </c>
      <c r="BR79" s="239"/>
      <c r="BS79" s="862"/>
      <c r="BT79" s="863"/>
      <c r="BU79" s="863"/>
      <c r="BV79" s="863"/>
      <c r="BW79" s="863"/>
      <c r="BX79" s="863"/>
      <c r="BY79" s="863"/>
      <c r="BZ79" s="863"/>
      <c r="CA79" s="863"/>
      <c r="CB79" s="863"/>
      <c r="CC79" s="863"/>
      <c r="CD79" s="863"/>
      <c r="CE79" s="863"/>
      <c r="CF79" s="863"/>
      <c r="CG79" s="868"/>
      <c r="CH79" s="865"/>
      <c r="CI79" s="866"/>
      <c r="CJ79" s="866"/>
      <c r="CK79" s="866"/>
      <c r="CL79" s="867"/>
      <c r="CM79" s="865"/>
      <c r="CN79" s="866"/>
      <c r="CO79" s="866"/>
      <c r="CP79" s="866"/>
      <c r="CQ79" s="867"/>
      <c r="CR79" s="865"/>
      <c r="CS79" s="866"/>
      <c r="CT79" s="866"/>
      <c r="CU79" s="866"/>
      <c r="CV79" s="867"/>
      <c r="CW79" s="865"/>
      <c r="CX79" s="866"/>
      <c r="CY79" s="866"/>
      <c r="CZ79" s="866"/>
      <c r="DA79" s="867"/>
      <c r="DB79" s="865"/>
      <c r="DC79" s="866"/>
      <c r="DD79" s="866"/>
      <c r="DE79" s="866"/>
      <c r="DF79" s="867"/>
      <c r="DG79" s="865"/>
      <c r="DH79" s="866"/>
      <c r="DI79" s="866"/>
      <c r="DJ79" s="866"/>
      <c r="DK79" s="867"/>
      <c r="DL79" s="865"/>
      <c r="DM79" s="866"/>
      <c r="DN79" s="866"/>
      <c r="DO79" s="866"/>
      <c r="DP79" s="867"/>
      <c r="DQ79" s="865"/>
      <c r="DR79" s="866"/>
      <c r="DS79" s="866"/>
      <c r="DT79" s="866"/>
      <c r="DU79" s="867"/>
      <c r="DV79" s="862"/>
      <c r="DW79" s="863"/>
      <c r="DX79" s="863"/>
      <c r="DY79" s="863"/>
      <c r="DZ79" s="864"/>
      <c r="EA79" s="226"/>
    </row>
    <row r="80" spans="1:131" ht="26.25" customHeight="1" x14ac:dyDescent="0.15">
      <c r="A80" s="234">
        <v>13</v>
      </c>
      <c r="B80" s="876"/>
      <c r="C80" s="877"/>
      <c r="D80" s="877"/>
      <c r="E80" s="877"/>
      <c r="F80" s="877"/>
      <c r="G80" s="877"/>
      <c r="H80" s="877"/>
      <c r="I80" s="877"/>
      <c r="J80" s="877"/>
      <c r="K80" s="877"/>
      <c r="L80" s="877"/>
      <c r="M80" s="877"/>
      <c r="N80" s="877"/>
      <c r="O80" s="877"/>
      <c r="P80" s="878"/>
      <c r="Q80" s="879"/>
      <c r="R80" s="833"/>
      <c r="S80" s="833"/>
      <c r="T80" s="833"/>
      <c r="U80" s="833"/>
      <c r="V80" s="833"/>
      <c r="W80" s="833"/>
      <c r="X80" s="833"/>
      <c r="Y80" s="833"/>
      <c r="Z80" s="833"/>
      <c r="AA80" s="833"/>
      <c r="AB80" s="833"/>
      <c r="AC80" s="833"/>
      <c r="AD80" s="833"/>
      <c r="AE80" s="833"/>
      <c r="AF80" s="833"/>
      <c r="AG80" s="833"/>
      <c r="AH80" s="833"/>
      <c r="AI80" s="833"/>
      <c r="AJ80" s="833"/>
      <c r="AK80" s="833"/>
      <c r="AL80" s="833"/>
      <c r="AM80" s="833"/>
      <c r="AN80" s="833"/>
      <c r="AO80" s="833"/>
      <c r="AP80" s="833"/>
      <c r="AQ80" s="833"/>
      <c r="AR80" s="833"/>
      <c r="AS80" s="833"/>
      <c r="AT80" s="833"/>
      <c r="AU80" s="833"/>
      <c r="AV80" s="833"/>
      <c r="AW80" s="833"/>
      <c r="AX80" s="833"/>
      <c r="AY80" s="833"/>
      <c r="AZ80" s="835"/>
      <c r="BA80" s="835"/>
      <c r="BB80" s="835"/>
      <c r="BC80" s="835"/>
      <c r="BD80" s="836"/>
      <c r="BE80" s="237"/>
      <c r="BF80" s="237"/>
      <c r="BG80" s="237"/>
      <c r="BH80" s="237"/>
      <c r="BI80" s="237"/>
      <c r="BJ80" s="237"/>
      <c r="BK80" s="237"/>
      <c r="BL80" s="237"/>
      <c r="BM80" s="237"/>
      <c r="BN80" s="237"/>
      <c r="BO80" s="237"/>
      <c r="BP80" s="237"/>
      <c r="BQ80" s="234">
        <v>74</v>
      </c>
      <c r="BR80" s="239"/>
      <c r="BS80" s="862"/>
      <c r="BT80" s="863"/>
      <c r="BU80" s="863"/>
      <c r="BV80" s="863"/>
      <c r="BW80" s="863"/>
      <c r="BX80" s="863"/>
      <c r="BY80" s="863"/>
      <c r="BZ80" s="863"/>
      <c r="CA80" s="863"/>
      <c r="CB80" s="863"/>
      <c r="CC80" s="863"/>
      <c r="CD80" s="863"/>
      <c r="CE80" s="863"/>
      <c r="CF80" s="863"/>
      <c r="CG80" s="868"/>
      <c r="CH80" s="865"/>
      <c r="CI80" s="866"/>
      <c r="CJ80" s="866"/>
      <c r="CK80" s="866"/>
      <c r="CL80" s="867"/>
      <c r="CM80" s="865"/>
      <c r="CN80" s="866"/>
      <c r="CO80" s="866"/>
      <c r="CP80" s="866"/>
      <c r="CQ80" s="867"/>
      <c r="CR80" s="865"/>
      <c r="CS80" s="866"/>
      <c r="CT80" s="866"/>
      <c r="CU80" s="866"/>
      <c r="CV80" s="867"/>
      <c r="CW80" s="865"/>
      <c r="CX80" s="866"/>
      <c r="CY80" s="866"/>
      <c r="CZ80" s="866"/>
      <c r="DA80" s="867"/>
      <c r="DB80" s="865"/>
      <c r="DC80" s="866"/>
      <c r="DD80" s="866"/>
      <c r="DE80" s="866"/>
      <c r="DF80" s="867"/>
      <c r="DG80" s="865"/>
      <c r="DH80" s="866"/>
      <c r="DI80" s="866"/>
      <c r="DJ80" s="866"/>
      <c r="DK80" s="867"/>
      <c r="DL80" s="865"/>
      <c r="DM80" s="866"/>
      <c r="DN80" s="866"/>
      <c r="DO80" s="866"/>
      <c r="DP80" s="867"/>
      <c r="DQ80" s="865"/>
      <c r="DR80" s="866"/>
      <c r="DS80" s="866"/>
      <c r="DT80" s="866"/>
      <c r="DU80" s="867"/>
      <c r="DV80" s="862"/>
      <c r="DW80" s="863"/>
      <c r="DX80" s="863"/>
      <c r="DY80" s="863"/>
      <c r="DZ80" s="864"/>
      <c r="EA80" s="226"/>
    </row>
    <row r="81" spans="1:131" ht="26.25" customHeight="1" x14ac:dyDescent="0.15">
      <c r="A81" s="234">
        <v>14</v>
      </c>
      <c r="B81" s="876"/>
      <c r="C81" s="877"/>
      <c r="D81" s="877"/>
      <c r="E81" s="877"/>
      <c r="F81" s="877"/>
      <c r="G81" s="877"/>
      <c r="H81" s="877"/>
      <c r="I81" s="877"/>
      <c r="J81" s="877"/>
      <c r="K81" s="877"/>
      <c r="L81" s="877"/>
      <c r="M81" s="877"/>
      <c r="N81" s="877"/>
      <c r="O81" s="877"/>
      <c r="P81" s="878"/>
      <c r="Q81" s="879"/>
      <c r="R81" s="833"/>
      <c r="S81" s="833"/>
      <c r="T81" s="833"/>
      <c r="U81" s="833"/>
      <c r="V81" s="833"/>
      <c r="W81" s="833"/>
      <c r="X81" s="833"/>
      <c r="Y81" s="833"/>
      <c r="Z81" s="833"/>
      <c r="AA81" s="833"/>
      <c r="AB81" s="833"/>
      <c r="AC81" s="833"/>
      <c r="AD81" s="833"/>
      <c r="AE81" s="833"/>
      <c r="AF81" s="833"/>
      <c r="AG81" s="833"/>
      <c r="AH81" s="833"/>
      <c r="AI81" s="833"/>
      <c r="AJ81" s="833"/>
      <c r="AK81" s="833"/>
      <c r="AL81" s="833"/>
      <c r="AM81" s="833"/>
      <c r="AN81" s="833"/>
      <c r="AO81" s="833"/>
      <c r="AP81" s="833"/>
      <c r="AQ81" s="833"/>
      <c r="AR81" s="833"/>
      <c r="AS81" s="833"/>
      <c r="AT81" s="833"/>
      <c r="AU81" s="833"/>
      <c r="AV81" s="833"/>
      <c r="AW81" s="833"/>
      <c r="AX81" s="833"/>
      <c r="AY81" s="833"/>
      <c r="AZ81" s="835"/>
      <c r="BA81" s="835"/>
      <c r="BB81" s="835"/>
      <c r="BC81" s="835"/>
      <c r="BD81" s="836"/>
      <c r="BE81" s="237"/>
      <c r="BF81" s="237"/>
      <c r="BG81" s="237"/>
      <c r="BH81" s="237"/>
      <c r="BI81" s="237"/>
      <c r="BJ81" s="237"/>
      <c r="BK81" s="237"/>
      <c r="BL81" s="237"/>
      <c r="BM81" s="237"/>
      <c r="BN81" s="237"/>
      <c r="BO81" s="237"/>
      <c r="BP81" s="237"/>
      <c r="BQ81" s="234">
        <v>75</v>
      </c>
      <c r="BR81" s="239"/>
      <c r="BS81" s="862"/>
      <c r="BT81" s="863"/>
      <c r="BU81" s="863"/>
      <c r="BV81" s="863"/>
      <c r="BW81" s="863"/>
      <c r="BX81" s="863"/>
      <c r="BY81" s="863"/>
      <c r="BZ81" s="863"/>
      <c r="CA81" s="863"/>
      <c r="CB81" s="863"/>
      <c r="CC81" s="863"/>
      <c r="CD81" s="863"/>
      <c r="CE81" s="863"/>
      <c r="CF81" s="863"/>
      <c r="CG81" s="868"/>
      <c r="CH81" s="865"/>
      <c r="CI81" s="866"/>
      <c r="CJ81" s="866"/>
      <c r="CK81" s="866"/>
      <c r="CL81" s="867"/>
      <c r="CM81" s="865"/>
      <c r="CN81" s="866"/>
      <c r="CO81" s="866"/>
      <c r="CP81" s="866"/>
      <c r="CQ81" s="867"/>
      <c r="CR81" s="865"/>
      <c r="CS81" s="866"/>
      <c r="CT81" s="866"/>
      <c r="CU81" s="866"/>
      <c r="CV81" s="867"/>
      <c r="CW81" s="865"/>
      <c r="CX81" s="866"/>
      <c r="CY81" s="866"/>
      <c r="CZ81" s="866"/>
      <c r="DA81" s="867"/>
      <c r="DB81" s="865"/>
      <c r="DC81" s="866"/>
      <c r="DD81" s="866"/>
      <c r="DE81" s="866"/>
      <c r="DF81" s="867"/>
      <c r="DG81" s="865"/>
      <c r="DH81" s="866"/>
      <c r="DI81" s="866"/>
      <c r="DJ81" s="866"/>
      <c r="DK81" s="867"/>
      <c r="DL81" s="865"/>
      <c r="DM81" s="866"/>
      <c r="DN81" s="866"/>
      <c r="DO81" s="866"/>
      <c r="DP81" s="867"/>
      <c r="DQ81" s="865"/>
      <c r="DR81" s="866"/>
      <c r="DS81" s="866"/>
      <c r="DT81" s="866"/>
      <c r="DU81" s="867"/>
      <c r="DV81" s="862"/>
      <c r="DW81" s="863"/>
      <c r="DX81" s="863"/>
      <c r="DY81" s="863"/>
      <c r="DZ81" s="864"/>
      <c r="EA81" s="226"/>
    </row>
    <row r="82" spans="1:131" ht="26.25" customHeight="1" x14ac:dyDescent="0.15">
      <c r="A82" s="234">
        <v>15</v>
      </c>
      <c r="B82" s="876"/>
      <c r="C82" s="877"/>
      <c r="D82" s="877"/>
      <c r="E82" s="877"/>
      <c r="F82" s="877"/>
      <c r="G82" s="877"/>
      <c r="H82" s="877"/>
      <c r="I82" s="877"/>
      <c r="J82" s="877"/>
      <c r="K82" s="877"/>
      <c r="L82" s="877"/>
      <c r="M82" s="877"/>
      <c r="N82" s="877"/>
      <c r="O82" s="877"/>
      <c r="P82" s="878"/>
      <c r="Q82" s="879"/>
      <c r="R82" s="833"/>
      <c r="S82" s="833"/>
      <c r="T82" s="833"/>
      <c r="U82" s="833"/>
      <c r="V82" s="833"/>
      <c r="W82" s="833"/>
      <c r="X82" s="833"/>
      <c r="Y82" s="833"/>
      <c r="Z82" s="833"/>
      <c r="AA82" s="833"/>
      <c r="AB82" s="833"/>
      <c r="AC82" s="833"/>
      <c r="AD82" s="833"/>
      <c r="AE82" s="833"/>
      <c r="AF82" s="833"/>
      <c r="AG82" s="833"/>
      <c r="AH82" s="833"/>
      <c r="AI82" s="833"/>
      <c r="AJ82" s="833"/>
      <c r="AK82" s="833"/>
      <c r="AL82" s="833"/>
      <c r="AM82" s="833"/>
      <c r="AN82" s="833"/>
      <c r="AO82" s="833"/>
      <c r="AP82" s="833"/>
      <c r="AQ82" s="833"/>
      <c r="AR82" s="833"/>
      <c r="AS82" s="833"/>
      <c r="AT82" s="833"/>
      <c r="AU82" s="833"/>
      <c r="AV82" s="833"/>
      <c r="AW82" s="833"/>
      <c r="AX82" s="833"/>
      <c r="AY82" s="833"/>
      <c r="AZ82" s="835"/>
      <c r="BA82" s="835"/>
      <c r="BB82" s="835"/>
      <c r="BC82" s="835"/>
      <c r="BD82" s="836"/>
      <c r="BE82" s="237"/>
      <c r="BF82" s="237"/>
      <c r="BG82" s="237"/>
      <c r="BH82" s="237"/>
      <c r="BI82" s="237"/>
      <c r="BJ82" s="237"/>
      <c r="BK82" s="237"/>
      <c r="BL82" s="237"/>
      <c r="BM82" s="237"/>
      <c r="BN82" s="237"/>
      <c r="BO82" s="237"/>
      <c r="BP82" s="237"/>
      <c r="BQ82" s="234">
        <v>76</v>
      </c>
      <c r="BR82" s="239"/>
      <c r="BS82" s="862"/>
      <c r="BT82" s="863"/>
      <c r="BU82" s="863"/>
      <c r="BV82" s="863"/>
      <c r="BW82" s="863"/>
      <c r="BX82" s="863"/>
      <c r="BY82" s="863"/>
      <c r="BZ82" s="863"/>
      <c r="CA82" s="863"/>
      <c r="CB82" s="863"/>
      <c r="CC82" s="863"/>
      <c r="CD82" s="863"/>
      <c r="CE82" s="863"/>
      <c r="CF82" s="863"/>
      <c r="CG82" s="868"/>
      <c r="CH82" s="865"/>
      <c r="CI82" s="866"/>
      <c r="CJ82" s="866"/>
      <c r="CK82" s="866"/>
      <c r="CL82" s="867"/>
      <c r="CM82" s="865"/>
      <c r="CN82" s="866"/>
      <c r="CO82" s="866"/>
      <c r="CP82" s="866"/>
      <c r="CQ82" s="867"/>
      <c r="CR82" s="865"/>
      <c r="CS82" s="866"/>
      <c r="CT82" s="866"/>
      <c r="CU82" s="866"/>
      <c r="CV82" s="867"/>
      <c r="CW82" s="865"/>
      <c r="CX82" s="866"/>
      <c r="CY82" s="866"/>
      <c r="CZ82" s="866"/>
      <c r="DA82" s="867"/>
      <c r="DB82" s="865"/>
      <c r="DC82" s="866"/>
      <c r="DD82" s="866"/>
      <c r="DE82" s="866"/>
      <c r="DF82" s="867"/>
      <c r="DG82" s="865"/>
      <c r="DH82" s="866"/>
      <c r="DI82" s="866"/>
      <c r="DJ82" s="866"/>
      <c r="DK82" s="867"/>
      <c r="DL82" s="865"/>
      <c r="DM82" s="866"/>
      <c r="DN82" s="866"/>
      <c r="DO82" s="866"/>
      <c r="DP82" s="867"/>
      <c r="DQ82" s="865"/>
      <c r="DR82" s="866"/>
      <c r="DS82" s="866"/>
      <c r="DT82" s="866"/>
      <c r="DU82" s="867"/>
      <c r="DV82" s="862"/>
      <c r="DW82" s="863"/>
      <c r="DX82" s="863"/>
      <c r="DY82" s="863"/>
      <c r="DZ82" s="864"/>
      <c r="EA82" s="226"/>
    </row>
    <row r="83" spans="1:131" ht="26.25" customHeight="1" x14ac:dyDescent="0.15">
      <c r="A83" s="234">
        <v>16</v>
      </c>
      <c r="B83" s="876"/>
      <c r="C83" s="877"/>
      <c r="D83" s="877"/>
      <c r="E83" s="877"/>
      <c r="F83" s="877"/>
      <c r="G83" s="877"/>
      <c r="H83" s="877"/>
      <c r="I83" s="877"/>
      <c r="J83" s="877"/>
      <c r="K83" s="877"/>
      <c r="L83" s="877"/>
      <c r="M83" s="877"/>
      <c r="N83" s="877"/>
      <c r="O83" s="877"/>
      <c r="P83" s="878"/>
      <c r="Q83" s="879"/>
      <c r="R83" s="833"/>
      <c r="S83" s="833"/>
      <c r="T83" s="833"/>
      <c r="U83" s="833"/>
      <c r="V83" s="833"/>
      <c r="W83" s="833"/>
      <c r="X83" s="833"/>
      <c r="Y83" s="833"/>
      <c r="Z83" s="833"/>
      <c r="AA83" s="833"/>
      <c r="AB83" s="833"/>
      <c r="AC83" s="833"/>
      <c r="AD83" s="833"/>
      <c r="AE83" s="833"/>
      <c r="AF83" s="833"/>
      <c r="AG83" s="833"/>
      <c r="AH83" s="833"/>
      <c r="AI83" s="833"/>
      <c r="AJ83" s="833"/>
      <c r="AK83" s="833"/>
      <c r="AL83" s="833"/>
      <c r="AM83" s="833"/>
      <c r="AN83" s="833"/>
      <c r="AO83" s="833"/>
      <c r="AP83" s="833"/>
      <c r="AQ83" s="833"/>
      <c r="AR83" s="833"/>
      <c r="AS83" s="833"/>
      <c r="AT83" s="833"/>
      <c r="AU83" s="833"/>
      <c r="AV83" s="833"/>
      <c r="AW83" s="833"/>
      <c r="AX83" s="833"/>
      <c r="AY83" s="833"/>
      <c r="AZ83" s="835"/>
      <c r="BA83" s="835"/>
      <c r="BB83" s="835"/>
      <c r="BC83" s="835"/>
      <c r="BD83" s="836"/>
      <c r="BE83" s="237"/>
      <c r="BF83" s="237"/>
      <c r="BG83" s="237"/>
      <c r="BH83" s="237"/>
      <c r="BI83" s="237"/>
      <c r="BJ83" s="237"/>
      <c r="BK83" s="237"/>
      <c r="BL83" s="237"/>
      <c r="BM83" s="237"/>
      <c r="BN83" s="237"/>
      <c r="BO83" s="237"/>
      <c r="BP83" s="237"/>
      <c r="BQ83" s="234">
        <v>77</v>
      </c>
      <c r="BR83" s="239"/>
      <c r="BS83" s="862"/>
      <c r="BT83" s="863"/>
      <c r="BU83" s="863"/>
      <c r="BV83" s="863"/>
      <c r="BW83" s="863"/>
      <c r="BX83" s="863"/>
      <c r="BY83" s="863"/>
      <c r="BZ83" s="863"/>
      <c r="CA83" s="863"/>
      <c r="CB83" s="863"/>
      <c r="CC83" s="863"/>
      <c r="CD83" s="863"/>
      <c r="CE83" s="863"/>
      <c r="CF83" s="863"/>
      <c r="CG83" s="868"/>
      <c r="CH83" s="865"/>
      <c r="CI83" s="866"/>
      <c r="CJ83" s="866"/>
      <c r="CK83" s="866"/>
      <c r="CL83" s="867"/>
      <c r="CM83" s="865"/>
      <c r="CN83" s="866"/>
      <c r="CO83" s="866"/>
      <c r="CP83" s="866"/>
      <c r="CQ83" s="867"/>
      <c r="CR83" s="865"/>
      <c r="CS83" s="866"/>
      <c r="CT83" s="866"/>
      <c r="CU83" s="866"/>
      <c r="CV83" s="867"/>
      <c r="CW83" s="865"/>
      <c r="CX83" s="866"/>
      <c r="CY83" s="866"/>
      <c r="CZ83" s="866"/>
      <c r="DA83" s="867"/>
      <c r="DB83" s="865"/>
      <c r="DC83" s="866"/>
      <c r="DD83" s="866"/>
      <c r="DE83" s="866"/>
      <c r="DF83" s="867"/>
      <c r="DG83" s="865"/>
      <c r="DH83" s="866"/>
      <c r="DI83" s="866"/>
      <c r="DJ83" s="866"/>
      <c r="DK83" s="867"/>
      <c r="DL83" s="865"/>
      <c r="DM83" s="866"/>
      <c r="DN83" s="866"/>
      <c r="DO83" s="866"/>
      <c r="DP83" s="867"/>
      <c r="DQ83" s="865"/>
      <c r="DR83" s="866"/>
      <c r="DS83" s="866"/>
      <c r="DT83" s="866"/>
      <c r="DU83" s="867"/>
      <c r="DV83" s="862"/>
      <c r="DW83" s="863"/>
      <c r="DX83" s="863"/>
      <c r="DY83" s="863"/>
      <c r="DZ83" s="864"/>
      <c r="EA83" s="226"/>
    </row>
    <row r="84" spans="1:131" ht="26.25" customHeight="1" x14ac:dyDescent="0.15">
      <c r="A84" s="234">
        <v>17</v>
      </c>
      <c r="B84" s="876"/>
      <c r="C84" s="877"/>
      <c r="D84" s="877"/>
      <c r="E84" s="877"/>
      <c r="F84" s="877"/>
      <c r="G84" s="877"/>
      <c r="H84" s="877"/>
      <c r="I84" s="877"/>
      <c r="J84" s="877"/>
      <c r="K84" s="877"/>
      <c r="L84" s="877"/>
      <c r="M84" s="877"/>
      <c r="N84" s="877"/>
      <c r="O84" s="877"/>
      <c r="P84" s="878"/>
      <c r="Q84" s="879"/>
      <c r="R84" s="833"/>
      <c r="S84" s="833"/>
      <c r="T84" s="833"/>
      <c r="U84" s="833"/>
      <c r="V84" s="833"/>
      <c r="W84" s="833"/>
      <c r="X84" s="833"/>
      <c r="Y84" s="833"/>
      <c r="Z84" s="833"/>
      <c r="AA84" s="833"/>
      <c r="AB84" s="833"/>
      <c r="AC84" s="833"/>
      <c r="AD84" s="833"/>
      <c r="AE84" s="833"/>
      <c r="AF84" s="833"/>
      <c r="AG84" s="833"/>
      <c r="AH84" s="833"/>
      <c r="AI84" s="833"/>
      <c r="AJ84" s="833"/>
      <c r="AK84" s="833"/>
      <c r="AL84" s="833"/>
      <c r="AM84" s="833"/>
      <c r="AN84" s="833"/>
      <c r="AO84" s="833"/>
      <c r="AP84" s="833"/>
      <c r="AQ84" s="833"/>
      <c r="AR84" s="833"/>
      <c r="AS84" s="833"/>
      <c r="AT84" s="833"/>
      <c r="AU84" s="833"/>
      <c r="AV84" s="833"/>
      <c r="AW84" s="833"/>
      <c r="AX84" s="833"/>
      <c r="AY84" s="833"/>
      <c r="AZ84" s="835"/>
      <c r="BA84" s="835"/>
      <c r="BB84" s="835"/>
      <c r="BC84" s="835"/>
      <c r="BD84" s="836"/>
      <c r="BE84" s="237"/>
      <c r="BF84" s="237"/>
      <c r="BG84" s="237"/>
      <c r="BH84" s="237"/>
      <c r="BI84" s="237"/>
      <c r="BJ84" s="237"/>
      <c r="BK84" s="237"/>
      <c r="BL84" s="237"/>
      <c r="BM84" s="237"/>
      <c r="BN84" s="237"/>
      <c r="BO84" s="237"/>
      <c r="BP84" s="237"/>
      <c r="BQ84" s="234">
        <v>78</v>
      </c>
      <c r="BR84" s="239"/>
      <c r="BS84" s="862"/>
      <c r="BT84" s="863"/>
      <c r="BU84" s="863"/>
      <c r="BV84" s="863"/>
      <c r="BW84" s="863"/>
      <c r="BX84" s="863"/>
      <c r="BY84" s="863"/>
      <c r="BZ84" s="863"/>
      <c r="CA84" s="863"/>
      <c r="CB84" s="863"/>
      <c r="CC84" s="863"/>
      <c r="CD84" s="863"/>
      <c r="CE84" s="863"/>
      <c r="CF84" s="863"/>
      <c r="CG84" s="868"/>
      <c r="CH84" s="865"/>
      <c r="CI84" s="866"/>
      <c r="CJ84" s="866"/>
      <c r="CK84" s="866"/>
      <c r="CL84" s="867"/>
      <c r="CM84" s="865"/>
      <c r="CN84" s="866"/>
      <c r="CO84" s="866"/>
      <c r="CP84" s="866"/>
      <c r="CQ84" s="867"/>
      <c r="CR84" s="865"/>
      <c r="CS84" s="866"/>
      <c r="CT84" s="866"/>
      <c r="CU84" s="866"/>
      <c r="CV84" s="867"/>
      <c r="CW84" s="865"/>
      <c r="CX84" s="866"/>
      <c r="CY84" s="866"/>
      <c r="CZ84" s="866"/>
      <c r="DA84" s="867"/>
      <c r="DB84" s="865"/>
      <c r="DC84" s="866"/>
      <c r="DD84" s="866"/>
      <c r="DE84" s="866"/>
      <c r="DF84" s="867"/>
      <c r="DG84" s="865"/>
      <c r="DH84" s="866"/>
      <c r="DI84" s="866"/>
      <c r="DJ84" s="866"/>
      <c r="DK84" s="867"/>
      <c r="DL84" s="865"/>
      <c r="DM84" s="866"/>
      <c r="DN84" s="866"/>
      <c r="DO84" s="866"/>
      <c r="DP84" s="867"/>
      <c r="DQ84" s="865"/>
      <c r="DR84" s="866"/>
      <c r="DS84" s="866"/>
      <c r="DT84" s="866"/>
      <c r="DU84" s="867"/>
      <c r="DV84" s="862"/>
      <c r="DW84" s="863"/>
      <c r="DX84" s="863"/>
      <c r="DY84" s="863"/>
      <c r="DZ84" s="864"/>
      <c r="EA84" s="226"/>
    </row>
    <row r="85" spans="1:131" ht="26.25" customHeight="1" x14ac:dyDescent="0.15">
      <c r="A85" s="234">
        <v>18</v>
      </c>
      <c r="B85" s="876"/>
      <c r="C85" s="877"/>
      <c r="D85" s="877"/>
      <c r="E85" s="877"/>
      <c r="F85" s="877"/>
      <c r="G85" s="877"/>
      <c r="H85" s="877"/>
      <c r="I85" s="877"/>
      <c r="J85" s="877"/>
      <c r="K85" s="877"/>
      <c r="L85" s="877"/>
      <c r="M85" s="877"/>
      <c r="N85" s="877"/>
      <c r="O85" s="877"/>
      <c r="P85" s="878"/>
      <c r="Q85" s="879"/>
      <c r="R85" s="833"/>
      <c r="S85" s="833"/>
      <c r="T85" s="833"/>
      <c r="U85" s="833"/>
      <c r="V85" s="833"/>
      <c r="W85" s="833"/>
      <c r="X85" s="833"/>
      <c r="Y85" s="833"/>
      <c r="Z85" s="833"/>
      <c r="AA85" s="833"/>
      <c r="AB85" s="833"/>
      <c r="AC85" s="833"/>
      <c r="AD85" s="833"/>
      <c r="AE85" s="833"/>
      <c r="AF85" s="833"/>
      <c r="AG85" s="833"/>
      <c r="AH85" s="833"/>
      <c r="AI85" s="833"/>
      <c r="AJ85" s="833"/>
      <c r="AK85" s="833"/>
      <c r="AL85" s="833"/>
      <c r="AM85" s="833"/>
      <c r="AN85" s="833"/>
      <c r="AO85" s="833"/>
      <c r="AP85" s="833"/>
      <c r="AQ85" s="833"/>
      <c r="AR85" s="833"/>
      <c r="AS85" s="833"/>
      <c r="AT85" s="833"/>
      <c r="AU85" s="833"/>
      <c r="AV85" s="833"/>
      <c r="AW85" s="833"/>
      <c r="AX85" s="833"/>
      <c r="AY85" s="833"/>
      <c r="AZ85" s="835"/>
      <c r="BA85" s="835"/>
      <c r="BB85" s="835"/>
      <c r="BC85" s="835"/>
      <c r="BD85" s="836"/>
      <c r="BE85" s="237"/>
      <c r="BF85" s="237"/>
      <c r="BG85" s="237"/>
      <c r="BH85" s="237"/>
      <c r="BI85" s="237"/>
      <c r="BJ85" s="237"/>
      <c r="BK85" s="237"/>
      <c r="BL85" s="237"/>
      <c r="BM85" s="237"/>
      <c r="BN85" s="237"/>
      <c r="BO85" s="237"/>
      <c r="BP85" s="237"/>
      <c r="BQ85" s="234">
        <v>79</v>
      </c>
      <c r="BR85" s="239"/>
      <c r="BS85" s="862"/>
      <c r="BT85" s="863"/>
      <c r="BU85" s="863"/>
      <c r="BV85" s="863"/>
      <c r="BW85" s="863"/>
      <c r="BX85" s="863"/>
      <c r="BY85" s="863"/>
      <c r="BZ85" s="863"/>
      <c r="CA85" s="863"/>
      <c r="CB85" s="863"/>
      <c r="CC85" s="863"/>
      <c r="CD85" s="863"/>
      <c r="CE85" s="863"/>
      <c r="CF85" s="863"/>
      <c r="CG85" s="868"/>
      <c r="CH85" s="865"/>
      <c r="CI85" s="866"/>
      <c r="CJ85" s="866"/>
      <c r="CK85" s="866"/>
      <c r="CL85" s="867"/>
      <c r="CM85" s="865"/>
      <c r="CN85" s="866"/>
      <c r="CO85" s="866"/>
      <c r="CP85" s="866"/>
      <c r="CQ85" s="867"/>
      <c r="CR85" s="865"/>
      <c r="CS85" s="866"/>
      <c r="CT85" s="866"/>
      <c r="CU85" s="866"/>
      <c r="CV85" s="867"/>
      <c r="CW85" s="865"/>
      <c r="CX85" s="866"/>
      <c r="CY85" s="866"/>
      <c r="CZ85" s="866"/>
      <c r="DA85" s="867"/>
      <c r="DB85" s="865"/>
      <c r="DC85" s="866"/>
      <c r="DD85" s="866"/>
      <c r="DE85" s="866"/>
      <c r="DF85" s="867"/>
      <c r="DG85" s="865"/>
      <c r="DH85" s="866"/>
      <c r="DI85" s="866"/>
      <c r="DJ85" s="866"/>
      <c r="DK85" s="867"/>
      <c r="DL85" s="865"/>
      <c r="DM85" s="866"/>
      <c r="DN85" s="866"/>
      <c r="DO85" s="866"/>
      <c r="DP85" s="867"/>
      <c r="DQ85" s="865"/>
      <c r="DR85" s="866"/>
      <c r="DS85" s="866"/>
      <c r="DT85" s="866"/>
      <c r="DU85" s="867"/>
      <c r="DV85" s="862"/>
      <c r="DW85" s="863"/>
      <c r="DX85" s="863"/>
      <c r="DY85" s="863"/>
      <c r="DZ85" s="864"/>
      <c r="EA85" s="226"/>
    </row>
    <row r="86" spans="1:131" ht="26.25" customHeight="1" x14ac:dyDescent="0.15">
      <c r="A86" s="234">
        <v>19</v>
      </c>
      <c r="B86" s="876"/>
      <c r="C86" s="877"/>
      <c r="D86" s="877"/>
      <c r="E86" s="877"/>
      <c r="F86" s="877"/>
      <c r="G86" s="877"/>
      <c r="H86" s="877"/>
      <c r="I86" s="877"/>
      <c r="J86" s="877"/>
      <c r="K86" s="877"/>
      <c r="L86" s="877"/>
      <c r="M86" s="877"/>
      <c r="N86" s="877"/>
      <c r="O86" s="877"/>
      <c r="P86" s="878"/>
      <c r="Q86" s="879"/>
      <c r="R86" s="833"/>
      <c r="S86" s="833"/>
      <c r="T86" s="833"/>
      <c r="U86" s="833"/>
      <c r="V86" s="833"/>
      <c r="W86" s="833"/>
      <c r="X86" s="833"/>
      <c r="Y86" s="833"/>
      <c r="Z86" s="833"/>
      <c r="AA86" s="833"/>
      <c r="AB86" s="833"/>
      <c r="AC86" s="833"/>
      <c r="AD86" s="833"/>
      <c r="AE86" s="833"/>
      <c r="AF86" s="833"/>
      <c r="AG86" s="833"/>
      <c r="AH86" s="833"/>
      <c r="AI86" s="833"/>
      <c r="AJ86" s="833"/>
      <c r="AK86" s="833"/>
      <c r="AL86" s="833"/>
      <c r="AM86" s="833"/>
      <c r="AN86" s="833"/>
      <c r="AO86" s="833"/>
      <c r="AP86" s="833"/>
      <c r="AQ86" s="833"/>
      <c r="AR86" s="833"/>
      <c r="AS86" s="833"/>
      <c r="AT86" s="833"/>
      <c r="AU86" s="833"/>
      <c r="AV86" s="833"/>
      <c r="AW86" s="833"/>
      <c r="AX86" s="833"/>
      <c r="AY86" s="833"/>
      <c r="AZ86" s="835"/>
      <c r="BA86" s="835"/>
      <c r="BB86" s="835"/>
      <c r="BC86" s="835"/>
      <c r="BD86" s="836"/>
      <c r="BE86" s="237"/>
      <c r="BF86" s="237"/>
      <c r="BG86" s="237"/>
      <c r="BH86" s="237"/>
      <c r="BI86" s="237"/>
      <c r="BJ86" s="237"/>
      <c r="BK86" s="237"/>
      <c r="BL86" s="237"/>
      <c r="BM86" s="237"/>
      <c r="BN86" s="237"/>
      <c r="BO86" s="237"/>
      <c r="BP86" s="237"/>
      <c r="BQ86" s="234">
        <v>80</v>
      </c>
      <c r="BR86" s="239"/>
      <c r="BS86" s="862"/>
      <c r="BT86" s="863"/>
      <c r="BU86" s="863"/>
      <c r="BV86" s="863"/>
      <c r="BW86" s="863"/>
      <c r="BX86" s="863"/>
      <c r="BY86" s="863"/>
      <c r="BZ86" s="863"/>
      <c r="CA86" s="863"/>
      <c r="CB86" s="863"/>
      <c r="CC86" s="863"/>
      <c r="CD86" s="863"/>
      <c r="CE86" s="863"/>
      <c r="CF86" s="863"/>
      <c r="CG86" s="868"/>
      <c r="CH86" s="865"/>
      <c r="CI86" s="866"/>
      <c r="CJ86" s="866"/>
      <c r="CK86" s="866"/>
      <c r="CL86" s="867"/>
      <c r="CM86" s="865"/>
      <c r="CN86" s="866"/>
      <c r="CO86" s="866"/>
      <c r="CP86" s="866"/>
      <c r="CQ86" s="867"/>
      <c r="CR86" s="865"/>
      <c r="CS86" s="866"/>
      <c r="CT86" s="866"/>
      <c r="CU86" s="866"/>
      <c r="CV86" s="867"/>
      <c r="CW86" s="865"/>
      <c r="CX86" s="866"/>
      <c r="CY86" s="866"/>
      <c r="CZ86" s="866"/>
      <c r="DA86" s="867"/>
      <c r="DB86" s="865"/>
      <c r="DC86" s="866"/>
      <c r="DD86" s="866"/>
      <c r="DE86" s="866"/>
      <c r="DF86" s="867"/>
      <c r="DG86" s="865"/>
      <c r="DH86" s="866"/>
      <c r="DI86" s="866"/>
      <c r="DJ86" s="866"/>
      <c r="DK86" s="867"/>
      <c r="DL86" s="865"/>
      <c r="DM86" s="866"/>
      <c r="DN86" s="866"/>
      <c r="DO86" s="866"/>
      <c r="DP86" s="867"/>
      <c r="DQ86" s="865"/>
      <c r="DR86" s="866"/>
      <c r="DS86" s="866"/>
      <c r="DT86" s="866"/>
      <c r="DU86" s="867"/>
      <c r="DV86" s="862"/>
      <c r="DW86" s="863"/>
      <c r="DX86" s="863"/>
      <c r="DY86" s="863"/>
      <c r="DZ86" s="864"/>
      <c r="EA86" s="226"/>
    </row>
    <row r="87" spans="1:131" ht="26.25" customHeight="1" x14ac:dyDescent="0.15">
      <c r="A87" s="240">
        <v>20</v>
      </c>
      <c r="B87" s="883"/>
      <c r="C87" s="884"/>
      <c r="D87" s="884"/>
      <c r="E87" s="884"/>
      <c r="F87" s="884"/>
      <c r="G87" s="884"/>
      <c r="H87" s="884"/>
      <c r="I87" s="884"/>
      <c r="J87" s="884"/>
      <c r="K87" s="884"/>
      <c r="L87" s="884"/>
      <c r="M87" s="884"/>
      <c r="N87" s="884"/>
      <c r="O87" s="884"/>
      <c r="P87" s="885"/>
      <c r="Q87" s="886"/>
      <c r="R87" s="887"/>
      <c r="S87" s="887"/>
      <c r="T87" s="887"/>
      <c r="U87" s="887"/>
      <c r="V87" s="887"/>
      <c r="W87" s="887"/>
      <c r="X87" s="887"/>
      <c r="Y87" s="887"/>
      <c r="Z87" s="887"/>
      <c r="AA87" s="887"/>
      <c r="AB87" s="887"/>
      <c r="AC87" s="887"/>
      <c r="AD87" s="887"/>
      <c r="AE87" s="887"/>
      <c r="AF87" s="887"/>
      <c r="AG87" s="887"/>
      <c r="AH87" s="887"/>
      <c r="AI87" s="887"/>
      <c r="AJ87" s="887"/>
      <c r="AK87" s="887"/>
      <c r="AL87" s="887"/>
      <c r="AM87" s="887"/>
      <c r="AN87" s="887"/>
      <c r="AO87" s="887"/>
      <c r="AP87" s="887"/>
      <c r="AQ87" s="887"/>
      <c r="AR87" s="887"/>
      <c r="AS87" s="887"/>
      <c r="AT87" s="887"/>
      <c r="AU87" s="887"/>
      <c r="AV87" s="887"/>
      <c r="AW87" s="887"/>
      <c r="AX87" s="887"/>
      <c r="AY87" s="887"/>
      <c r="AZ87" s="888"/>
      <c r="BA87" s="888"/>
      <c r="BB87" s="888"/>
      <c r="BC87" s="888"/>
      <c r="BD87" s="889"/>
      <c r="BE87" s="237"/>
      <c r="BF87" s="237"/>
      <c r="BG87" s="237"/>
      <c r="BH87" s="237"/>
      <c r="BI87" s="237"/>
      <c r="BJ87" s="237"/>
      <c r="BK87" s="237"/>
      <c r="BL87" s="237"/>
      <c r="BM87" s="237"/>
      <c r="BN87" s="237"/>
      <c r="BO87" s="237"/>
      <c r="BP87" s="237"/>
      <c r="BQ87" s="234">
        <v>81</v>
      </c>
      <c r="BR87" s="239"/>
      <c r="BS87" s="862"/>
      <c r="BT87" s="863"/>
      <c r="BU87" s="863"/>
      <c r="BV87" s="863"/>
      <c r="BW87" s="863"/>
      <c r="BX87" s="863"/>
      <c r="BY87" s="863"/>
      <c r="BZ87" s="863"/>
      <c r="CA87" s="863"/>
      <c r="CB87" s="863"/>
      <c r="CC87" s="863"/>
      <c r="CD87" s="863"/>
      <c r="CE87" s="863"/>
      <c r="CF87" s="863"/>
      <c r="CG87" s="868"/>
      <c r="CH87" s="865"/>
      <c r="CI87" s="866"/>
      <c r="CJ87" s="866"/>
      <c r="CK87" s="866"/>
      <c r="CL87" s="867"/>
      <c r="CM87" s="865"/>
      <c r="CN87" s="866"/>
      <c r="CO87" s="866"/>
      <c r="CP87" s="866"/>
      <c r="CQ87" s="867"/>
      <c r="CR87" s="865"/>
      <c r="CS87" s="866"/>
      <c r="CT87" s="866"/>
      <c r="CU87" s="866"/>
      <c r="CV87" s="867"/>
      <c r="CW87" s="865"/>
      <c r="CX87" s="866"/>
      <c r="CY87" s="866"/>
      <c r="CZ87" s="866"/>
      <c r="DA87" s="867"/>
      <c r="DB87" s="865"/>
      <c r="DC87" s="866"/>
      <c r="DD87" s="866"/>
      <c r="DE87" s="866"/>
      <c r="DF87" s="867"/>
      <c r="DG87" s="865"/>
      <c r="DH87" s="866"/>
      <c r="DI87" s="866"/>
      <c r="DJ87" s="866"/>
      <c r="DK87" s="867"/>
      <c r="DL87" s="865"/>
      <c r="DM87" s="866"/>
      <c r="DN87" s="866"/>
      <c r="DO87" s="866"/>
      <c r="DP87" s="867"/>
      <c r="DQ87" s="865"/>
      <c r="DR87" s="866"/>
      <c r="DS87" s="866"/>
      <c r="DT87" s="866"/>
      <c r="DU87" s="867"/>
      <c r="DV87" s="862"/>
      <c r="DW87" s="863"/>
      <c r="DX87" s="863"/>
      <c r="DY87" s="863"/>
      <c r="DZ87" s="864"/>
      <c r="EA87" s="226"/>
    </row>
    <row r="88" spans="1:131" ht="26.25" customHeight="1" thickBot="1" x14ac:dyDescent="0.2">
      <c r="A88" s="236" t="s">
        <v>394</v>
      </c>
      <c r="B88" s="792" t="s">
        <v>426</v>
      </c>
      <c r="C88" s="793"/>
      <c r="D88" s="793"/>
      <c r="E88" s="793"/>
      <c r="F88" s="793"/>
      <c r="G88" s="793"/>
      <c r="H88" s="793"/>
      <c r="I88" s="793"/>
      <c r="J88" s="793"/>
      <c r="K88" s="793"/>
      <c r="L88" s="793"/>
      <c r="M88" s="793"/>
      <c r="N88" s="793"/>
      <c r="O88" s="793"/>
      <c r="P88" s="794"/>
      <c r="Q88" s="843"/>
      <c r="R88" s="844"/>
      <c r="S88" s="844"/>
      <c r="T88" s="844"/>
      <c r="U88" s="844"/>
      <c r="V88" s="844"/>
      <c r="W88" s="844"/>
      <c r="X88" s="844"/>
      <c r="Y88" s="844"/>
      <c r="Z88" s="844"/>
      <c r="AA88" s="844"/>
      <c r="AB88" s="844"/>
      <c r="AC88" s="844"/>
      <c r="AD88" s="844"/>
      <c r="AE88" s="844"/>
      <c r="AF88" s="847">
        <f>SUM(AF68:AJ87)</f>
        <v>5115</v>
      </c>
      <c r="AG88" s="847"/>
      <c r="AH88" s="847"/>
      <c r="AI88" s="847"/>
      <c r="AJ88" s="847"/>
      <c r="AK88" s="844"/>
      <c r="AL88" s="844"/>
      <c r="AM88" s="844"/>
      <c r="AN88" s="844"/>
      <c r="AO88" s="844"/>
      <c r="AP88" s="847">
        <f>SUM(AP68:AT87)</f>
        <v>23168</v>
      </c>
      <c r="AQ88" s="847"/>
      <c r="AR88" s="847"/>
      <c r="AS88" s="847"/>
      <c r="AT88" s="847"/>
      <c r="AU88" s="847">
        <f>SUM(AU68:AY87)</f>
        <v>1119</v>
      </c>
      <c r="AV88" s="847"/>
      <c r="AW88" s="847"/>
      <c r="AX88" s="847"/>
      <c r="AY88" s="847"/>
      <c r="AZ88" s="852"/>
      <c r="BA88" s="852"/>
      <c r="BB88" s="852"/>
      <c r="BC88" s="852"/>
      <c r="BD88" s="853"/>
      <c r="BE88" s="237"/>
      <c r="BF88" s="237"/>
      <c r="BG88" s="237"/>
      <c r="BH88" s="237"/>
      <c r="BI88" s="237"/>
      <c r="BJ88" s="237"/>
      <c r="BK88" s="237"/>
      <c r="BL88" s="237"/>
      <c r="BM88" s="237"/>
      <c r="BN88" s="237"/>
      <c r="BO88" s="237"/>
      <c r="BP88" s="237"/>
      <c r="BQ88" s="234">
        <v>82</v>
      </c>
      <c r="BR88" s="239"/>
      <c r="BS88" s="862"/>
      <c r="BT88" s="863"/>
      <c r="BU88" s="863"/>
      <c r="BV88" s="863"/>
      <c r="BW88" s="863"/>
      <c r="BX88" s="863"/>
      <c r="BY88" s="863"/>
      <c r="BZ88" s="863"/>
      <c r="CA88" s="863"/>
      <c r="CB88" s="863"/>
      <c r="CC88" s="863"/>
      <c r="CD88" s="863"/>
      <c r="CE88" s="863"/>
      <c r="CF88" s="863"/>
      <c r="CG88" s="868"/>
      <c r="CH88" s="865"/>
      <c r="CI88" s="866"/>
      <c r="CJ88" s="866"/>
      <c r="CK88" s="866"/>
      <c r="CL88" s="867"/>
      <c r="CM88" s="865"/>
      <c r="CN88" s="866"/>
      <c r="CO88" s="866"/>
      <c r="CP88" s="866"/>
      <c r="CQ88" s="867"/>
      <c r="CR88" s="865"/>
      <c r="CS88" s="866"/>
      <c r="CT88" s="866"/>
      <c r="CU88" s="866"/>
      <c r="CV88" s="867"/>
      <c r="CW88" s="865"/>
      <c r="CX88" s="866"/>
      <c r="CY88" s="866"/>
      <c r="CZ88" s="866"/>
      <c r="DA88" s="867"/>
      <c r="DB88" s="865"/>
      <c r="DC88" s="866"/>
      <c r="DD88" s="866"/>
      <c r="DE88" s="866"/>
      <c r="DF88" s="867"/>
      <c r="DG88" s="865"/>
      <c r="DH88" s="866"/>
      <c r="DI88" s="866"/>
      <c r="DJ88" s="866"/>
      <c r="DK88" s="867"/>
      <c r="DL88" s="865"/>
      <c r="DM88" s="866"/>
      <c r="DN88" s="866"/>
      <c r="DO88" s="866"/>
      <c r="DP88" s="867"/>
      <c r="DQ88" s="865"/>
      <c r="DR88" s="866"/>
      <c r="DS88" s="866"/>
      <c r="DT88" s="866"/>
      <c r="DU88" s="867"/>
      <c r="DV88" s="862"/>
      <c r="DW88" s="863"/>
      <c r="DX88" s="863"/>
      <c r="DY88" s="863"/>
      <c r="DZ88" s="864"/>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62"/>
      <c r="BT89" s="863"/>
      <c r="BU89" s="863"/>
      <c r="BV89" s="863"/>
      <c r="BW89" s="863"/>
      <c r="BX89" s="863"/>
      <c r="BY89" s="863"/>
      <c r="BZ89" s="863"/>
      <c r="CA89" s="863"/>
      <c r="CB89" s="863"/>
      <c r="CC89" s="863"/>
      <c r="CD89" s="863"/>
      <c r="CE89" s="863"/>
      <c r="CF89" s="863"/>
      <c r="CG89" s="868"/>
      <c r="CH89" s="865"/>
      <c r="CI89" s="866"/>
      <c r="CJ89" s="866"/>
      <c r="CK89" s="866"/>
      <c r="CL89" s="867"/>
      <c r="CM89" s="865"/>
      <c r="CN89" s="866"/>
      <c r="CO89" s="866"/>
      <c r="CP89" s="866"/>
      <c r="CQ89" s="867"/>
      <c r="CR89" s="865"/>
      <c r="CS89" s="866"/>
      <c r="CT89" s="866"/>
      <c r="CU89" s="866"/>
      <c r="CV89" s="867"/>
      <c r="CW89" s="865"/>
      <c r="CX89" s="866"/>
      <c r="CY89" s="866"/>
      <c r="CZ89" s="866"/>
      <c r="DA89" s="867"/>
      <c r="DB89" s="865"/>
      <c r="DC89" s="866"/>
      <c r="DD89" s="866"/>
      <c r="DE89" s="866"/>
      <c r="DF89" s="867"/>
      <c r="DG89" s="865"/>
      <c r="DH89" s="866"/>
      <c r="DI89" s="866"/>
      <c r="DJ89" s="866"/>
      <c r="DK89" s="867"/>
      <c r="DL89" s="865"/>
      <c r="DM89" s="866"/>
      <c r="DN89" s="866"/>
      <c r="DO89" s="866"/>
      <c r="DP89" s="867"/>
      <c r="DQ89" s="865"/>
      <c r="DR89" s="866"/>
      <c r="DS89" s="866"/>
      <c r="DT89" s="866"/>
      <c r="DU89" s="867"/>
      <c r="DV89" s="862"/>
      <c r="DW89" s="863"/>
      <c r="DX89" s="863"/>
      <c r="DY89" s="863"/>
      <c r="DZ89" s="864"/>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62"/>
      <c r="BT90" s="863"/>
      <c r="BU90" s="863"/>
      <c r="BV90" s="863"/>
      <c r="BW90" s="863"/>
      <c r="BX90" s="863"/>
      <c r="BY90" s="863"/>
      <c r="BZ90" s="863"/>
      <c r="CA90" s="863"/>
      <c r="CB90" s="863"/>
      <c r="CC90" s="863"/>
      <c r="CD90" s="863"/>
      <c r="CE90" s="863"/>
      <c r="CF90" s="863"/>
      <c r="CG90" s="868"/>
      <c r="CH90" s="865"/>
      <c r="CI90" s="866"/>
      <c r="CJ90" s="866"/>
      <c r="CK90" s="866"/>
      <c r="CL90" s="867"/>
      <c r="CM90" s="865"/>
      <c r="CN90" s="866"/>
      <c r="CO90" s="866"/>
      <c r="CP90" s="866"/>
      <c r="CQ90" s="867"/>
      <c r="CR90" s="865"/>
      <c r="CS90" s="866"/>
      <c r="CT90" s="866"/>
      <c r="CU90" s="866"/>
      <c r="CV90" s="867"/>
      <c r="CW90" s="865"/>
      <c r="CX90" s="866"/>
      <c r="CY90" s="866"/>
      <c r="CZ90" s="866"/>
      <c r="DA90" s="867"/>
      <c r="DB90" s="865"/>
      <c r="DC90" s="866"/>
      <c r="DD90" s="866"/>
      <c r="DE90" s="866"/>
      <c r="DF90" s="867"/>
      <c r="DG90" s="865"/>
      <c r="DH90" s="866"/>
      <c r="DI90" s="866"/>
      <c r="DJ90" s="866"/>
      <c r="DK90" s="867"/>
      <c r="DL90" s="865"/>
      <c r="DM90" s="866"/>
      <c r="DN90" s="866"/>
      <c r="DO90" s="866"/>
      <c r="DP90" s="867"/>
      <c r="DQ90" s="865"/>
      <c r="DR90" s="866"/>
      <c r="DS90" s="866"/>
      <c r="DT90" s="866"/>
      <c r="DU90" s="867"/>
      <c r="DV90" s="862"/>
      <c r="DW90" s="863"/>
      <c r="DX90" s="863"/>
      <c r="DY90" s="863"/>
      <c r="DZ90" s="864"/>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62"/>
      <c r="BT91" s="863"/>
      <c r="BU91" s="863"/>
      <c r="BV91" s="863"/>
      <c r="BW91" s="863"/>
      <c r="BX91" s="863"/>
      <c r="BY91" s="863"/>
      <c r="BZ91" s="863"/>
      <c r="CA91" s="863"/>
      <c r="CB91" s="863"/>
      <c r="CC91" s="863"/>
      <c r="CD91" s="863"/>
      <c r="CE91" s="863"/>
      <c r="CF91" s="863"/>
      <c r="CG91" s="868"/>
      <c r="CH91" s="865"/>
      <c r="CI91" s="866"/>
      <c r="CJ91" s="866"/>
      <c r="CK91" s="866"/>
      <c r="CL91" s="867"/>
      <c r="CM91" s="865"/>
      <c r="CN91" s="866"/>
      <c r="CO91" s="866"/>
      <c r="CP91" s="866"/>
      <c r="CQ91" s="867"/>
      <c r="CR91" s="865"/>
      <c r="CS91" s="866"/>
      <c r="CT91" s="866"/>
      <c r="CU91" s="866"/>
      <c r="CV91" s="867"/>
      <c r="CW91" s="865"/>
      <c r="CX91" s="866"/>
      <c r="CY91" s="866"/>
      <c r="CZ91" s="866"/>
      <c r="DA91" s="867"/>
      <c r="DB91" s="865"/>
      <c r="DC91" s="866"/>
      <c r="DD91" s="866"/>
      <c r="DE91" s="866"/>
      <c r="DF91" s="867"/>
      <c r="DG91" s="865"/>
      <c r="DH91" s="866"/>
      <c r="DI91" s="866"/>
      <c r="DJ91" s="866"/>
      <c r="DK91" s="867"/>
      <c r="DL91" s="865"/>
      <c r="DM91" s="866"/>
      <c r="DN91" s="866"/>
      <c r="DO91" s="866"/>
      <c r="DP91" s="867"/>
      <c r="DQ91" s="865"/>
      <c r="DR91" s="866"/>
      <c r="DS91" s="866"/>
      <c r="DT91" s="866"/>
      <c r="DU91" s="867"/>
      <c r="DV91" s="862"/>
      <c r="DW91" s="863"/>
      <c r="DX91" s="863"/>
      <c r="DY91" s="863"/>
      <c r="DZ91" s="864"/>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62"/>
      <c r="BT92" s="863"/>
      <c r="BU92" s="863"/>
      <c r="BV92" s="863"/>
      <c r="BW92" s="863"/>
      <c r="BX92" s="863"/>
      <c r="BY92" s="863"/>
      <c r="BZ92" s="863"/>
      <c r="CA92" s="863"/>
      <c r="CB92" s="863"/>
      <c r="CC92" s="863"/>
      <c r="CD92" s="863"/>
      <c r="CE92" s="863"/>
      <c r="CF92" s="863"/>
      <c r="CG92" s="868"/>
      <c r="CH92" s="865"/>
      <c r="CI92" s="866"/>
      <c r="CJ92" s="866"/>
      <c r="CK92" s="866"/>
      <c r="CL92" s="867"/>
      <c r="CM92" s="865"/>
      <c r="CN92" s="866"/>
      <c r="CO92" s="866"/>
      <c r="CP92" s="866"/>
      <c r="CQ92" s="867"/>
      <c r="CR92" s="865"/>
      <c r="CS92" s="866"/>
      <c r="CT92" s="866"/>
      <c r="CU92" s="866"/>
      <c r="CV92" s="867"/>
      <c r="CW92" s="865"/>
      <c r="CX92" s="866"/>
      <c r="CY92" s="866"/>
      <c r="CZ92" s="866"/>
      <c r="DA92" s="867"/>
      <c r="DB92" s="865"/>
      <c r="DC92" s="866"/>
      <c r="DD92" s="866"/>
      <c r="DE92" s="866"/>
      <c r="DF92" s="867"/>
      <c r="DG92" s="865"/>
      <c r="DH92" s="866"/>
      <c r="DI92" s="866"/>
      <c r="DJ92" s="866"/>
      <c r="DK92" s="867"/>
      <c r="DL92" s="865"/>
      <c r="DM92" s="866"/>
      <c r="DN92" s="866"/>
      <c r="DO92" s="866"/>
      <c r="DP92" s="867"/>
      <c r="DQ92" s="865"/>
      <c r="DR92" s="866"/>
      <c r="DS92" s="866"/>
      <c r="DT92" s="866"/>
      <c r="DU92" s="867"/>
      <c r="DV92" s="862"/>
      <c r="DW92" s="863"/>
      <c r="DX92" s="863"/>
      <c r="DY92" s="863"/>
      <c r="DZ92" s="864"/>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62"/>
      <c r="BT93" s="863"/>
      <c r="BU93" s="863"/>
      <c r="BV93" s="863"/>
      <c r="BW93" s="863"/>
      <c r="BX93" s="863"/>
      <c r="BY93" s="863"/>
      <c r="BZ93" s="863"/>
      <c r="CA93" s="863"/>
      <c r="CB93" s="863"/>
      <c r="CC93" s="863"/>
      <c r="CD93" s="863"/>
      <c r="CE93" s="863"/>
      <c r="CF93" s="863"/>
      <c r="CG93" s="868"/>
      <c r="CH93" s="865"/>
      <c r="CI93" s="866"/>
      <c r="CJ93" s="866"/>
      <c r="CK93" s="866"/>
      <c r="CL93" s="867"/>
      <c r="CM93" s="865"/>
      <c r="CN93" s="866"/>
      <c r="CO93" s="866"/>
      <c r="CP93" s="866"/>
      <c r="CQ93" s="867"/>
      <c r="CR93" s="865"/>
      <c r="CS93" s="866"/>
      <c r="CT93" s="866"/>
      <c r="CU93" s="866"/>
      <c r="CV93" s="867"/>
      <c r="CW93" s="865"/>
      <c r="CX93" s="866"/>
      <c r="CY93" s="866"/>
      <c r="CZ93" s="866"/>
      <c r="DA93" s="867"/>
      <c r="DB93" s="865"/>
      <c r="DC93" s="866"/>
      <c r="DD93" s="866"/>
      <c r="DE93" s="866"/>
      <c r="DF93" s="867"/>
      <c r="DG93" s="865"/>
      <c r="DH93" s="866"/>
      <c r="DI93" s="866"/>
      <c r="DJ93" s="866"/>
      <c r="DK93" s="867"/>
      <c r="DL93" s="865"/>
      <c r="DM93" s="866"/>
      <c r="DN93" s="866"/>
      <c r="DO93" s="866"/>
      <c r="DP93" s="867"/>
      <c r="DQ93" s="865"/>
      <c r="DR93" s="866"/>
      <c r="DS93" s="866"/>
      <c r="DT93" s="866"/>
      <c r="DU93" s="867"/>
      <c r="DV93" s="862"/>
      <c r="DW93" s="863"/>
      <c r="DX93" s="863"/>
      <c r="DY93" s="863"/>
      <c r="DZ93" s="864"/>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62"/>
      <c r="BT94" s="863"/>
      <c r="BU94" s="863"/>
      <c r="BV94" s="863"/>
      <c r="BW94" s="863"/>
      <c r="BX94" s="863"/>
      <c r="BY94" s="863"/>
      <c r="BZ94" s="863"/>
      <c r="CA94" s="863"/>
      <c r="CB94" s="863"/>
      <c r="CC94" s="863"/>
      <c r="CD94" s="863"/>
      <c r="CE94" s="863"/>
      <c r="CF94" s="863"/>
      <c r="CG94" s="868"/>
      <c r="CH94" s="865"/>
      <c r="CI94" s="866"/>
      <c r="CJ94" s="866"/>
      <c r="CK94" s="866"/>
      <c r="CL94" s="867"/>
      <c r="CM94" s="865"/>
      <c r="CN94" s="866"/>
      <c r="CO94" s="866"/>
      <c r="CP94" s="866"/>
      <c r="CQ94" s="867"/>
      <c r="CR94" s="865"/>
      <c r="CS94" s="866"/>
      <c r="CT94" s="866"/>
      <c r="CU94" s="866"/>
      <c r="CV94" s="867"/>
      <c r="CW94" s="865"/>
      <c r="CX94" s="866"/>
      <c r="CY94" s="866"/>
      <c r="CZ94" s="866"/>
      <c r="DA94" s="867"/>
      <c r="DB94" s="865"/>
      <c r="DC94" s="866"/>
      <c r="DD94" s="866"/>
      <c r="DE94" s="866"/>
      <c r="DF94" s="867"/>
      <c r="DG94" s="865"/>
      <c r="DH94" s="866"/>
      <c r="DI94" s="866"/>
      <c r="DJ94" s="866"/>
      <c r="DK94" s="867"/>
      <c r="DL94" s="865"/>
      <c r="DM94" s="866"/>
      <c r="DN94" s="866"/>
      <c r="DO94" s="866"/>
      <c r="DP94" s="867"/>
      <c r="DQ94" s="865"/>
      <c r="DR94" s="866"/>
      <c r="DS94" s="866"/>
      <c r="DT94" s="866"/>
      <c r="DU94" s="867"/>
      <c r="DV94" s="862"/>
      <c r="DW94" s="863"/>
      <c r="DX94" s="863"/>
      <c r="DY94" s="863"/>
      <c r="DZ94" s="864"/>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62"/>
      <c r="BT95" s="863"/>
      <c r="BU95" s="863"/>
      <c r="BV95" s="863"/>
      <c r="BW95" s="863"/>
      <c r="BX95" s="863"/>
      <c r="BY95" s="863"/>
      <c r="BZ95" s="863"/>
      <c r="CA95" s="863"/>
      <c r="CB95" s="863"/>
      <c r="CC95" s="863"/>
      <c r="CD95" s="863"/>
      <c r="CE95" s="863"/>
      <c r="CF95" s="863"/>
      <c r="CG95" s="868"/>
      <c r="CH95" s="865"/>
      <c r="CI95" s="866"/>
      <c r="CJ95" s="866"/>
      <c r="CK95" s="866"/>
      <c r="CL95" s="867"/>
      <c r="CM95" s="865"/>
      <c r="CN95" s="866"/>
      <c r="CO95" s="866"/>
      <c r="CP95" s="866"/>
      <c r="CQ95" s="867"/>
      <c r="CR95" s="865"/>
      <c r="CS95" s="866"/>
      <c r="CT95" s="866"/>
      <c r="CU95" s="866"/>
      <c r="CV95" s="867"/>
      <c r="CW95" s="865"/>
      <c r="CX95" s="866"/>
      <c r="CY95" s="866"/>
      <c r="CZ95" s="866"/>
      <c r="DA95" s="867"/>
      <c r="DB95" s="865"/>
      <c r="DC95" s="866"/>
      <c r="DD95" s="866"/>
      <c r="DE95" s="866"/>
      <c r="DF95" s="867"/>
      <c r="DG95" s="865"/>
      <c r="DH95" s="866"/>
      <c r="DI95" s="866"/>
      <c r="DJ95" s="866"/>
      <c r="DK95" s="867"/>
      <c r="DL95" s="865"/>
      <c r="DM95" s="866"/>
      <c r="DN95" s="866"/>
      <c r="DO95" s="866"/>
      <c r="DP95" s="867"/>
      <c r="DQ95" s="865"/>
      <c r="DR95" s="866"/>
      <c r="DS95" s="866"/>
      <c r="DT95" s="866"/>
      <c r="DU95" s="867"/>
      <c r="DV95" s="862"/>
      <c r="DW95" s="863"/>
      <c r="DX95" s="863"/>
      <c r="DY95" s="863"/>
      <c r="DZ95" s="864"/>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62"/>
      <c r="BT96" s="863"/>
      <c r="BU96" s="863"/>
      <c r="BV96" s="863"/>
      <c r="BW96" s="863"/>
      <c r="BX96" s="863"/>
      <c r="BY96" s="863"/>
      <c r="BZ96" s="863"/>
      <c r="CA96" s="863"/>
      <c r="CB96" s="863"/>
      <c r="CC96" s="863"/>
      <c r="CD96" s="863"/>
      <c r="CE96" s="863"/>
      <c r="CF96" s="863"/>
      <c r="CG96" s="868"/>
      <c r="CH96" s="865"/>
      <c r="CI96" s="866"/>
      <c r="CJ96" s="866"/>
      <c r="CK96" s="866"/>
      <c r="CL96" s="867"/>
      <c r="CM96" s="865"/>
      <c r="CN96" s="866"/>
      <c r="CO96" s="866"/>
      <c r="CP96" s="866"/>
      <c r="CQ96" s="867"/>
      <c r="CR96" s="865"/>
      <c r="CS96" s="866"/>
      <c r="CT96" s="866"/>
      <c r="CU96" s="866"/>
      <c r="CV96" s="867"/>
      <c r="CW96" s="865"/>
      <c r="CX96" s="866"/>
      <c r="CY96" s="866"/>
      <c r="CZ96" s="866"/>
      <c r="DA96" s="867"/>
      <c r="DB96" s="865"/>
      <c r="DC96" s="866"/>
      <c r="DD96" s="866"/>
      <c r="DE96" s="866"/>
      <c r="DF96" s="867"/>
      <c r="DG96" s="865"/>
      <c r="DH96" s="866"/>
      <c r="DI96" s="866"/>
      <c r="DJ96" s="866"/>
      <c r="DK96" s="867"/>
      <c r="DL96" s="865"/>
      <c r="DM96" s="866"/>
      <c r="DN96" s="866"/>
      <c r="DO96" s="866"/>
      <c r="DP96" s="867"/>
      <c r="DQ96" s="865"/>
      <c r="DR96" s="866"/>
      <c r="DS96" s="866"/>
      <c r="DT96" s="866"/>
      <c r="DU96" s="867"/>
      <c r="DV96" s="862"/>
      <c r="DW96" s="863"/>
      <c r="DX96" s="863"/>
      <c r="DY96" s="863"/>
      <c r="DZ96" s="864"/>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62"/>
      <c r="BT97" s="863"/>
      <c r="BU97" s="863"/>
      <c r="BV97" s="863"/>
      <c r="BW97" s="863"/>
      <c r="BX97" s="863"/>
      <c r="BY97" s="863"/>
      <c r="BZ97" s="863"/>
      <c r="CA97" s="863"/>
      <c r="CB97" s="863"/>
      <c r="CC97" s="863"/>
      <c r="CD97" s="863"/>
      <c r="CE97" s="863"/>
      <c r="CF97" s="863"/>
      <c r="CG97" s="868"/>
      <c r="CH97" s="865"/>
      <c r="CI97" s="866"/>
      <c r="CJ97" s="866"/>
      <c r="CK97" s="866"/>
      <c r="CL97" s="867"/>
      <c r="CM97" s="865"/>
      <c r="CN97" s="866"/>
      <c r="CO97" s="866"/>
      <c r="CP97" s="866"/>
      <c r="CQ97" s="867"/>
      <c r="CR97" s="865"/>
      <c r="CS97" s="866"/>
      <c r="CT97" s="866"/>
      <c r="CU97" s="866"/>
      <c r="CV97" s="867"/>
      <c r="CW97" s="865"/>
      <c r="CX97" s="866"/>
      <c r="CY97" s="866"/>
      <c r="CZ97" s="866"/>
      <c r="DA97" s="867"/>
      <c r="DB97" s="865"/>
      <c r="DC97" s="866"/>
      <c r="DD97" s="866"/>
      <c r="DE97" s="866"/>
      <c r="DF97" s="867"/>
      <c r="DG97" s="865"/>
      <c r="DH97" s="866"/>
      <c r="DI97" s="866"/>
      <c r="DJ97" s="866"/>
      <c r="DK97" s="867"/>
      <c r="DL97" s="865"/>
      <c r="DM97" s="866"/>
      <c r="DN97" s="866"/>
      <c r="DO97" s="866"/>
      <c r="DP97" s="867"/>
      <c r="DQ97" s="865"/>
      <c r="DR97" s="866"/>
      <c r="DS97" s="866"/>
      <c r="DT97" s="866"/>
      <c r="DU97" s="867"/>
      <c r="DV97" s="862"/>
      <c r="DW97" s="863"/>
      <c r="DX97" s="863"/>
      <c r="DY97" s="863"/>
      <c r="DZ97" s="864"/>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62"/>
      <c r="BT98" s="863"/>
      <c r="BU98" s="863"/>
      <c r="BV98" s="863"/>
      <c r="BW98" s="863"/>
      <c r="BX98" s="863"/>
      <c r="BY98" s="863"/>
      <c r="BZ98" s="863"/>
      <c r="CA98" s="863"/>
      <c r="CB98" s="863"/>
      <c r="CC98" s="863"/>
      <c r="CD98" s="863"/>
      <c r="CE98" s="863"/>
      <c r="CF98" s="863"/>
      <c r="CG98" s="868"/>
      <c r="CH98" s="865"/>
      <c r="CI98" s="866"/>
      <c r="CJ98" s="866"/>
      <c r="CK98" s="866"/>
      <c r="CL98" s="867"/>
      <c r="CM98" s="865"/>
      <c r="CN98" s="866"/>
      <c r="CO98" s="866"/>
      <c r="CP98" s="866"/>
      <c r="CQ98" s="867"/>
      <c r="CR98" s="865"/>
      <c r="CS98" s="866"/>
      <c r="CT98" s="866"/>
      <c r="CU98" s="866"/>
      <c r="CV98" s="867"/>
      <c r="CW98" s="865"/>
      <c r="CX98" s="866"/>
      <c r="CY98" s="866"/>
      <c r="CZ98" s="866"/>
      <c r="DA98" s="867"/>
      <c r="DB98" s="865"/>
      <c r="DC98" s="866"/>
      <c r="DD98" s="866"/>
      <c r="DE98" s="866"/>
      <c r="DF98" s="867"/>
      <c r="DG98" s="865"/>
      <c r="DH98" s="866"/>
      <c r="DI98" s="866"/>
      <c r="DJ98" s="866"/>
      <c r="DK98" s="867"/>
      <c r="DL98" s="865"/>
      <c r="DM98" s="866"/>
      <c r="DN98" s="866"/>
      <c r="DO98" s="866"/>
      <c r="DP98" s="867"/>
      <c r="DQ98" s="865"/>
      <c r="DR98" s="866"/>
      <c r="DS98" s="866"/>
      <c r="DT98" s="866"/>
      <c r="DU98" s="867"/>
      <c r="DV98" s="862"/>
      <c r="DW98" s="863"/>
      <c r="DX98" s="863"/>
      <c r="DY98" s="863"/>
      <c r="DZ98" s="864"/>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62"/>
      <c r="BT99" s="863"/>
      <c r="BU99" s="863"/>
      <c r="BV99" s="863"/>
      <c r="BW99" s="863"/>
      <c r="BX99" s="863"/>
      <c r="BY99" s="863"/>
      <c r="BZ99" s="863"/>
      <c r="CA99" s="863"/>
      <c r="CB99" s="863"/>
      <c r="CC99" s="863"/>
      <c r="CD99" s="863"/>
      <c r="CE99" s="863"/>
      <c r="CF99" s="863"/>
      <c r="CG99" s="868"/>
      <c r="CH99" s="865"/>
      <c r="CI99" s="866"/>
      <c r="CJ99" s="866"/>
      <c r="CK99" s="866"/>
      <c r="CL99" s="867"/>
      <c r="CM99" s="865"/>
      <c r="CN99" s="866"/>
      <c r="CO99" s="866"/>
      <c r="CP99" s="866"/>
      <c r="CQ99" s="867"/>
      <c r="CR99" s="865"/>
      <c r="CS99" s="866"/>
      <c r="CT99" s="866"/>
      <c r="CU99" s="866"/>
      <c r="CV99" s="867"/>
      <c r="CW99" s="865"/>
      <c r="CX99" s="866"/>
      <c r="CY99" s="866"/>
      <c r="CZ99" s="866"/>
      <c r="DA99" s="867"/>
      <c r="DB99" s="865"/>
      <c r="DC99" s="866"/>
      <c r="DD99" s="866"/>
      <c r="DE99" s="866"/>
      <c r="DF99" s="867"/>
      <c r="DG99" s="865"/>
      <c r="DH99" s="866"/>
      <c r="DI99" s="866"/>
      <c r="DJ99" s="866"/>
      <c r="DK99" s="867"/>
      <c r="DL99" s="865"/>
      <c r="DM99" s="866"/>
      <c r="DN99" s="866"/>
      <c r="DO99" s="866"/>
      <c r="DP99" s="867"/>
      <c r="DQ99" s="865"/>
      <c r="DR99" s="866"/>
      <c r="DS99" s="866"/>
      <c r="DT99" s="866"/>
      <c r="DU99" s="867"/>
      <c r="DV99" s="862"/>
      <c r="DW99" s="863"/>
      <c r="DX99" s="863"/>
      <c r="DY99" s="863"/>
      <c r="DZ99" s="864"/>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62"/>
      <c r="BT100" s="863"/>
      <c r="BU100" s="863"/>
      <c r="BV100" s="863"/>
      <c r="BW100" s="863"/>
      <c r="BX100" s="863"/>
      <c r="BY100" s="863"/>
      <c r="BZ100" s="863"/>
      <c r="CA100" s="863"/>
      <c r="CB100" s="863"/>
      <c r="CC100" s="863"/>
      <c r="CD100" s="863"/>
      <c r="CE100" s="863"/>
      <c r="CF100" s="863"/>
      <c r="CG100" s="868"/>
      <c r="CH100" s="865"/>
      <c r="CI100" s="866"/>
      <c r="CJ100" s="866"/>
      <c r="CK100" s="866"/>
      <c r="CL100" s="867"/>
      <c r="CM100" s="865"/>
      <c r="CN100" s="866"/>
      <c r="CO100" s="866"/>
      <c r="CP100" s="866"/>
      <c r="CQ100" s="867"/>
      <c r="CR100" s="865"/>
      <c r="CS100" s="866"/>
      <c r="CT100" s="866"/>
      <c r="CU100" s="866"/>
      <c r="CV100" s="867"/>
      <c r="CW100" s="865"/>
      <c r="CX100" s="866"/>
      <c r="CY100" s="866"/>
      <c r="CZ100" s="866"/>
      <c r="DA100" s="867"/>
      <c r="DB100" s="865"/>
      <c r="DC100" s="866"/>
      <c r="DD100" s="866"/>
      <c r="DE100" s="866"/>
      <c r="DF100" s="867"/>
      <c r="DG100" s="865"/>
      <c r="DH100" s="866"/>
      <c r="DI100" s="866"/>
      <c r="DJ100" s="866"/>
      <c r="DK100" s="867"/>
      <c r="DL100" s="865"/>
      <c r="DM100" s="866"/>
      <c r="DN100" s="866"/>
      <c r="DO100" s="866"/>
      <c r="DP100" s="867"/>
      <c r="DQ100" s="865"/>
      <c r="DR100" s="866"/>
      <c r="DS100" s="866"/>
      <c r="DT100" s="866"/>
      <c r="DU100" s="867"/>
      <c r="DV100" s="862"/>
      <c r="DW100" s="863"/>
      <c r="DX100" s="863"/>
      <c r="DY100" s="863"/>
      <c r="DZ100" s="864"/>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62"/>
      <c r="BT101" s="863"/>
      <c r="BU101" s="863"/>
      <c r="BV101" s="863"/>
      <c r="BW101" s="863"/>
      <c r="BX101" s="863"/>
      <c r="BY101" s="863"/>
      <c r="BZ101" s="863"/>
      <c r="CA101" s="863"/>
      <c r="CB101" s="863"/>
      <c r="CC101" s="863"/>
      <c r="CD101" s="863"/>
      <c r="CE101" s="863"/>
      <c r="CF101" s="863"/>
      <c r="CG101" s="868"/>
      <c r="CH101" s="865"/>
      <c r="CI101" s="866"/>
      <c r="CJ101" s="866"/>
      <c r="CK101" s="866"/>
      <c r="CL101" s="867"/>
      <c r="CM101" s="865"/>
      <c r="CN101" s="866"/>
      <c r="CO101" s="866"/>
      <c r="CP101" s="866"/>
      <c r="CQ101" s="867"/>
      <c r="CR101" s="865"/>
      <c r="CS101" s="866"/>
      <c r="CT101" s="866"/>
      <c r="CU101" s="866"/>
      <c r="CV101" s="867"/>
      <c r="CW101" s="865"/>
      <c r="CX101" s="866"/>
      <c r="CY101" s="866"/>
      <c r="CZ101" s="866"/>
      <c r="DA101" s="867"/>
      <c r="DB101" s="865"/>
      <c r="DC101" s="866"/>
      <c r="DD101" s="866"/>
      <c r="DE101" s="866"/>
      <c r="DF101" s="867"/>
      <c r="DG101" s="865"/>
      <c r="DH101" s="866"/>
      <c r="DI101" s="866"/>
      <c r="DJ101" s="866"/>
      <c r="DK101" s="867"/>
      <c r="DL101" s="865"/>
      <c r="DM101" s="866"/>
      <c r="DN101" s="866"/>
      <c r="DO101" s="866"/>
      <c r="DP101" s="867"/>
      <c r="DQ101" s="865"/>
      <c r="DR101" s="866"/>
      <c r="DS101" s="866"/>
      <c r="DT101" s="866"/>
      <c r="DU101" s="867"/>
      <c r="DV101" s="862"/>
      <c r="DW101" s="863"/>
      <c r="DX101" s="863"/>
      <c r="DY101" s="863"/>
      <c r="DZ101" s="864"/>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394</v>
      </c>
      <c r="BR102" s="792" t="s">
        <v>427</v>
      </c>
      <c r="BS102" s="793"/>
      <c r="BT102" s="793"/>
      <c r="BU102" s="793"/>
      <c r="BV102" s="793"/>
      <c r="BW102" s="793"/>
      <c r="BX102" s="793"/>
      <c r="BY102" s="793"/>
      <c r="BZ102" s="793"/>
      <c r="CA102" s="793"/>
      <c r="CB102" s="793"/>
      <c r="CC102" s="793"/>
      <c r="CD102" s="793"/>
      <c r="CE102" s="793"/>
      <c r="CF102" s="793"/>
      <c r="CG102" s="794"/>
      <c r="CH102" s="890"/>
      <c r="CI102" s="891"/>
      <c r="CJ102" s="891"/>
      <c r="CK102" s="891"/>
      <c r="CL102" s="892"/>
      <c r="CM102" s="890"/>
      <c r="CN102" s="891"/>
      <c r="CO102" s="891"/>
      <c r="CP102" s="891"/>
      <c r="CQ102" s="892"/>
      <c r="CR102" s="893">
        <f>SUM(CR7:CV88)</f>
        <v>338</v>
      </c>
      <c r="CS102" s="855"/>
      <c r="CT102" s="855"/>
      <c r="CU102" s="855"/>
      <c r="CV102" s="894"/>
      <c r="CW102" s="893">
        <f t="shared" ref="CW102" si="0">SUM(CW7:DA88)</f>
        <v>17</v>
      </c>
      <c r="CX102" s="855"/>
      <c r="CY102" s="855"/>
      <c r="CZ102" s="855"/>
      <c r="DA102" s="894"/>
      <c r="DB102" s="893">
        <f t="shared" ref="DB102" si="1">SUM(DB7:DF88)</f>
        <v>0</v>
      </c>
      <c r="DC102" s="855"/>
      <c r="DD102" s="855"/>
      <c r="DE102" s="855"/>
      <c r="DF102" s="894"/>
      <c r="DG102" s="893">
        <f t="shared" ref="DG102" si="2">SUM(DG7:DK88)</f>
        <v>0</v>
      </c>
      <c r="DH102" s="855"/>
      <c r="DI102" s="855"/>
      <c r="DJ102" s="855"/>
      <c r="DK102" s="894"/>
      <c r="DL102" s="893">
        <f t="shared" ref="DL102" si="3">SUM(DL7:DP88)</f>
        <v>0</v>
      </c>
      <c r="DM102" s="855"/>
      <c r="DN102" s="855"/>
      <c r="DO102" s="855"/>
      <c r="DP102" s="894"/>
      <c r="DQ102" s="893">
        <f t="shared" ref="DQ102" si="4">SUM(DQ7:DU88)</f>
        <v>0</v>
      </c>
      <c r="DR102" s="855"/>
      <c r="DS102" s="855"/>
      <c r="DT102" s="855"/>
      <c r="DU102" s="894"/>
      <c r="DV102" s="792"/>
      <c r="DW102" s="793"/>
      <c r="DX102" s="793"/>
      <c r="DY102" s="793"/>
      <c r="DZ102" s="917"/>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18" t="s">
        <v>428</v>
      </c>
      <c r="BR103" s="918"/>
      <c r="BS103" s="918"/>
      <c r="BT103" s="918"/>
      <c r="BU103" s="918"/>
      <c r="BV103" s="918"/>
      <c r="BW103" s="918"/>
      <c r="BX103" s="918"/>
      <c r="BY103" s="918"/>
      <c r="BZ103" s="918"/>
      <c r="CA103" s="918"/>
      <c r="CB103" s="918"/>
      <c r="CC103" s="918"/>
      <c r="CD103" s="918"/>
      <c r="CE103" s="918"/>
      <c r="CF103" s="918"/>
      <c r="CG103" s="918"/>
      <c r="CH103" s="918"/>
      <c r="CI103" s="918"/>
      <c r="CJ103" s="918"/>
      <c r="CK103" s="918"/>
      <c r="CL103" s="918"/>
      <c r="CM103" s="918"/>
      <c r="CN103" s="918"/>
      <c r="CO103" s="918"/>
      <c r="CP103" s="918"/>
      <c r="CQ103" s="918"/>
      <c r="CR103" s="918"/>
      <c r="CS103" s="918"/>
      <c r="CT103" s="918"/>
      <c r="CU103" s="918"/>
      <c r="CV103" s="918"/>
      <c r="CW103" s="918"/>
      <c r="CX103" s="918"/>
      <c r="CY103" s="918"/>
      <c r="CZ103" s="918"/>
      <c r="DA103" s="918"/>
      <c r="DB103" s="918"/>
      <c r="DC103" s="918"/>
      <c r="DD103" s="918"/>
      <c r="DE103" s="918"/>
      <c r="DF103" s="918"/>
      <c r="DG103" s="918"/>
      <c r="DH103" s="918"/>
      <c r="DI103" s="918"/>
      <c r="DJ103" s="918"/>
      <c r="DK103" s="918"/>
      <c r="DL103" s="918"/>
      <c r="DM103" s="918"/>
      <c r="DN103" s="918"/>
      <c r="DO103" s="918"/>
      <c r="DP103" s="918"/>
      <c r="DQ103" s="918"/>
      <c r="DR103" s="918"/>
      <c r="DS103" s="918"/>
      <c r="DT103" s="918"/>
      <c r="DU103" s="918"/>
      <c r="DV103" s="918"/>
      <c r="DW103" s="918"/>
      <c r="DX103" s="918"/>
      <c r="DY103" s="918"/>
      <c r="DZ103" s="918"/>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19" t="s">
        <v>429</v>
      </c>
      <c r="BR104" s="919"/>
      <c r="BS104" s="919"/>
      <c r="BT104" s="919"/>
      <c r="BU104" s="919"/>
      <c r="BV104" s="919"/>
      <c r="BW104" s="919"/>
      <c r="BX104" s="919"/>
      <c r="BY104" s="919"/>
      <c r="BZ104" s="919"/>
      <c r="CA104" s="919"/>
      <c r="CB104" s="919"/>
      <c r="CC104" s="919"/>
      <c r="CD104" s="919"/>
      <c r="CE104" s="919"/>
      <c r="CF104" s="919"/>
      <c r="CG104" s="919"/>
      <c r="CH104" s="919"/>
      <c r="CI104" s="919"/>
      <c r="CJ104" s="919"/>
      <c r="CK104" s="919"/>
      <c r="CL104" s="919"/>
      <c r="CM104" s="919"/>
      <c r="CN104" s="919"/>
      <c r="CO104" s="919"/>
      <c r="CP104" s="919"/>
      <c r="CQ104" s="919"/>
      <c r="CR104" s="919"/>
      <c r="CS104" s="919"/>
      <c r="CT104" s="919"/>
      <c r="CU104" s="919"/>
      <c r="CV104" s="919"/>
      <c r="CW104" s="919"/>
      <c r="CX104" s="919"/>
      <c r="CY104" s="919"/>
      <c r="CZ104" s="919"/>
      <c r="DA104" s="919"/>
      <c r="DB104" s="919"/>
      <c r="DC104" s="919"/>
      <c r="DD104" s="919"/>
      <c r="DE104" s="919"/>
      <c r="DF104" s="919"/>
      <c r="DG104" s="919"/>
      <c r="DH104" s="919"/>
      <c r="DI104" s="919"/>
      <c r="DJ104" s="919"/>
      <c r="DK104" s="919"/>
      <c r="DL104" s="919"/>
      <c r="DM104" s="919"/>
      <c r="DN104" s="919"/>
      <c r="DO104" s="919"/>
      <c r="DP104" s="919"/>
      <c r="DQ104" s="919"/>
      <c r="DR104" s="919"/>
      <c r="DS104" s="919"/>
      <c r="DT104" s="919"/>
      <c r="DU104" s="919"/>
      <c r="DV104" s="919"/>
      <c r="DW104" s="919"/>
      <c r="DX104" s="919"/>
      <c r="DY104" s="919"/>
      <c r="DZ104" s="919"/>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20" t="s">
        <v>432</v>
      </c>
      <c r="B108" s="921"/>
      <c r="C108" s="921"/>
      <c r="D108" s="921"/>
      <c r="E108" s="921"/>
      <c r="F108" s="921"/>
      <c r="G108" s="921"/>
      <c r="H108" s="921"/>
      <c r="I108" s="921"/>
      <c r="J108" s="921"/>
      <c r="K108" s="921"/>
      <c r="L108" s="921"/>
      <c r="M108" s="921"/>
      <c r="N108" s="921"/>
      <c r="O108" s="921"/>
      <c r="P108" s="921"/>
      <c r="Q108" s="921"/>
      <c r="R108" s="921"/>
      <c r="S108" s="921"/>
      <c r="T108" s="921"/>
      <c r="U108" s="921"/>
      <c r="V108" s="921"/>
      <c r="W108" s="921"/>
      <c r="X108" s="921"/>
      <c r="Y108" s="921"/>
      <c r="Z108" s="921"/>
      <c r="AA108" s="921"/>
      <c r="AB108" s="921"/>
      <c r="AC108" s="921"/>
      <c r="AD108" s="921"/>
      <c r="AE108" s="921"/>
      <c r="AF108" s="921"/>
      <c r="AG108" s="921"/>
      <c r="AH108" s="921"/>
      <c r="AI108" s="921"/>
      <c r="AJ108" s="921"/>
      <c r="AK108" s="921"/>
      <c r="AL108" s="921"/>
      <c r="AM108" s="921"/>
      <c r="AN108" s="921"/>
      <c r="AO108" s="921"/>
      <c r="AP108" s="921"/>
      <c r="AQ108" s="921"/>
      <c r="AR108" s="921"/>
      <c r="AS108" s="921"/>
      <c r="AT108" s="922"/>
      <c r="AU108" s="920" t="s">
        <v>433</v>
      </c>
      <c r="AV108" s="921"/>
      <c r="AW108" s="921"/>
      <c r="AX108" s="921"/>
      <c r="AY108" s="921"/>
      <c r="AZ108" s="921"/>
      <c r="BA108" s="921"/>
      <c r="BB108" s="921"/>
      <c r="BC108" s="921"/>
      <c r="BD108" s="921"/>
      <c r="BE108" s="921"/>
      <c r="BF108" s="921"/>
      <c r="BG108" s="921"/>
      <c r="BH108" s="921"/>
      <c r="BI108" s="921"/>
      <c r="BJ108" s="921"/>
      <c r="BK108" s="921"/>
      <c r="BL108" s="921"/>
      <c r="BM108" s="921"/>
      <c r="BN108" s="921"/>
      <c r="BO108" s="921"/>
      <c r="BP108" s="921"/>
      <c r="BQ108" s="921"/>
      <c r="BR108" s="921"/>
      <c r="BS108" s="921"/>
      <c r="BT108" s="921"/>
      <c r="BU108" s="921"/>
      <c r="BV108" s="921"/>
      <c r="BW108" s="921"/>
      <c r="BX108" s="921"/>
      <c r="BY108" s="921"/>
      <c r="BZ108" s="921"/>
      <c r="CA108" s="921"/>
      <c r="CB108" s="921"/>
      <c r="CC108" s="921"/>
      <c r="CD108" s="921"/>
      <c r="CE108" s="921"/>
      <c r="CF108" s="921"/>
      <c r="CG108" s="921"/>
      <c r="CH108" s="921"/>
      <c r="CI108" s="921"/>
      <c r="CJ108" s="921"/>
      <c r="CK108" s="921"/>
      <c r="CL108" s="921"/>
      <c r="CM108" s="921"/>
      <c r="CN108" s="921"/>
      <c r="CO108" s="921"/>
      <c r="CP108" s="921"/>
      <c r="CQ108" s="921"/>
      <c r="CR108" s="921"/>
      <c r="CS108" s="921"/>
      <c r="CT108" s="921"/>
      <c r="CU108" s="921"/>
      <c r="CV108" s="921"/>
      <c r="CW108" s="921"/>
      <c r="CX108" s="921"/>
      <c r="CY108" s="921"/>
      <c r="CZ108" s="921"/>
      <c r="DA108" s="921"/>
      <c r="DB108" s="921"/>
      <c r="DC108" s="921"/>
      <c r="DD108" s="921"/>
      <c r="DE108" s="921"/>
      <c r="DF108" s="921"/>
      <c r="DG108" s="921"/>
      <c r="DH108" s="921"/>
      <c r="DI108" s="921"/>
      <c r="DJ108" s="921"/>
      <c r="DK108" s="921"/>
      <c r="DL108" s="921"/>
      <c r="DM108" s="921"/>
      <c r="DN108" s="921"/>
      <c r="DO108" s="921"/>
      <c r="DP108" s="921"/>
      <c r="DQ108" s="921"/>
      <c r="DR108" s="921"/>
      <c r="DS108" s="921"/>
      <c r="DT108" s="921"/>
      <c r="DU108" s="921"/>
      <c r="DV108" s="921"/>
      <c r="DW108" s="921"/>
      <c r="DX108" s="921"/>
      <c r="DY108" s="921"/>
      <c r="DZ108" s="922"/>
    </row>
    <row r="109" spans="1:131" s="226" customFormat="1" ht="26.25" customHeight="1" x14ac:dyDescent="0.15">
      <c r="A109" s="91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5" t="s">
        <v>435</v>
      </c>
      <c r="AB109" s="896"/>
      <c r="AC109" s="896"/>
      <c r="AD109" s="896"/>
      <c r="AE109" s="897"/>
      <c r="AF109" s="895" t="s">
        <v>436</v>
      </c>
      <c r="AG109" s="896"/>
      <c r="AH109" s="896"/>
      <c r="AI109" s="896"/>
      <c r="AJ109" s="897"/>
      <c r="AK109" s="895" t="s">
        <v>312</v>
      </c>
      <c r="AL109" s="896"/>
      <c r="AM109" s="896"/>
      <c r="AN109" s="896"/>
      <c r="AO109" s="897"/>
      <c r="AP109" s="895" t="s">
        <v>437</v>
      </c>
      <c r="AQ109" s="896"/>
      <c r="AR109" s="896"/>
      <c r="AS109" s="896"/>
      <c r="AT109" s="898"/>
      <c r="AU109" s="91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5" t="s">
        <v>435</v>
      </c>
      <c r="BR109" s="896"/>
      <c r="BS109" s="896"/>
      <c r="BT109" s="896"/>
      <c r="BU109" s="897"/>
      <c r="BV109" s="895" t="s">
        <v>436</v>
      </c>
      <c r="BW109" s="896"/>
      <c r="BX109" s="896"/>
      <c r="BY109" s="896"/>
      <c r="BZ109" s="897"/>
      <c r="CA109" s="895" t="s">
        <v>312</v>
      </c>
      <c r="CB109" s="896"/>
      <c r="CC109" s="896"/>
      <c r="CD109" s="896"/>
      <c r="CE109" s="897"/>
      <c r="CF109" s="916" t="s">
        <v>437</v>
      </c>
      <c r="CG109" s="916"/>
      <c r="CH109" s="916"/>
      <c r="CI109" s="916"/>
      <c r="CJ109" s="916"/>
      <c r="CK109" s="895"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5" t="s">
        <v>435</v>
      </c>
      <c r="DH109" s="896"/>
      <c r="DI109" s="896"/>
      <c r="DJ109" s="896"/>
      <c r="DK109" s="897"/>
      <c r="DL109" s="895" t="s">
        <v>436</v>
      </c>
      <c r="DM109" s="896"/>
      <c r="DN109" s="896"/>
      <c r="DO109" s="896"/>
      <c r="DP109" s="897"/>
      <c r="DQ109" s="895" t="s">
        <v>312</v>
      </c>
      <c r="DR109" s="896"/>
      <c r="DS109" s="896"/>
      <c r="DT109" s="896"/>
      <c r="DU109" s="897"/>
      <c r="DV109" s="895" t="s">
        <v>437</v>
      </c>
      <c r="DW109" s="896"/>
      <c r="DX109" s="896"/>
      <c r="DY109" s="896"/>
      <c r="DZ109" s="898"/>
    </row>
    <row r="110" spans="1:131" s="226" customFormat="1" ht="26.25" customHeight="1" x14ac:dyDescent="0.15">
      <c r="A110" s="899" t="s">
        <v>439</v>
      </c>
      <c r="B110" s="900"/>
      <c r="C110" s="900"/>
      <c r="D110" s="900"/>
      <c r="E110" s="900"/>
      <c r="F110" s="900"/>
      <c r="G110" s="900"/>
      <c r="H110" s="900"/>
      <c r="I110" s="900"/>
      <c r="J110" s="900"/>
      <c r="K110" s="900"/>
      <c r="L110" s="900"/>
      <c r="M110" s="900"/>
      <c r="N110" s="900"/>
      <c r="O110" s="900"/>
      <c r="P110" s="900"/>
      <c r="Q110" s="900"/>
      <c r="R110" s="900"/>
      <c r="S110" s="900"/>
      <c r="T110" s="900"/>
      <c r="U110" s="900"/>
      <c r="V110" s="900"/>
      <c r="W110" s="900"/>
      <c r="X110" s="900"/>
      <c r="Y110" s="900"/>
      <c r="Z110" s="901"/>
      <c r="AA110" s="902">
        <v>3105229</v>
      </c>
      <c r="AB110" s="903"/>
      <c r="AC110" s="903"/>
      <c r="AD110" s="903"/>
      <c r="AE110" s="904"/>
      <c r="AF110" s="905">
        <v>3332914</v>
      </c>
      <c r="AG110" s="903"/>
      <c r="AH110" s="903"/>
      <c r="AI110" s="903"/>
      <c r="AJ110" s="904"/>
      <c r="AK110" s="905">
        <v>3524864</v>
      </c>
      <c r="AL110" s="903"/>
      <c r="AM110" s="903"/>
      <c r="AN110" s="903"/>
      <c r="AO110" s="904"/>
      <c r="AP110" s="906">
        <v>16</v>
      </c>
      <c r="AQ110" s="907"/>
      <c r="AR110" s="907"/>
      <c r="AS110" s="907"/>
      <c r="AT110" s="908"/>
      <c r="AU110" s="909" t="s">
        <v>74</v>
      </c>
      <c r="AV110" s="910"/>
      <c r="AW110" s="910"/>
      <c r="AX110" s="910"/>
      <c r="AY110" s="910"/>
      <c r="AZ110" s="932" t="s">
        <v>440</v>
      </c>
      <c r="BA110" s="900"/>
      <c r="BB110" s="900"/>
      <c r="BC110" s="900"/>
      <c r="BD110" s="900"/>
      <c r="BE110" s="900"/>
      <c r="BF110" s="900"/>
      <c r="BG110" s="900"/>
      <c r="BH110" s="900"/>
      <c r="BI110" s="900"/>
      <c r="BJ110" s="900"/>
      <c r="BK110" s="900"/>
      <c r="BL110" s="900"/>
      <c r="BM110" s="900"/>
      <c r="BN110" s="900"/>
      <c r="BO110" s="900"/>
      <c r="BP110" s="901"/>
      <c r="BQ110" s="933">
        <v>41175177</v>
      </c>
      <c r="BR110" s="934"/>
      <c r="BS110" s="934"/>
      <c r="BT110" s="934"/>
      <c r="BU110" s="934"/>
      <c r="BV110" s="934">
        <v>43083909</v>
      </c>
      <c r="BW110" s="934"/>
      <c r="BX110" s="934"/>
      <c r="BY110" s="934"/>
      <c r="BZ110" s="934"/>
      <c r="CA110" s="934">
        <v>43707978</v>
      </c>
      <c r="CB110" s="934"/>
      <c r="CC110" s="934"/>
      <c r="CD110" s="934"/>
      <c r="CE110" s="934"/>
      <c r="CF110" s="947">
        <v>197.8</v>
      </c>
      <c r="CG110" s="948"/>
      <c r="CH110" s="948"/>
      <c r="CI110" s="948"/>
      <c r="CJ110" s="948"/>
      <c r="CK110" s="949" t="s">
        <v>441</v>
      </c>
      <c r="CL110" s="950"/>
      <c r="CM110" s="932" t="s">
        <v>442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933">
        <v>1603452</v>
      </c>
      <c r="DH110" s="934"/>
      <c r="DI110" s="934"/>
      <c r="DJ110" s="934"/>
      <c r="DK110" s="934"/>
      <c r="DL110" s="934">
        <v>1492891</v>
      </c>
      <c r="DM110" s="934"/>
      <c r="DN110" s="934"/>
      <c r="DO110" s="934"/>
      <c r="DP110" s="934"/>
      <c r="DQ110" s="934">
        <v>1381731</v>
      </c>
      <c r="DR110" s="934"/>
      <c r="DS110" s="934"/>
      <c r="DT110" s="934"/>
      <c r="DU110" s="934"/>
      <c r="DV110" s="935">
        <v>6.3</v>
      </c>
      <c r="DW110" s="935"/>
      <c r="DX110" s="935"/>
      <c r="DY110" s="935"/>
      <c r="DZ110" s="936"/>
    </row>
    <row r="111" spans="1:131" s="226" customFormat="1" ht="26.25" customHeight="1" x14ac:dyDescent="0.15">
      <c r="A111" s="937" t="s">
        <v>443</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129</v>
      </c>
      <c r="AB111" s="941"/>
      <c r="AC111" s="941"/>
      <c r="AD111" s="941"/>
      <c r="AE111" s="942"/>
      <c r="AF111" s="943" t="s">
        <v>444</v>
      </c>
      <c r="AG111" s="941"/>
      <c r="AH111" s="941"/>
      <c r="AI111" s="941"/>
      <c r="AJ111" s="942"/>
      <c r="AK111" s="943" t="s">
        <v>129</v>
      </c>
      <c r="AL111" s="941"/>
      <c r="AM111" s="941"/>
      <c r="AN111" s="941"/>
      <c r="AO111" s="942"/>
      <c r="AP111" s="944" t="s">
        <v>445</v>
      </c>
      <c r="AQ111" s="945"/>
      <c r="AR111" s="945"/>
      <c r="AS111" s="945"/>
      <c r="AT111" s="946"/>
      <c r="AU111" s="911"/>
      <c r="AV111" s="912"/>
      <c r="AW111" s="912"/>
      <c r="AX111" s="912"/>
      <c r="AY111" s="912"/>
      <c r="AZ111" s="925" t="s">
        <v>446</v>
      </c>
      <c r="BA111" s="926"/>
      <c r="BB111" s="926"/>
      <c r="BC111" s="926"/>
      <c r="BD111" s="926"/>
      <c r="BE111" s="926"/>
      <c r="BF111" s="926"/>
      <c r="BG111" s="926"/>
      <c r="BH111" s="926"/>
      <c r="BI111" s="926"/>
      <c r="BJ111" s="926"/>
      <c r="BK111" s="926"/>
      <c r="BL111" s="926"/>
      <c r="BM111" s="926"/>
      <c r="BN111" s="926"/>
      <c r="BO111" s="926"/>
      <c r="BP111" s="927"/>
      <c r="BQ111" s="928">
        <v>1658198</v>
      </c>
      <c r="BR111" s="929"/>
      <c r="BS111" s="929"/>
      <c r="BT111" s="929"/>
      <c r="BU111" s="929"/>
      <c r="BV111" s="929">
        <v>1525139</v>
      </c>
      <c r="BW111" s="929"/>
      <c r="BX111" s="929"/>
      <c r="BY111" s="929"/>
      <c r="BZ111" s="929"/>
      <c r="CA111" s="929">
        <v>1404884</v>
      </c>
      <c r="CB111" s="929"/>
      <c r="CC111" s="929"/>
      <c r="CD111" s="929"/>
      <c r="CE111" s="929"/>
      <c r="CF111" s="923">
        <v>6.4</v>
      </c>
      <c r="CG111" s="924"/>
      <c r="CH111" s="924"/>
      <c r="CI111" s="924"/>
      <c r="CJ111" s="924"/>
      <c r="CK111" s="951"/>
      <c r="CL111" s="952"/>
      <c r="CM111" s="925" t="s">
        <v>447</v>
      </c>
      <c r="CN111" s="926"/>
      <c r="CO111" s="926"/>
      <c r="CP111" s="926"/>
      <c r="CQ111" s="926"/>
      <c r="CR111" s="926"/>
      <c r="CS111" s="926"/>
      <c r="CT111" s="926"/>
      <c r="CU111" s="926"/>
      <c r="CV111" s="926"/>
      <c r="CW111" s="926"/>
      <c r="CX111" s="926"/>
      <c r="CY111" s="926"/>
      <c r="CZ111" s="926"/>
      <c r="DA111" s="926"/>
      <c r="DB111" s="926"/>
      <c r="DC111" s="926"/>
      <c r="DD111" s="926"/>
      <c r="DE111" s="926"/>
      <c r="DF111" s="927"/>
      <c r="DG111" s="928" t="s">
        <v>448</v>
      </c>
      <c r="DH111" s="929"/>
      <c r="DI111" s="929"/>
      <c r="DJ111" s="929"/>
      <c r="DK111" s="929"/>
      <c r="DL111" s="929" t="s">
        <v>448</v>
      </c>
      <c r="DM111" s="929"/>
      <c r="DN111" s="929"/>
      <c r="DO111" s="929"/>
      <c r="DP111" s="929"/>
      <c r="DQ111" s="929" t="s">
        <v>445</v>
      </c>
      <c r="DR111" s="929"/>
      <c r="DS111" s="929"/>
      <c r="DT111" s="929"/>
      <c r="DU111" s="929"/>
      <c r="DV111" s="930" t="s">
        <v>129</v>
      </c>
      <c r="DW111" s="930"/>
      <c r="DX111" s="930"/>
      <c r="DY111" s="930"/>
      <c r="DZ111" s="931"/>
    </row>
    <row r="112" spans="1:131" s="226" customFormat="1" ht="26.25" customHeight="1" x14ac:dyDescent="0.15">
      <c r="A112" s="955" t="s">
        <v>449</v>
      </c>
      <c r="B112" s="956"/>
      <c r="C112" s="926" t="s">
        <v>450</v>
      </c>
      <c r="D112" s="926"/>
      <c r="E112" s="926"/>
      <c r="F112" s="926"/>
      <c r="G112" s="926"/>
      <c r="H112" s="926"/>
      <c r="I112" s="926"/>
      <c r="J112" s="926"/>
      <c r="K112" s="926"/>
      <c r="L112" s="926"/>
      <c r="M112" s="926"/>
      <c r="N112" s="926"/>
      <c r="O112" s="926"/>
      <c r="P112" s="926"/>
      <c r="Q112" s="926"/>
      <c r="R112" s="926"/>
      <c r="S112" s="926"/>
      <c r="T112" s="926"/>
      <c r="U112" s="926"/>
      <c r="V112" s="926"/>
      <c r="W112" s="926"/>
      <c r="X112" s="926"/>
      <c r="Y112" s="926"/>
      <c r="Z112" s="927"/>
      <c r="AA112" s="961" t="s">
        <v>445</v>
      </c>
      <c r="AB112" s="962"/>
      <c r="AC112" s="962"/>
      <c r="AD112" s="962"/>
      <c r="AE112" s="963"/>
      <c r="AF112" s="964" t="s">
        <v>444</v>
      </c>
      <c r="AG112" s="962"/>
      <c r="AH112" s="962"/>
      <c r="AI112" s="962"/>
      <c r="AJ112" s="963"/>
      <c r="AK112" s="964" t="s">
        <v>444</v>
      </c>
      <c r="AL112" s="962"/>
      <c r="AM112" s="962"/>
      <c r="AN112" s="962"/>
      <c r="AO112" s="963"/>
      <c r="AP112" s="965" t="s">
        <v>444</v>
      </c>
      <c r="AQ112" s="966"/>
      <c r="AR112" s="966"/>
      <c r="AS112" s="966"/>
      <c r="AT112" s="967"/>
      <c r="AU112" s="911"/>
      <c r="AV112" s="912"/>
      <c r="AW112" s="912"/>
      <c r="AX112" s="912"/>
      <c r="AY112" s="912"/>
      <c r="AZ112" s="925" t="s">
        <v>451</v>
      </c>
      <c r="BA112" s="926"/>
      <c r="BB112" s="926"/>
      <c r="BC112" s="926"/>
      <c r="BD112" s="926"/>
      <c r="BE112" s="926"/>
      <c r="BF112" s="926"/>
      <c r="BG112" s="926"/>
      <c r="BH112" s="926"/>
      <c r="BI112" s="926"/>
      <c r="BJ112" s="926"/>
      <c r="BK112" s="926"/>
      <c r="BL112" s="926"/>
      <c r="BM112" s="926"/>
      <c r="BN112" s="926"/>
      <c r="BO112" s="926"/>
      <c r="BP112" s="927"/>
      <c r="BQ112" s="928">
        <v>8697397</v>
      </c>
      <c r="BR112" s="929"/>
      <c r="BS112" s="929"/>
      <c r="BT112" s="929"/>
      <c r="BU112" s="929"/>
      <c r="BV112" s="929">
        <v>7986785</v>
      </c>
      <c r="BW112" s="929"/>
      <c r="BX112" s="929"/>
      <c r="BY112" s="929"/>
      <c r="BZ112" s="929"/>
      <c r="CA112" s="929">
        <v>8265725</v>
      </c>
      <c r="CB112" s="929"/>
      <c r="CC112" s="929"/>
      <c r="CD112" s="929"/>
      <c r="CE112" s="929"/>
      <c r="CF112" s="923">
        <v>37.4</v>
      </c>
      <c r="CG112" s="924"/>
      <c r="CH112" s="924"/>
      <c r="CI112" s="924"/>
      <c r="CJ112" s="924"/>
      <c r="CK112" s="951"/>
      <c r="CL112" s="952"/>
      <c r="CM112" s="925" t="s">
        <v>452</v>
      </c>
      <c r="CN112" s="926"/>
      <c r="CO112" s="926"/>
      <c r="CP112" s="926"/>
      <c r="CQ112" s="926"/>
      <c r="CR112" s="926"/>
      <c r="CS112" s="926"/>
      <c r="CT112" s="926"/>
      <c r="CU112" s="926"/>
      <c r="CV112" s="926"/>
      <c r="CW112" s="926"/>
      <c r="CX112" s="926"/>
      <c r="CY112" s="926"/>
      <c r="CZ112" s="926"/>
      <c r="DA112" s="926"/>
      <c r="DB112" s="926"/>
      <c r="DC112" s="926"/>
      <c r="DD112" s="926"/>
      <c r="DE112" s="926"/>
      <c r="DF112" s="927"/>
      <c r="DG112" s="928" t="s">
        <v>448</v>
      </c>
      <c r="DH112" s="929"/>
      <c r="DI112" s="929"/>
      <c r="DJ112" s="929"/>
      <c r="DK112" s="929"/>
      <c r="DL112" s="929" t="s">
        <v>445</v>
      </c>
      <c r="DM112" s="929"/>
      <c r="DN112" s="929"/>
      <c r="DO112" s="929"/>
      <c r="DP112" s="929"/>
      <c r="DQ112" s="929" t="s">
        <v>445</v>
      </c>
      <c r="DR112" s="929"/>
      <c r="DS112" s="929"/>
      <c r="DT112" s="929"/>
      <c r="DU112" s="929"/>
      <c r="DV112" s="930" t="s">
        <v>444</v>
      </c>
      <c r="DW112" s="930"/>
      <c r="DX112" s="930"/>
      <c r="DY112" s="930"/>
      <c r="DZ112" s="931"/>
    </row>
    <row r="113" spans="1:130" s="226" customFormat="1" ht="26.25" customHeight="1" x14ac:dyDescent="0.15">
      <c r="A113" s="957"/>
      <c r="B113" s="958"/>
      <c r="C113" s="926" t="s">
        <v>453</v>
      </c>
      <c r="D113" s="926"/>
      <c r="E113" s="926"/>
      <c r="F113" s="926"/>
      <c r="G113" s="926"/>
      <c r="H113" s="926"/>
      <c r="I113" s="926"/>
      <c r="J113" s="926"/>
      <c r="K113" s="926"/>
      <c r="L113" s="926"/>
      <c r="M113" s="926"/>
      <c r="N113" s="926"/>
      <c r="O113" s="926"/>
      <c r="P113" s="926"/>
      <c r="Q113" s="926"/>
      <c r="R113" s="926"/>
      <c r="S113" s="926"/>
      <c r="T113" s="926"/>
      <c r="U113" s="926"/>
      <c r="V113" s="926"/>
      <c r="W113" s="926"/>
      <c r="X113" s="926"/>
      <c r="Y113" s="926"/>
      <c r="Z113" s="927"/>
      <c r="AA113" s="940">
        <v>853610</v>
      </c>
      <c r="AB113" s="941"/>
      <c r="AC113" s="941"/>
      <c r="AD113" s="941"/>
      <c r="AE113" s="942"/>
      <c r="AF113" s="943">
        <v>941308</v>
      </c>
      <c r="AG113" s="941"/>
      <c r="AH113" s="941"/>
      <c r="AI113" s="941"/>
      <c r="AJ113" s="942"/>
      <c r="AK113" s="943">
        <v>702026</v>
      </c>
      <c r="AL113" s="941"/>
      <c r="AM113" s="941"/>
      <c r="AN113" s="941"/>
      <c r="AO113" s="942"/>
      <c r="AP113" s="944">
        <v>3.2</v>
      </c>
      <c r="AQ113" s="945"/>
      <c r="AR113" s="945"/>
      <c r="AS113" s="945"/>
      <c r="AT113" s="946"/>
      <c r="AU113" s="911"/>
      <c r="AV113" s="912"/>
      <c r="AW113" s="912"/>
      <c r="AX113" s="912"/>
      <c r="AY113" s="912"/>
      <c r="AZ113" s="925" t="s">
        <v>454</v>
      </c>
      <c r="BA113" s="926"/>
      <c r="BB113" s="926"/>
      <c r="BC113" s="926"/>
      <c r="BD113" s="926"/>
      <c r="BE113" s="926"/>
      <c r="BF113" s="926"/>
      <c r="BG113" s="926"/>
      <c r="BH113" s="926"/>
      <c r="BI113" s="926"/>
      <c r="BJ113" s="926"/>
      <c r="BK113" s="926"/>
      <c r="BL113" s="926"/>
      <c r="BM113" s="926"/>
      <c r="BN113" s="926"/>
      <c r="BO113" s="926"/>
      <c r="BP113" s="927"/>
      <c r="BQ113" s="928">
        <v>1375709</v>
      </c>
      <c r="BR113" s="929"/>
      <c r="BS113" s="929"/>
      <c r="BT113" s="929"/>
      <c r="BU113" s="929"/>
      <c r="BV113" s="929">
        <v>1243553</v>
      </c>
      <c r="BW113" s="929"/>
      <c r="BX113" s="929"/>
      <c r="BY113" s="929"/>
      <c r="BZ113" s="929"/>
      <c r="CA113" s="929">
        <v>1119167</v>
      </c>
      <c r="CB113" s="929"/>
      <c r="CC113" s="929"/>
      <c r="CD113" s="929"/>
      <c r="CE113" s="929"/>
      <c r="CF113" s="923">
        <v>5.0999999999999996</v>
      </c>
      <c r="CG113" s="924"/>
      <c r="CH113" s="924"/>
      <c r="CI113" s="924"/>
      <c r="CJ113" s="924"/>
      <c r="CK113" s="951"/>
      <c r="CL113" s="952"/>
      <c r="CM113" s="925" t="s">
        <v>455</v>
      </c>
      <c r="CN113" s="926"/>
      <c r="CO113" s="926"/>
      <c r="CP113" s="926"/>
      <c r="CQ113" s="926"/>
      <c r="CR113" s="926"/>
      <c r="CS113" s="926"/>
      <c r="CT113" s="926"/>
      <c r="CU113" s="926"/>
      <c r="CV113" s="926"/>
      <c r="CW113" s="926"/>
      <c r="CX113" s="926"/>
      <c r="CY113" s="926"/>
      <c r="CZ113" s="926"/>
      <c r="DA113" s="926"/>
      <c r="DB113" s="926"/>
      <c r="DC113" s="926"/>
      <c r="DD113" s="926"/>
      <c r="DE113" s="926"/>
      <c r="DF113" s="927"/>
      <c r="DG113" s="961" t="s">
        <v>444</v>
      </c>
      <c r="DH113" s="962"/>
      <c r="DI113" s="962"/>
      <c r="DJ113" s="962"/>
      <c r="DK113" s="963"/>
      <c r="DL113" s="964" t="s">
        <v>444</v>
      </c>
      <c r="DM113" s="962"/>
      <c r="DN113" s="962"/>
      <c r="DO113" s="962"/>
      <c r="DP113" s="963"/>
      <c r="DQ113" s="964" t="s">
        <v>444</v>
      </c>
      <c r="DR113" s="962"/>
      <c r="DS113" s="962"/>
      <c r="DT113" s="962"/>
      <c r="DU113" s="963"/>
      <c r="DV113" s="965" t="s">
        <v>129</v>
      </c>
      <c r="DW113" s="966"/>
      <c r="DX113" s="966"/>
      <c r="DY113" s="966"/>
      <c r="DZ113" s="967"/>
    </row>
    <row r="114" spans="1:130" s="226" customFormat="1" ht="26.25" customHeight="1" x14ac:dyDescent="0.15">
      <c r="A114" s="957"/>
      <c r="B114" s="958"/>
      <c r="C114" s="926" t="s">
        <v>456</v>
      </c>
      <c r="D114" s="926"/>
      <c r="E114" s="926"/>
      <c r="F114" s="926"/>
      <c r="G114" s="926"/>
      <c r="H114" s="926"/>
      <c r="I114" s="926"/>
      <c r="J114" s="926"/>
      <c r="K114" s="926"/>
      <c r="L114" s="926"/>
      <c r="M114" s="926"/>
      <c r="N114" s="926"/>
      <c r="O114" s="926"/>
      <c r="P114" s="926"/>
      <c r="Q114" s="926"/>
      <c r="R114" s="926"/>
      <c r="S114" s="926"/>
      <c r="T114" s="926"/>
      <c r="U114" s="926"/>
      <c r="V114" s="926"/>
      <c r="W114" s="926"/>
      <c r="X114" s="926"/>
      <c r="Y114" s="926"/>
      <c r="Z114" s="927"/>
      <c r="AA114" s="961">
        <v>161964</v>
      </c>
      <c r="AB114" s="962"/>
      <c r="AC114" s="962"/>
      <c r="AD114" s="962"/>
      <c r="AE114" s="963"/>
      <c r="AF114" s="964">
        <v>193508</v>
      </c>
      <c r="AG114" s="962"/>
      <c r="AH114" s="962"/>
      <c r="AI114" s="962"/>
      <c r="AJ114" s="963"/>
      <c r="AK114" s="964">
        <v>223194</v>
      </c>
      <c r="AL114" s="962"/>
      <c r="AM114" s="962"/>
      <c r="AN114" s="962"/>
      <c r="AO114" s="963"/>
      <c r="AP114" s="965">
        <v>1</v>
      </c>
      <c r="AQ114" s="966"/>
      <c r="AR114" s="966"/>
      <c r="AS114" s="966"/>
      <c r="AT114" s="967"/>
      <c r="AU114" s="911"/>
      <c r="AV114" s="912"/>
      <c r="AW114" s="912"/>
      <c r="AX114" s="912"/>
      <c r="AY114" s="912"/>
      <c r="AZ114" s="925" t="s">
        <v>457</v>
      </c>
      <c r="BA114" s="926"/>
      <c r="BB114" s="926"/>
      <c r="BC114" s="926"/>
      <c r="BD114" s="926"/>
      <c r="BE114" s="926"/>
      <c r="BF114" s="926"/>
      <c r="BG114" s="926"/>
      <c r="BH114" s="926"/>
      <c r="BI114" s="926"/>
      <c r="BJ114" s="926"/>
      <c r="BK114" s="926"/>
      <c r="BL114" s="926"/>
      <c r="BM114" s="926"/>
      <c r="BN114" s="926"/>
      <c r="BO114" s="926"/>
      <c r="BP114" s="927"/>
      <c r="BQ114" s="928">
        <v>3943114</v>
      </c>
      <c r="BR114" s="929"/>
      <c r="BS114" s="929"/>
      <c r="BT114" s="929"/>
      <c r="BU114" s="929"/>
      <c r="BV114" s="929">
        <v>3976542</v>
      </c>
      <c r="BW114" s="929"/>
      <c r="BX114" s="929"/>
      <c r="BY114" s="929"/>
      <c r="BZ114" s="929"/>
      <c r="CA114" s="929">
        <v>3599144</v>
      </c>
      <c r="CB114" s="929"/>
      <c r="CC114" s="929"/>
      <c r="CD114" s="929"/>
      <c r="CE114" s="929"/>
      <c r="CF114" s="923">
        <v>16.3</v>
      </c>
      <c r="CG114" s="924"/>
      <c r="CH114" s="924"/>
      <c r="CI114" s="924"/>
      <c r="CJ114" s="924"/>
      <c r="CK114" s="951"/>
      <c r="CL114" s="952"/>
      <c r="CM114" s="925" t="s">
        <v>458</v>
      </c>
      <c r="CN114" s="926"/>
      <c r="CO114" s="926"/>
      <c r="CP114" s="926"/>
      <c r="CQ114" s="926"/>
      <c r="CR114" s="926"/>
      <c r="CS114" s="926"/>
      <c r="CT114" s="926"/>
      <c r="CU114" s="926"/>
      <c r="CV114" s="926"/>
      <c r="CW114" s="926"/>
      <c r="CX114" s="926"/>
      <c r="CY114" s="926"/>
      <c r="CZ114" s="926"/>
      <c r="DA114" s="926"/>
      <c r="DB114" s="926"/>
      <c r="DC114" s="926"/>
      <c r="DD114" s="926"/>
      <c r="DE114" s="926"/>
      <c r="DF114" s="927"/>
      <c r="DG114" s="961" t="s">
        <v>444</v>
      </c>
      <c r="DH114" s="962"/>
      <c r="DI114" s="962"/>
      <c r="DJ114" s="962"/>
      <c r="DK114" s="963"/>
      <c r="DL114" s="964" t="s">
        <v>445</v>
      </c>
      <c r="DM114" s="962"/>
      <c r="DN114" s="962"/>
      <c r="DO114" s="962"/>
      <c r="DP114" s="963"/>
      <c r="DQ114" s="964" t="s">
        <v>459</v>
      </c>
      <c r="DR114" s="962"/>
      <c r="DS114" s="962"/>
      <c r="DT114" s="962"/>
      <c r="DU114" s="963"/>
      <c r="DV114" s="965" t="s">
        <v>444</v>
      </c>
      <c r="DW114" s="966"/>
      <c r="DX114" s="966"/>
      <c r="DY114" s="966"/>
      <c r="DZ114" s="967"/>
    </row>
    <row r="115" spans="1:130" s="226" customFormat="1" ht="26.25" customHeight="1" x14ac:dyDescent="0.15">
      <c r="A115" s="957"/>
      <c r="B115" s="958"/>
      <c r="C115" s="926" t="s">
        <v>460</v>
      </c>
      <c r="D115" s="926"/>
      <c r="E115" s="926"/>
      <c r="F115" s="926"/>
      <c r="G115" s="926"/>
      <c r="H115" s="926"/>
      <c r="I115" s="926"/>
      <c r="J115" s="926"/>
      <c r="K115" s="926"/>
      <c r="L115" s="926"/>
      <c r="M115" s="926"/>
      <c r="N115" s="926"/>
      <c r="O115" s="926"/>
      <c r="P115" s="926"/>
      <c r="Q115" s="926"/>
      <c r="R115" s="926"/>
      <c r="S115" s="926"/>
      <c r="T115" s="926"/>
      <c r="U115" s="926"/>
      <c r="V115" s="926"/>
      <c r="W115" s="926"/>
      <c r="X115" s="926"/>
      <c r="Y115" s="926"/>
      <c r="Z115" s="927"/>
      <c r="AA115" s="940">
        <v>164035</v>
      </c>
      <c r="AB115" s="941"/>
      <c r="AC115" s="941"/>
      <c r="AD115" s="941"/>
      <c r="AE115" s="942"/>
      <c r="AF115" s="943">
        <v>142408</v>
      </c>
      <c r="AG115" s="941"/>
      <c r="AH115" s="941"/>
      <c r="AI115" s="941"/>
      <c r="AJ115" s="942"/>
      <c r="AK115" s="943">
        <v>128719</v>
      </c>
      <c r="AL115" s="941"/>
      <c r="AM115" s="941"/>
      <c r="AN115" s="941"/>
      <c r="AO115" s="942"/>
      <c r="AP115" s="944">
        <v>0.6</v>
      </c>
      <c r="AQ115" s="945"/>
      <c r="AR115" s="945"/>
      <c r="AS115" s="945"/>
      <c r="AT115" s="946"/>
      <c r="AU115" s="911"/>
      <c r="AV115" s="912"/>
      <c r="AW115" s="912"/>
      <c r="AX115" s="912"/>
      <c r="AY115" s="912"/>
      <c r="AZ115" s="925" t="s">
        <v>461</v>
      </c>
      <c r="BA115" s="926"/>
      <c r="BB115" s="926"/>
      <c r="BC115" s="926"/>
      <c r="BD115" s="926"/>
      <c r="BE115" s="926"/>
      <c r="BF115" s="926"/>
      <c r="BG115" s="926"/>
      <c r="BH115" s="926"/>
      <c r="BI115" s="926"/>
      <c r="BJ115" s="926"/>
      <c r="BK115" s="926"/>
      <c r="BL115" s="926"/>
      <c r="BM115" s="926"/>
      <c r="BN115" s="926"/>
      <c r="BO115" s="926"/>
      <c r="BP115" s="927"/>
      <c r="BQ115" s="928" t="s">
        <v>448</v>
      </c>
      <c r="BR115" s="929"/>
      <c r="BS115" s="929"/>
      <c r="BT115" s="929"/>
      <c r="BU115" s="929"/>
      <c r="BV115" s="929" t="s">
        <v>129</v>
      </c>
      <c r="BW115" s="929"/>
      <c r="BX115" s="929"/>
      <c r="BY115" s="929"/>
      <c r="BZ115" s="929"/>
      <c r="CA115" s="929" t="s">
        <v>445</v>
      </c>
      <c r="CB115" s="929"/>
      <c r="CC115" s="929"/>
      <c r="CD115" s="929"/>
      <c r="CE115" s="929"/>
      <c r="CF115" s="923" t="s">
        <v>444</v>
      </c>
      <c r="CG115" s="924"/>
      <c r="CH115" s="924"/>
      <c r="CI115" s="924"/>
      <c r="CJ115" s="924"/>
      <c r="CK115" s="951"/>
      <c r="CL115" s="952"/>
      <c r="CM115" s="925" t="s">
        <v>462</v>
      </c>
      <c r="CN115" s="926"/>
      <c r="CO115" s="926"/>
      <c r="CP115" s="926"/>
      <c r="CQ115" s="926"/>
      <c r="CR115" s="926"/>
      <c r="CS115" s="926"/>
      <c r="CT115" s="926"/>
      <c r="CU115" s="926"/>
      <c r="CV115" s="926"/>
      <c r="CW115" s="926"/>
      <c r="CX115" s="926"/>
      <c r="CY115" s="926"/>
      <c r="CZ115" s="926"/>
      <c r="DA115" s="926"/>
      <c r="DB115" s="926"/>
      <c r="DC115" s="926"/>
      <c r="DD115" s="926"/>
      <c r="DE115" s="926"/>
      <c r="DF115" s="927"/>
      <c r="DG115" s="961" t="s">
        <v>444</v>
      </c>
      <c r="DH115" s="962"/>
      <c r="DI115" s="962"/>
      <c r="DJ115" s="962"/>
      <c r="DK115" s="963"/>
      <c r="DL115" s="964" t="s">
        <v>459</v>
      </c>
      <c r="DM115" s="962"/>
      <c r="DN115" s="962"/>
      <c r="DO115" s="962"/>
      <c r="DP115" s="963"/>
      <c r="DQ115" s="964" t="s">
        <v>445</v>
      </c>
      <c r="DR115" s="962"/>
      <c r="DS115" s="962"/>
      <c r="DT115" s="962"/>
      <c r="DU115" s="963"/>
      <c r="DV115" s="965" t="s">
        <v>129</v>
      </c>
      <c r="DW115" s="966"/>
      <c r="DX115" s="966"/>
      <c r="DY115" s="966"/>
      <c r="DZ115" s="967"/>
    </row>
    <row r="116" spans="1:130" s="226" customFormat="1" ht="26.25" customHeight="1" x14ac:dyDescent="0.15">
      <c r="A116" s="959"/>
      <c r="B116" s="960"/>
      <c r="C116" s="968" t="s">
        <v>463</v>
      </c>
      <c r="D116" s="968"/>
      <c r="E116" s="968"/>
      <c r="F116" s="968"/>
      <c r="G116" s="968"/>
      <c r="H116" s="968"/>
      <c r="I116" s="968"/>
      <c r="J116" s="968"/>
      <c r="K116" s="968"/>
      <c r="L116" s="968"/>
      <c r="M116" s="968"/>
      <c r="N116" s="968"/>
      <c r="O116" s="968"/>
      <c r="P116" s="968"/>
      <c r="Q116" s="968"/>
      <c r="R116" s="968"/>
      <c r="S116" s="968"/>
      <c r="T116" s="968"/>
      <c r="U116" s="968"/>
      <c r="V116" s="968"/>
      <c r="W116" s="968"/>
      <c r="X116" s="968"/>
      <c r="Y116" s="968"/>
      <c r="Z116" s="969"/>
      <c r="AA116" s="961" t="s">
        <v>445</v>
      </c>
      <c r="AB116" s="962"/>
      <c r="AC116" s="962"/>
      <c r="AD116" s="962"/>
      <c r="AE116" s="963"/>
      <c r="AF116" s="964" t="s">
        <v>129</v>
      </c>
      <c r="AG116" s="962"/>
      <c r="AH116" s="962"/>
      <c r="AI116" s="962"/>
      <c r="AJ116" s="963"/>
      <c r="AK116" s="964" t="s">
        <v>445</v>
      </c>
      <c r="AL116" s="962"/>
      <c r="AM116" s="962"/>
      <c r="AN116" s="962"/>
      <c r="AO116" s="963"/>
      <c r="AP116" s="965" t="s">
        <v>444</v>
      </c>
      <c r="AQ116" s="966"/>
      <c r="AR116" s="966"/>
      <c r="AS116" s="966"/>
      <c r="AT116" s="967"/>
      <c r="AU116" s="911"/>
      <c r="AV116" s="912"/>
      <c r="AW116" s="912"/>
      <c r="AX116" s="912"/>
      <c r="AY116" s="912"/>
      <c r="AZ116" s="970" t="s">
        <v>464</v>
      </c>
      <c r="BA116" s="971"/>
      <c r="BB116" s="971"/>
      <c r="BC116" s="971"/>
      <c r="BD116" s="971"/>
      <c r="BE116" s="971"/>
      <c r="BF116" s="971"/>
      <c r="BG116" s="971"/>
      <c r="BH116" s="971"/>
      <c r="BI116" s="971"/>
      <c r="BJ116" s="971"/>
      <c r="BK116" s="971"/>
      <c r="BL116" s="971"/>
      <c r="BM116" s="971"/>
      <c r="BN116" s="971"/>
      <c r="BO116" s="971"/>
      <c r="BP116" s="972"/>
      <c r="BQ116" s="928" t="s">
        <v>444</v>
      </c>
      <c r="BR116" s="929"/>
      <c r="BS116" s="929"/>
      <c r="BT116" s="929"/>
      <c r="BU116" s="929"/>
      <c r="BV116" s="929" t="s">
        <v>444</v>
      </c>
      <c r="BW116" s="929"/>
      <c r="BX116" s="929"/>
      <c r="BY116" s="929"/>
      <c r="BZ116" s="929"/>
      <c r="CA116" s="929" t="s">
        <v>445</v>
      </c>
      <c r="CB116" s="929"/>
      <c r="CC116" s="929"/>
      <c r="CD116" s="929"/>
      <c r="CE116" s="929"/>
      <c r="CF116" s="923" t="s">
        <v>445</v>
      </c>
      <c r="CG116" s="924"/>
      <c r="CH116" s="924"/>
      <c r="CI116" s="924"/>
      <c r="CJ116" s="924"/>
      <c r="CK116" s="951"/>
      <c r="CL116" s="952"/>
      <c r="CM116" s="925" t="s">
        <v>465</v>
      </c>
      <c r="CN116" s="926"/>
      <c r="CO116" s="926"/>
      <c r="CP116" s="926"/>
      <c r="CQ116" s="926"/>
      <c r="CR116" s="926"/>
      <c r="CS116" s="926"/>
      <c r="CT116" s="926"/>
      <c r="CU116" s="926"/>
      <c r="CV116" s="926"/>
      <c r="CW116" s="926"/>
      <c r="CX116" s="926"/>
      <c r="CY116" s="926"/>
      <c r="CZ116" s="926"/>
      <c r="DA116" s="926"/>
      <c r="DB116" s="926"/>
      <c r="DC116" s="926"/>
      <c r="DD116" s="926"/>
      <c r="DE116" s="926"/>
      <c r="DF116" s="927"/>
      <c r="DG116" s="961">
        <v>54746</v>
      </c>
      <c r="DH116" s="962"/>
      <c r="DI116" s="962"/>
      <c r="DJ116" s="962"/>
      <c r="DK116" s="963"/>
      <c r="DL116" s="964">
        <v>32248</v>
      </c>
      <c r="DM116" s="962"/>
      <c r="DN116" s="962"/>
      <c r="DO116" s="962"/>
      <c r="DP116" s="963"/>
      <c r="DQ116" s="964">
        <v>23153</v>
      </c>
      <c r="DR116" s="962"/>
      <c r="DS116" s="962"/>
      <c r="DT116" s="962"/>
      <c r="DU116" s="963"/>
      <c r="DV116" s="965">
        <v>0.1</v>
      </c>
      <c r="DW116" s="966"/>
      <c r="DX116" s="966"/>
      <c r="DY116" s="966"/>
      <c r="DZ116" s="967"/>
    </row>
    <row r="117" spans="1:130" s="226" customFormat="1" ht="26.25" customHeight="1" x14ac:dyDescent="0.15">
      <c r="A117" s="91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980" t="s">
        <v>466</v>
      </c>
      <c r="Z117" s="897"/>
      <c r="AA117" s="981">
        <v>4284838</v>
      </c>
      <c r="AB117" s="982"/>
      <c r="AC117" s="982"/>
      <c r="AD117" s="982"/>
      <c r="AE117" s="983"/>
      <c r="AF117" s="984">
        <v>4610138</v>
      </c>
      <c r="AG117" s="982"/>
      <c r="AH117" s="982"/>
      <c r="AI117" s="982"/>
      <c r="AJ117" s="983"/>
      <c r="AK117" s="984">
        <v>4578803</v>
      </c>
      <c r="AL117" s="982"/>
      <c r="AM117" s="982"/>
      <c r="AN117" s="982"/>
      <c r="AO117" s="983"/>
      <c r="AP117" s="985"/>
      <c r="AQ117" s="986"/>
      <c r="AR117" s="986"/>
      <c r="AS117" s="986"/>
      <c r="AT117" s="987"/>
      <c r="AU117" s="911"/>
      <c r="AV117" s="912"/>
      <c r="AW117" s="912"/>
      <c r="AX117" s="912"/>
      <c r="AY117" s="912"/>
      <c r="AZ117" s="977" t="s">
        <v>467</v>
      </c>
      <c r="BA117" s="978"/>
      <c r="BB117" s="978"/>
      <c r="BC117" s="978"/>
      <c r="BD117" s="978"/>
      <c r="BE117" s="978"/>
      <c r="BF117" s="978"/>
      <c r="BG117" s="978"/>
      <c r="BH117" s="978"/>
      <c r="BI117" s="978"/>
      <c r="BJ117" s="978"/>
      <c r="BK117" s="978"/>
      <c r="BL117" s="978"/>
      <c r="BM117" s="978"/>
      <c r="BN117" s="978"/>
      <c r="BO117" s="978"/>
      <c r="BP117" s="979"/>
      <c r="BQ117" s="928" t="s">
        <v>445</v>
      </c>
      <c r="BR117" s="929"/>
      <c r="BS117" s="929"/>
      <c r="BT117" s="929"/>
      <c r="BU117" s="929"/>
      <c r="BV117" s="929" t="s">
        <v>445</v>
      </c>
      <c r="BW117" s="929"/>
      <c r="BX117" s="929"/>
      <c r="BY117" s="929"/>
      <c r="BZ117" s="929"/>
      <c r="CA117" s="929" t="s">
        <v>445</v>
      </c>
      <c r="CB117" s="929"/>
      <c r="CC117" s="929"/>
      <c r="CD117" s="929"/>
      <c r="CE117" s="929"/>
      <c r="CF117" s="923" t="s">
        <v>445</v>
      </c>
      <c r="CG117" s="924"/>
      <c r="CH117" s="924"/>
      <c r="CI117" s="924"/>
      <c r="CJ117" s="924"/>
      <c r="CK117" s="951"/>
      <c r="CL117" s="952"/>
      <c r="CM117" s="925" t="s">
        <v>468</v>
      </c>
      <c r="CN117" s="926"/>
      <c r="CO117" s="926"/>
      <c r="CP117" s="926"/>
      <c r="CQ117" s="926"/>
      <c r="CR117" s="926"/>
      <c r="CS117" s="926"/>
      <c r="CT117" s="926"/>
      <c r="CU117" s="926"/>
      <c r="CV117" s="926"/>
      <c r="CW117" s="926"/>
      <c r="CX117" s="926"/>
      <c r="CY117" s="926"/>
      <c r="CZ117" s="926"/>
      <c r="DA117" s="926"/>
      <c r="DB117" s="926"/>
      <c r="DC117" s="926"/>
      <c r="DD117" s="926"/>
      <c r="DE117" s="926"/>
      <c r="DF117" s="927"/>
      <c r="DG117" s="961" t="s">
        <v>444</v>
      </c>
      <c r="DH117" s="962"/>
      <c r="DI117" s="962"/>
      <c r="DJ117" s="962"/>
      <c r="DK117" s="963"/>
      <c r="DL117" s="964" t="s">
        <v>445</v>
      </c>
      <c r="DM117" s="962"/>
      <c r="DN117" s="962"/>
      <c r="DO117" s="962"/>
      <c r="DP117" s="963"/>
      <c r="DQ117" s="964" t="s">
        <v>445</v>
      </c>
      <c r="DR117" s="962"/>
      <c r="DS117" s="962"/>
      <c r="DT117" s="962"/>
      <c r="DU117" s="963"/>
      <c r="DV117" s="965" t="s">
        <v>445</v>
      </c>
      <c r="DW117" s="966"/>
      <c r="DX117" s="966"/>
      <c r="DY117" s="966"/>
      <c r="DZ117" s="967"/>
    </row>
    <row r="118" spans="1:130" s="226" customFormat="1" ht="26.25" customHeight="1" x14ac:dyDescent="0.15">
      <c r="A118" s="91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5" t="s">
        <v>435</v>
      </c>
      <c r="AB118" s="896"/>
      <c r="AC118" s="896"/>
      <c r="AD118" s="896"/>
      <c r="AE118" s="897"/>
      <c r="AF118" s="895" t="s">
        <v>436</v>
      </c>
      <c r="AG118" s="896"/>
      <c r="AH118" s="896"/>
      <c r="AI118" s="896"/>
      <c r="AJ118" s="897"/>
      <c r="AK118" s="895" t="s">
        <v>312</v>
      </c>
      <c r="AL118" s="896"/>
      <c r="AM118" s="896"/>
      <c r="AN118" s="896"/>
      <c r="AO118" s="897"/>
      <c r="AP118" s="973" t="s">
        <v>437</v>
      </c>
      <c r="AQ118" s="974"/>
      <c r="AR118" s="974"/>
      <c r="AS118" s="974"/>
      <c r="AT118" s="975"/>
      <c r="AU118" s="911"/>
      <c r="AV118" s="912"/>
      <c r="AW118" s="912"/>
      <c r="AX118" s="912"/>
      <c r="AY118" s="912"/>
      <c r="AZ118" s="976" t="s">
        <v>469</v>
      </c>
      <c r="BA118" s="968"/>
      <c r="BB118" s="968"/>
      <c r="BC118" s="968"/>
      <c r="BD118" s="968"/>
      <c r="BE118" s="968"/>
      <c r="BF118" s="968"/>
      <c r="BG118" s="968"/>
      <c r="BH118" s="968"/>
      <c r="BI118" s="968"/>
      <c r="BJ118" s="968"/>
      <c r="BK118" s="968"/>
      <c r="BL118" s="968"/>
      <c r="BM118" s="968"/>
      <c r="BN118" s="968"/>
      <c r="BO118" s="968"/>
      <c r="BP118" s="969"/>
      <c r="BQ118" s="1002" t="s">
        <v>470</v>
      </c>
      <c r="BR118" s="1003"/>
      <c r="BS118" s="1003"/>
      <c r="BT118" s="1003"/>
      <c r="BU118" s="1003"/>
      <c r="BV118" s="1003" t="s">
        <v>471</v>
      </c>
      <c r="BW118" s="1003"/>
      <c r="BX118" s="1003"/>
      <c r="BY118" s="1003"/>
      <c r="BZ118" s="1003"/>
      <c r="CA118" s="1003" t="s">
        <v>470</v>
      </c>
      <c r="CB118" s="1003"/>
      <c r="CC118" s="1003"/>
      <c r="CD118" s="1003"/>
      <c r="CE118" s="1003"/>
      <c r="CF118" s="923" t="s">
        <v>129</v>
      </c>
      <c r="CG118" s="924"/>
      <c r="CH118" s="924"/>
      <c r="CI118" s="924"/>
      <c r="CJ118" s="924"/>
      <c r="CK118" s="951"/>
      <c r="CL118" s="952"/>
      <c r="CM118" s="925" t="s">
        <v>472</v>
      </c>
      <c r="CN118" s="926"/>
      <c r="CO118" s="926"/>
      <c r="CP118" s="926"/>
      <c r="CQ118" s="926"/>
      <c r="CR118" s="926"/>
      <c r="CS118" s="926"/>
      <c r="CT118" s="926"/>
      <c r="CU118" s="926"/>
      <c r="CV118" s="926"/>
      <c r="CW118" s="926"/>
      <c r="CX118" s="926"/>
      <c r="CY118" s="926"/>
      <c r="CZ118" s="926"/>
      <c r="DA118" s="926"/>
      <c r="DB118" s="926"/>
      <c r="DC118" s="926"/>
      <c r="DD118" s="926"/>
      <c r="DE118" s="926"/>
      <c r="DF118" s="927"/>
      <c r="DG118" s="961" t="s">
        <v>473</v>
      </c>
      <c r="DH118" s="962"/>
      <c r="DI118" s="962"/>
      <c r="DJ118" s="962"/>
      <c r="DK118" s="963"/>
      <c r="DL118" s="964" t="s">
        <v>129</v>
      </c>
      <c r="DM118" s="962"/>
      <c r="DN118" s="962"/>
      <c r="DO118" s="962"/>
      <c r="DP118" s="963"/>
      <c r="DQ118" s="964" t="s">
        <v>129</v>
      </c>
      <c r="DR118" s="962"/>
      <c r="DS118" s="962"/>
      <c r="DT118" s="962"/>
      <c r="DU118" s="963"/>
      <c r="DV118" s="965" t="s">
        <v>473</v>
      </c>
      <c r="DW118" s="966"/>
      <c r="DX118" s="966"/>
      <c r="DY118" s="966"/>
      <c r="DZ118" s="967"/>
    </row>
    <row r="119" spans="1:130" s="226" customFormat="1" ht="26.25" customHeight="1" x14ac:dyDescent="0.15">
      <c r="A119" s="1060" t="s">
        <v>441</v>
      </c>
      <c r="B119" s="950"/>
      <c r="C119" s="932" t="s">
        <v>442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v>118997</v>
      </c>
      <c r="AB119" s="903"/>
      <c r="AC119" s="903"/>
      <c r="AD119" s="903"/>
      <c r="AE119" s="904"/>
      <c r="AF119" s="905">
        <v>118997</v>
      </c>
      <c r="AG119" s="903"/>
      <c r="AH119" s="903"/>
      <c r="AI119" s="903"/>
      <c r="AJ119" s="904"/>
      <c r="AK119" s="905">
        <v>118997</v>
      </c>
      <c r="AL119" s="903"/>
      <c r="AM119" s="903"/>
      <c r="AN119" s="903"/>
      <c r="AO119" s="904"/>
      <c r="AP119" s="906">
        <v>0.5</v>
      </c>
      <c r="AQ119" s="907"/>
      <c r="AR119" s="907"/>
      <c r="AS119" s="907"/>
      <c r="AT119" s="908"/>
      <c r="AU119" s="913"/>
      <c r="AV119" s="914"/>
      <c r="AW119" s="914"/>
      <c r="AX119" s="914"/>
      <c r="AY119" s="914"/>
      <c r="AZ119" s="247" t="s">
        <v>188</v>
      </c>
      <c r="BA119" s="247"/>
      <c r="BB119" s="247"/>
      <c r="BC119" s="247"/>
      <c r="BD119" s="247"/>
      <c r="BE119" s="247"/>
      <c r="BF119" s="247"/>
      <c r="BG119" s="247"/>
      <c r="BH119" s="247"/>
      <c r="BI119" s="247"/>
      <c r="BJ119" s="247"/>
      <c r="BK119" s="247"/>
      <c r="BL119" s="247"/>
      <c r="BM119" s="247"/>
      <c r="BN119" s="247"/>
      <c r="BO119" s="980" t="s">
        <v>474</v>
      </c>
      <c r="BP119" s="1008"/>
      <c r="BQ119" s="1002">
        <v>56849595</v>
      </c>
      <c r="BR119" s="1003"/>
      <c r="BS119" s="1003"/>
      <c r="BT119" s="1003"/>
      <c r="BU119" s="1003"/>
      <c r="BV119" s="1003">
        <v>57815928</v>
      </c>
      <c r="BW119" s="1003"/>
      <c r="BX119" s="1003"/>
      <c r="BY119" s="1003"/>
      <c r="BZ119" s="1003"/>
      <c r="CA119" s="1003">
        <v>58096898</v>
      </c>
      <c r="CB119" s="1003"/>
      <c r="CC119" s="1003"/>
      <c r="CD119" s="1003"/>
      <c r="CE119" s="1003"/>
      <c r="CF119" s="1004"/>
      <c r="CG119" s="1005"/>
      <c r="CH119" s="1005"/>
      <c r="CI119" s="1005"/>
      <c r="CJ119" s="1006"/>
      <c r="CK119" s="953"/>
      <c r="CL119" s="954"/>
      <c r="CM119" s="976" t="s">
        <v>475</v>
      </c>
      <c r="CN119" s="968"/>
      <c r="CO119" s="968"/>
      <c r="CP119" s="968"/>
      <c r="CQ119" s="968"/>
      <c r="CR119" s="968"/>
      <c r="CS119" s="968"/>
      <c r="CT119" s="968"/>
      <c r="CU119" s="968"/>
      <c r="CV119" s="968"/>
      <c r="CW119" s="968"/>
      <c r="CX119" s="968"/>
      <c r="CY119" s="968"/>
      <c r="CZ119" s="968"/>
      <c r="DA119" s="968"/>
      <c r="DB119" s="968"/>
      <c r="DC119" s="968"/>
      <c r="DD119" s="968"/>
      <c r="DE119" s="968"/>
      <c r="DF119" s="969"/>
      <c r="DG119" s="1007" t="s">
        <v>473</v>
      </c>
      <c r="DH119" s="989"/>
      <c r="DI119" s="989"/>
      <c r="DJ119" s="989"/>
      <c r="DK119" s="990"/>
      <c r="DL119" s="988" t="s">
        <v>470</v>
      </c>
      <c r="DM119" s="989"/>
      <c r="DN119" s="989"/>
      <c r="DO119" s="989"/>
      <c r="DP119" s="990"/>
      <c r="DQ119" s="988" t="s">
        <v>473</v>
      </c>
      <c r="DR119" s="989"/>
      <c r="DS119" s="989"/>
      <c r="DT119" s="989"/>
      <c r="DU119" s="990"/>
      <c r="DV119" s="991" t="s">
        <v>129</v>
      </c>
      <c r="DW119" s="992"/>
      <c r="DX119" s="992"/>
      <c r="DY119" s="992"/>
      <c r="DZ119" s="993"/>
    </row>
    <row r="120" spans="1:130" s="226" customFormat="1" ht="26.25" customHeight="1" x14ac:dyDescent="0.15">
      <c r="A120" s="1061"/>
      <c r="B120" s="952"/>
      <c r="C120" s="925" t="s">
        <v>447</v>
      </c>
      <c r="D120" s="926"/>
      <c r="E120" s="926"/>
      <c r="F120" s="926"/>
      <c r="G120" s="926"/>
      <c r="H120" s="926"/>
      <c r="I120" s="926"/>
      <c r="J120" s="926"/>
      <c r="K120" s="926"/>
      <c r="L120" s="926"/>
      <c r="M120" s="926"/>
      <c r="N120" s="926"/>
      <c r="O120" s="926"/>
      <c r="P120" s="926"/>
      <c r="Q120" s="926"/>
      <c r="R120" s="926"/>
      <c r="S120" s="926"/>
      <c r="T120" s="926"/>
      <c r="U120" s="926"/>
      <c r="V120" s="926"/>
      <c r="W120" s="926"/>
      <c r="X120" s="926"/>
      <c r="Y120" s="926"/>
      <c r="Z120" s="927"/>
      <c r="AA120" s="961" t="s">
        <v>444</v>
      </c>
      <c r="AB120" s="962"/>
      <c r="AC120" s="962"/>
      <c r="AD120" s="962"/>
      <c r="AE120" s="963"/>
      <c r="AF120" s="964" t="s">
        <v>129</v>
      </c>
      <c r="AG120" s="962"/>
      <c r="AH120" s="962"/>
      <c r="AI120" s="962"/>
      <c r="AJ120" s="963"/>
      <c r="AK120" s="964" t="s">
        <v>470</v>
      </c>
      <c r="AL120" s="962"/>
      <c r="AM120" s="962"/>
      <c r="AN120" s="962"/>
      <c r="AO120" s="963"/>
      <c r="AP120" s="965" t="s">
        <v>129</v>
      </c>
      <c r="AQ120" s="966"/>
      <c r="AR120" s="966"/>
      <c r="AS120" s="966"/>
      <c r="AT120" s="967"/>
      <c r="AU120" s="994" t="s">
        <v>476</v>
      </c>
      <c r="AV120" s="995"/>
      <c r="AW120" s="995"/>
      <c r="AX120" s="995"/>
      <c r="AY120" s="996"/>
      <c r="AZ120" s="932" t="s">
        <v>477</v>
      </c>
      <c r="BA120" s="900"/>
      <c r="BB120" s="900"/>
      <c r="BC120" s="900"/>
      <c r="BD120" s="900"/>
      <c r="BE120" s="900"/>
      <c r="BF120" s="900"/>
      <c r="BG120" s="900"/>
      <c r="BH120" s="900"/>
      <c r="BI120" s="900"/>
      <c r="BJ120" s="900"/>
      <c r="BK120" s="900"/>
      <c r="BL120" s="900"/>
      <c r="BM120" s="900"/>
      <c r="BN120" s="900"/>
      <c r="BO120" s="900"/>
      <c r="BP120" s="901"/>
      <c r="BQ120" s="933">
        <v>10195304</v>
      </c>
      <c r="BR120" s="934"/>
      <c r="BS120" s="934"/>
      <c r="BT120" s="934"/>
      <c r="BU120" s="934"/>
      <c r="BV120" s="934">
        <v>10165274</v>
      </c>
      <c r="BW120" s="934"/>
      <c r="BX120" s="934"/>
      <c r="BY120" s="934"/>
      <c r="BZ120" s="934"/>
      <c r="CA120" s="934">
        <v>11076637</v>
      </c>
      <c r="CB120" s="934"/>
      <c r="CC120" s="934"/>
      <c r="CD120" s="934"/>
      <c r="CE120" s="934"/>
      <c r="CF120" s="947">
        <v>50.1</v>
      </c>
      <c r="CG120" s="948"/>
      <c r="CH120" s="948"/>
      <c r="CI120" s="948"/>
      <c r="CJ120" s="948"/>
      <c r="CK120" s="1009" t="s">
        <v>478</v>
      </c>
      <c r="CL120" s="1010"/>
      <c r="CM120" s="1010"/>
      <c r="CN120" s="1010"/>
      <c r="CO120" s="1011"/>
      <c r="CP120" s="1017" t="s">
        <v>479</v>
      </c>
      <c r="CQ120" s="1018"/>
      <c r="CR120" s="1018"/>
      <c r="CS120" s="1018"/>
      <c r="CT120" s="1018"/>
      <c r="CU120" s="1018"/>
      <c r="CV120" s="1018"/>
      <c r="CW120" s="1018"/>
      <c r="CX120" s="1018"/>
      <c r="CY120" s="1018"/>
      <c r="CZ120" s="1018"/>
      <c r="DA120" s="1018"/>
      <c r="DB120" s="1018"/>
      <c r="DC120" s="1018"/>
      <c r="DD120" s="1018"/>
      <c r="DE120" s="1018"/>
      <c r="DF120" s="1019"/>
      <c r="DG120" s="933">
        <v>7873018</v>
      </c>
      <c r="DH120" s="934"/>
      <c r="DI120" s="934"/>
      <c r="DJ120" s="934"/>
      <c r="DK120" s="934"/>
      <c r="DL120" s="934">
        <v>7202042</v>
      </c>
      <c r="DM120" s="934"/>
      <c r="DN120" s="934"/>
      <c r="DO120" s="934"/>
      <c r="DP120" s="934"/>
      <c r="DQ120" s="934">
        <v>6514280</v>
      </c>
      <c r="DR120" s="934"/>
      <c r="DS120" s="934"/>
      <c r="DT120" s="934"/>
      <c r="DU120" s="934"/>
      <c r="DV120" s="935">
        <v>29.5</v>
      </c>
      <c r="DW120" s="935"/>
      <c r="DX120" s="935"/>
      <c r="DY120" s="935"/>
      <c r="DZ120" s="936"/>
    </row>
    <row r="121" spans="1:130" s="226" customFormat="1" ht="26.25" customHeight="1" x14ac:dyDescent="0.15">
      <c r="A121" s="1061"/>
      <c r="B121" s="952"/>
      <c r="C121" s="977" t="s">
        <v>480</v>
      </c>
      <c r="D121" s="978"/>
      <c r="E121" s="978"/>
      <c r="F121" s="978"/>
      <c r="G121" s="978"/>
      <c r="H121" s="978"/>
      <c r="I121" s="978"/>
      <c r="J121" s="978"/>
      <c r="K121" s="978"/>
      <c r="L121" s="978"/>
      <c r="M121" s="978"/>
      <c r="N121" s="978"/>
      <c r="O121" s="978"/>
      <c r="P121" s="978"/>
      <c r="Q121" s="978"/>
      <c r="R121" s="978"/>
      <c r="S121" s="978"/>
      <c r="T121" s="978"/>
      <c r="U121" s="978"/>
      <c r="V121" s="978"/>
      <c r="W121" s="978"/>
      <c r="X121" s="978"/>
      <c r="Y121" s="978"/>
      <c r="Z121" s="979"/>
      <c r="AA121" s="961" t="s">
        <v>470</v>
      </c>
      <c r="AB121" s="962"/>
      <c r="AC121" s="962"/>
      <c r="AD121" s="962"/>
      <c r="AE121" s="963"/>
      <c r="AF121" s="964" t="s">
        <v>129</v>
      </c>
      <c r="AG121" s="962"/>
      <c r="AH121" s="962"/>
      <c r="AI121" s="962"/>
      <c r="AJ121" s="963"/>
      <c r="AK121" s="964" t="s">
        <v>129</v>
      </c>
      <c r="AL121" s="962"/>
      <c r="AM121" s="962"/>
      <c r="AN121" s="962"/>
      <c r="AO121" s="963"/>
      <c r="AP121" s="965" t="s">
        <v>129</v>
      </c>
      <c r="AQ121" s="966"/>
      <c r="AR121" s="966"/>
      <c r="AS121" s="966"/>
      <c r="AT121" s="967"/>
      <c r="AU121" s="997"/>
      <c r="AV121" s="998"/>
      <c r="AW121" s="998"/>
      <c r="AX121" s="998"/>
      <c r="AY121" s="999"/>
      <c r="AZ121" s="925" t="s">
        <v>481</v>
      </c>
      <c r="BA121" s="926"/>
      <c r="BB121" s="926"/>
      <c r="BC121" s="926"/>
      <c r="BD121" s="926"/>
      <c r="BE121" s="926"/>
      <c r="BF121" s="926"/>
      <c r="BG121" s="926"/>
      <c r="BH121" s="926"/>
      <c r="BI121" s="926"/>
      <c r="BJ121" s="926"/>
      <c r="BK121" s="926"/>
      <c r="BL121" s="926"/>
      <c r="BM121" s="926"/>
      <c r="BN121" s="926"/>
      <c r="BO121" s="926"/>
      <c r="BP121" s="927"/>
      <c r="BQ121" s="928">
        <v>654155</v>
      </c>
      <c r="BR121" s="929"/>
      <c r="BS121" s="929"/>
      <c r="BT121" s="929"/>
      <c r="BU121" s="929"/>
      <c r="BV121" s="929">
        <v>696739</v>
      </c>
      <c r="BW121" s="929"/>
      <c r="BX121" s="929"/>
      <c r="BY121" s="929"/>
      <c r="BZ121" s="929"/>
      <c r="CA121" s="929">
        <v>584457</v>
      </c>
      <c r="CB121" s="929"/>
      <c r="CC121" s="929"/>
      <c r="CD121" s="929"/>
      <c r="CE121" s="929"/>
      <c r="CF121" s="923">
        <v>2.6</v>
      </c>
      <c r="CG121" s="924"/>
      <c r="CH121" s="924"/>
      <c r="CI121" s="924"/>
      <c r="CJ121" s="924"/>
      <c r="CK121" s="1012"/>
      <c r="CL121" s="1013"/>
      <c r="CM121" s="1013"/>
      <c r="CN121" s="1013"/>
      <c r="CO121" s="1014"/>
      <c r="CP121" s="1022" t="s">
        <v>482</v>
      </c>
      <c r="CQ121" s="1023"/>
      <c r="CR121" s="1023"/>
      <c r="CS121" s="1023"/>
      <c r="CT121" s="1023"/>
      <c r="CU121" s="1023"/>
      <c r="CV121" s="1023"/>
      <c r="CW121" s="1023"/>
      <c r="CX121" s="1023"/>
      <c r="CY121" s="1023"/>
      <c r="CZ121" s="1023"/>
      <c r="DA121" s="1023"/>
      <c r="DB121" s="1023"/>
      <c r="DC121" s="1023"/>
      <c r="DD121" s="1023"/>
      <c r="DE121" s="1023"/>
      <c r="DF121" s="1024"/>
      <c r="DG121" s="928">
        <v>789351</v>
      </c>
      <c r="DH121" s="929"/>
      <c r="DI121" s="929"/>
      <c r="DJ121" s="929"/>
      <c r="DK121" s="929"/>
      <c r="DL121" s="929">
        <v>767474</v>
      </c>
      <c r="DM121" s="929"/>
      <c r="DN121" s="929"/>
      <c r="DO121" s="929"/>
      <c r="DP121" s="929"/>
      <c r="DQ121" s="929">
        <v>1751445</v>
      </c>
      <c r="DR121" s="929"/>
      <c r="DS121" s="929"/>
      <c r="DT121" s="929"/>
      <c r="DU121" s="929"/>
      <c r="DV121" s="930">
        <v>7.9</v>
      </c>
      <c r="DW121" s="930"/>
      <c r="DX121" s="930"/>
      <c r="DY121" s="930"/>
      <c r="DZ121" s="931"/>
    </row>
    <row r="122" spans="1:130" s="226" customFormat="1" ht="26.25" customHeight="1" x14ac:dyDescent="0.15">
      <c r="A122" s="1061"/>
      <c r="B122" s="952"/>
      <c r="C122" s="925" t="s">
        <v>458</v>
      </c>
      <c r="D122" s="926"/>
      <c r="E122" s="926"/>
      <c r="F122" s="926"/>
      <c r="G122" s="926"/>
      <c r="H122" s="926"/>
      <c r="I122" s="926"/>
      <c r="J122" s="926"/>
      <c r="K122" s="926"/>
      <c r="L122" s="926"/>
      <c r="M122" s="926"/>
      <c r="N122" s="926"/>
      <c r="O122" s="926"/>
      <c r="P122" s="926"/>
      <c r="Q122" s="926"/>
      <c r="R122" s="926"/>
      <c r="S122" s="926"/>
      <c r="T122" s="926"/>
      <c r="U122" s="926"/>
      <c r="V122" s="926"/>
      <c r="W122" s="926"/>
      <c r="X122" s="926"/>
      <c r="Y122" s="926"/>
      <c r="Z122" s="927"/>
      <c r="AA122" s="961" t="s">
        <v>473</v>
      </c>
      <c r="AB122" s="962"/>
      <c r="AC122" s="962"/>
      <c r="AD122" s="962"/>
      <c r="AE122" s="963"/>
      <c r="AF122" s="964" t="s">
        <v>470</v>
      </c>
      <c r="AG122" s="962"/>
      <c r="AH122" s="962"/>
      <c r="AI122" s="962"/>
      <c r="AJ122" s="963"/>
      <c r="AK122" s="964" t="s">
        <v>129</v>
      </c>
      <c r="AL122" s="962"/>
      <c r="AM122" s="962"/>
      <c r="AN122" s="962"/>
      <c r="AO122" s="963"/>
      <c r="AP122" s="965" t="s">
        <v>470</v>
      </c>
      <c r="AQ122" s="966"/>
      <c r="AR122" s="966"/>
      <c r="AS122" s="966"/>
      <c r="AT122" s="967"/>
      <c r="AU122" s="997"/>
      <c r="AV122" s="998"/>
      <c r="AW122" s="998"/>
      <c r="AX122" s="998"/>
      <c r="AY122" s="999"/>
      <c r="AZ122" s="976" t="s">
        <v>483</v>
      </c>
      <c r="BA122" s="968"/>
      <c r="BB122" s="968"/>
      <c r="BC122" s="968"/>
      <c r="BD122" s="968"/>
      <c r="BE122" s="968"/>
      <c r="BF122" s="968"/>
      <c r="BG122" s="968"/>
      <c r="BH122" s="968"/>
      <c r="BI122" s="968"/>
      <c r="BJ122" s="968"/>
      <c r="BK122" s="968"/>
      <c r="BL122" s="968"/>
      <c r="BM122" s="968"/>
      <c r="BN122" s="968"/>
      <c r="BO122" s="968"/>
      <c r="BP122" s="969"/>
      <c r="BQ122" s="1002">
        <v>37513784</v>
      </c>
      <c r="BR122" s="1003"/>
      <c r="BS122" s="1003"/>
      <c r="BT122" s="1003"/>
      <c r="BU122" s="1003"/>
      <c r="BV122" s="1003">
        <v>37345838</v>
      </c>
      <c r="BW122" s="1003"/>
      <c r="BX122" s="1003"/>
      <c r="BY122" s="1003"/>
      <c r="BZ122" s="1003"/>
      <c r="CA122" s="1003">
        <v>36253125</v>
      </c>
      <c r="CB122" s="1003"/>
      <c r="CC122" s="1003"/>
      <c r="CD122" s="1003"/>
      <c r="CE122" s="1003"/>
      <c r="CF122" s="1020">
        <v>164.1</v>
      </c>
      <c r="CG122" s="1021"/>
      <c r="CH122" s="1021"/>
      <c r="CI122" s="1021"/>
      <c r="CJ122" s="1021"/>
      <c r="CK122" s="1012"/>
      <c r="CL122" s="1013"/>
      <c r="CM122" s="1013"/>
      <c r="CN122" s="1013"/>
      <c r="CO122" s="1014"/>
      <c r="CP122" s="1022" t="s">
        <v>484</v>
      </c>
      <c r="CQ122" s="1023"/>
      <c r="CR122" s="1023"/>
      <c r="CS122" s="1023"/>
      <c r="CT122" s="1023"/>
      <c r="CU122" s="1023"/>
      <c r="CV122" s="1023"/>
      <c r="CW122" s="1023"/>
      <c r="CX122" s="1023"/>
      <c r="CY122" s="1023"/>
      <c r="CZ122" s="1023"/>
      <c r="DA122" s="1023"/>
      <c r="DB122" s="1023"/>
      <c r="DC122" s="1023"/>
      <c r="DD122" s="1023"/>
      <c r="DE122" s="1023"/>
      <c r="DF122" s="1024"/>
      <c r="DG122" s="928" t="s">
        <v>470</v>
      </c>
      <c r="DH122" s="929"/>
      <c r="DI122" s="929"/>
      <c r="DJ122" s="929"/>
      <c r="DK122" s="929"/>
      <c r="DL122" s="929" t="s">
        <v>471</v>
      </c>
      <c r="DM122" s="929"/>
      <c r="DN122" s="929"/>
      <c r="DO122" s="929"/>
      <c r="DP122" s="929"/>
      <c r="DQ122" s="929" t="s">
        <v>129</v>
      </c>
      <c r="DR122" s="929"/>
      <c r="DS122" s="929"/>
      <c r="DT122" s="929"/>
      <c r="DU122" s="929"/>
      <c r="DV122" s="930" t="s">
        <v>485</v>
      </c>
      <c r="DW122" s="930"/>
      <c r="DX122" s="930"/>
      <c r="DY122" s="930"/>
      <c r="DZ122" s="931"/>
    </row>
    <row r="123" spans="1:130" s="226" customFormat="1" ht="26.25" customHeight="1" x14ac:dyDescent="0.15">
      <c r="A123" s="1061"/>
      <c r="B123" s="952"/>
      <c r="C123" s="925" t="s">
        <v>465</v>
      </c>
      <c r="D123" s="926"/>
      <c r="E123" s="926"/>
      <c r="F123" s="926"/>
      <c r="G123" s="926"/>
      <c r="H123" s="926"/>
      <c r="I123" s="926"/>
      <c r="J123" s="926"/>
      <c r="K123" s="926"/>
      <c r="L123" s="926"/>
      <c r="M123" s="926"/>
      <c r="N123" s="926"/>
      <c r="O123" s="926"/>
      <c r="P123" s="926"/>
      <c r="Q123" s="926"/>
      <c r="R123" s="926"/>
      <c r="S123" s="926"/>
      <c r="T123" s="926"/>
      <c r="U123" s="926"/>
      <c r="V123" s="926"/>
      <c r="W123" s="926"/>
      <c r="X123" s="926"/>
      <c r="Y123" s="926"/>
      <c r="Z123" s="927"/>
      <c r="AA123" s="961">
        <v>45038</v>
      </c>
      <c r="AB123" s="962"/>
      <c r="AC123" s="962"/>
      <c r="AD123" s="962"/>
      <c r="AE123" s="963"/>
      <c r="AF123" s="964">
        <v>23411</v>
      </c>
      <c r="AG123" s="962"/>
      <c r="AH123" s="962"/>
      <c r="AI123" s="962"/>
      <c r="AJ123" s="963"/>
      <c r="AK123" s="964">
        <v>9722</v>
      </c>
      <c r="AL123" s="962"/>
      <c r="AM123" s="962"/>
      <c r="AN123" s="962"/>
      <c r="AO123" s="963"/>
      <c r="AP123" s="965">
        <v>0</v>
      </c>
      <c r="AQ123" s="966"/>
      <c r="AR123" s="966"/>
      <c r="AS123" s="966"/>
      <c r="AT123" s="967"/>
      <c r="AU123" s="1000"/>
      <c r="AV123" s="1001"/>
      <c r="AW123" s="1001"/>
      <c r="AX123" s="1001"/>
      <c r="AY123" s="1001"/>
      <c r="AZ123" s="247" t="s">
        <v>188</v>
      </c>
      <c r="BA123" s="247"/>
      <c r="BB123" s="247"/>
      <c r="BC123" s="247"/>
      <c r="BD123" s="247"/>
      <c r="BE123" s="247"/>
      <c r="BF123" s="247"/>
      <c r="BG123" s="247"/>
      <c r="BH123" s="247"/>
      <c r="BI123" s="247"/>
      <c r="BJ123" s="247"/>
      <c r="BK123" s="247"/>
      <c r="BL123" s="247"/>
      <c r="BM123" s="247"/>
      <c r="BN123" s="247"/>
      <c r="BO123" s="980" t="s">
        <v>486</v>
      </c>
      <c r="BP123" s="1008"/>
      <c r="BQ123" s="1067">
        <v>48363243</v>
      </c>
      <c r="BR123" s="1034"/>
      <c r="BS123" s="1034"/>
      <c r="BT123" s="1034"/>
      <c r="BU123" s="1034"/>
      <c r="BV123" s="1034">
        <v>48207851</v>
      </c>
      <c r="BW123" s="1034"/>
      <c r="BX123" s="1034"/>
      <c r="BY123" s="1034"/>
      <c r="BZ123" s="1034"/>
      <c r="CA123" s="1034">
        <v>47914219</v>
      </c>
      <c r="CB123" s="1034"/>
      <c r="CC123" s="1034"/>
      <c r="CD123" s="1034"/>
      <c r="CE123" s="1034"/>
      <c r="CF123" s="1004"/>
      <c r="CG123" s="1005"/>
      <c r="CH123" s="1005"/>
      <c r="CI123" s="1005"/>
      <c r="CJ123" s="1006"/>
      <c r="CK123" s="1012"/>
      <c r="CL123" s="1013"/>
      <c r="CM123" s="1013"/>
      <c r="CN123" s="1013"/>
      <c r="CO123" s="1014"/>
      <c r="CP123" s="1022" t="s">
        <v>407</v>
      </c>
      <c r="CQ123" s="1023"/>
      <c r="CR123" s="1023"/>
      <c r="CS123" s="1023"/>
      <c r="CT123" s="1023"/>
      <c r="CU123" s="1023"/>
      <c r="CV123" s="1023"/>
      <c r="CW123" s="1023"/>
      <c r="CX123" s="1023"/>
      <c r="CY123" s="1023"/>
      <c r="CZ123" s="1023"/>
      <c r="DA123" s="1023"/>
      <c r="DB123" s="1023"/>
      <c r="DC123" s="1023"/>
      <c r="DD123" s="1023"/>
      <c r="DE123" s="1023"/>
      <c r="DF123" s="1024"/>
      <c r="DG123" s="961" t="s">
        <v>485</v>
      </c>
      <c r="DH123" s="962"/>
      <c r="DI123" s="962"/>
      <c r="DJ123" s="962"/>
      <c r="DK123" s="963"/>
      <c r="DL123" s="964" t="s">
        <v>470</v>
      </c>
      <c r="DM123" s="962"/>
      <c r="DN123" s="962"/>
      <c r="DO123" s="962"/>
      <c r="DP123" s="963"/>
      <c r="DQ123" s="964" t="s">
        <v>470</v>
      </c>
      <c r="DR123" s="962"/>
      <c r="DS123" s="962"/>
      <c r="DT123" s="962"/>
      <c r="DU123" s="963"/>
      <c r="DV123" s="965" t="s">
        <v>470</v>
      </c>
      <c r="DW123" s="966"/>
      <c r="DX123" s="966"/>
      <c r="DY123" s="966"/>
      <c r="DZ123" s="967"/>
    </row>
    <row r="124" spans="1:130" s="226" customFormat="1" ht="26.25" customHeight="1" thickBot="1" x14ac:dyDescent="0.2">
      <c r="A124" s="1061"/>
      <c r="B124" s="952"/>
      <c r="C124" s="925" t="s">
        <v>468</v>
      </c>
      <c r="D124" s="926"/>
      <c r="E124" s="926"/>
      <c r="F124" s="926"/>
      <c r="G124" s="926"/>
      <c r="H124" s="926"/>
      <c r="I124" s="926"/>
      <c r="J124" s="926"/>
      <c r="K124" s="926"/>
      <c r="L124" s="926"/>
      <c r="M124" s="926"/>
      <c r="N124" s="926"/>
      <c r="O124" s="926"/>
      <c r="P124" s="926"/>
      <c r="Q124" s="926"/>
      <c r="R124" s="926"/>
      <c r="S124" s="926"/>
      <c r="T124" s="926"/>
      <c r="U124" s="926"/>
      <c r="V124" s="926"/>
      <c r="W124" s="926"/>
      <c r="X124" s="926"/>
      <c r="Y124" s="926"/>
      <c r="Z124" s="927"/>
      <c r="AA124" s="961" t="s">
        <v>470</v>
      </c>
      <c r="AB124" s="962"/>
      <c r="AC124" s="962"/>
      <c r="AD124" s="962"/>
      <c r="AE124" s="963"/>
      <c r="AF124" s="964" t="s">
        <v>129</v>
      </c>
      <c r="AG124" s="962"/>
      <c r="AH124" s="962"/>
      <c r="AI124" s="962"/>
      <c r="AJ124" s="963"/>
      <c r="AK124" s="964" t="s">
        <v>487</v>
      </c>
      <c r="AL124" s="962"/>
      <c r="AM124" s="962"/>
      <c r="AN124" s="962"/>
      <c r="AO124" s="963"/>
      <c r="AP124" s="965" t="s">
        <v>129</v>
      </c>
      <c r="AQ124" s="966"/>
      <c r="AR124" s="966"/>
      <c r="AS124" s="966"/>
      <c r="AT124" s="967"/>
      <c r="AU124" s="1063" t="s">
        <v>488</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42.3</v>
      </c>
      <c r="BR124" s="1030"/>
      <c r="BS124" s="1030"/>
      <c r="BT124" s="1030"/>
      <c r="BU124" s="1030"/>
      <c r="BV124" s="1030">
        <v>45.1</v>
      </c>
      <c r="BW124" s="1030"/>
      <c r="BX124" s="1030"/>
      <c r="BY124" s="1030"/>
      <c r="BZ124" s="1030"/>
      <c r="CA124" s="1030">
        <v>46</v>
      </c>
      <c r="CB124" s="1030"/>
      <c r="CC124" s="1030"/>
      <c r="CD124" s="1030"/>
      <c r="CE124" s="1030"/>
      <c r="CF124" s="1031"/>
      <c r="CG124" s="1032"/>
      <c r="CH124" s="1032"/>
      <c r="CI124" s="1032"/>
      <c r="CJ124" s="1033"/>
      <c r="CK124" s="1015"/>
      <c r="CL124" s="1015"/>
      <c r="CM124" s="1015"/>
      <c r="CN124" s="1015"/>
      <c r="CO124" s="1016"/>
      <c r="CP124" s="1022" t="s">
        <v>489</v>
      </c>
      <c r="CQ124" s="1023"/>
      <c r="CR124" s="1023"/>
      <c r="CS124" s="1023"/>
      <c r="CT124" s="1023"/>
      <c r="CU124" s="1023"/>
      <c r="CV124" s="1023"/>
      <c r="CW124" s="1023"/>
      <c r="CX124" s="1023"/>
      <c r="CY124" s="1023"/>
      <c r="CZ124" s="1023"/>
      <c r="DA124" s="1023"/>
      <c r="DB124" s="1023"/>
      <c r="DC124" s="1023"/>
      <c r="DD124" s="1023"/>
      <c r="DE124" s="1023"/>
      <c r="DF124" s="1024"/>
      <c r="DG124" s="1007">
        <v>35028</v>
      </c>
      <c r="DH124" s="989"/>
      <c r="DI124" s="989"/>
      <c r="DJ124" s="989"/>
      <c r="DK124" s="990"/>
      <c r="DL124" s="988">
        <v>17269</v>
      </c>
      <c r="DM124" s="989"/>
      <c r="DN124" s="989"/>
      <c r="DO124" s="989"/>
      <c r="DP124" s="990"/>
      <c r="DQ124" s="988" t="s">
        <v>471</v>
      </c>
      <c r="DR124" s="989"/>
      <c r="DS124" s="989"/>
      <c r="DT124" s="989"/>
      <c r="DU124" s="990"/>
      <c r="DV124" s="991" t="s">
        <v>470</v>
      </c>
      <c r="DW124" s="992"/>
      <c r="DX124" s="992"/>
      <c r="DY124" s="992"/>
      <c r="DZ124" s="993"/>
    </row>
    <row r="125" spans="1:130" s="226" customFormat="1" ht="26.25" customHeight="1" x14ac:dyDescent="0.15">
      <c r="A125" s="1061"/>
      <c r="B125" s="952"/>
      <c r="C125" s="925" t="s">
        <v>472</v>
      </c>
      <c r="D125" s="926"/>
      <c r="E125" s="926"/>
      <c r="F125" s="926"/>
      <c r="G125" s="926"/>
      <c r="H125" s="926"/>
      <c r="I125" s="926"/>
      <c r="J125" s="926"/>
      <c r="K125" s="926"/>
      <c r="L125" s="926"/>
      <c r="M125" s="926"/>
      <c r="N125" s="926"/>
      <c r="O125" s="926"/>
      <c r="P125" s="926"/>
      <c r="Q125" s="926"/>
      <c r="R125" s="926"/>
      <c r="S125" s="926"/>
      <c r="T125" s="926"/>
      <c r="U125" s="926"/>
      <c r="V125" s="926"/>
      <c r="W125" s="926"/>
      <c r="X125" s="926"/>
      <c r="Y125" s="926"/>
      <c r="Z125" s="927"/>
      <c r="AA125" s="961" t="s">
        <v>470</v>
      </c>
      <c r="AB125" s="962"/>
      <c r="AC125" s="962"/>
      <c r="AD125" s="962"/>
      <c r="AE125" s="963"/>
      <c r="AF125" s="964" t="s">
        <v>129</v>
      </c>
      <c r="AG125" s="962"/>
      <c r="AH125" s="962"/>
      <c r="AI125" s="962"/>
      <c r="AJ125" s="963"/>
      <c r="AK125" s="964" t="s">
        <v>129</v>
      </c>
      <c r="AL125" s="962"/>
      <c r="AM125" s="962"/>
      <c r="AN125" s="962"/>
      <c r="AO125" s="963"/>
      <c r="AP125" s="965" t="s">
        <v>129</v>
      </c>
      <c r="AQ125" s="966"/>
      <c r="AR125" s="966"/>
      <c r="AS125" s="966"/>
      <c r="AT125" s="967"/>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25" t="s">
        <v>490</v>
      </c>
      <c r="CL125" s="1010"/>
      <c r="CM125" s="1010"/>
      <c r="CN125" s="1010"/>
      <c r="CO125" s="1011"/>
      <c r="CP125" s="932" t="s">
        <v>491</v>
      </c>
      <c r="CQ125" s="900"/>
      <c r="CR125" s="900"/>
      <c r="CS125" s="900"/>
      <c r="CT125" s="900"/>
      <c r="CU125" s="900"/>
      <c r="CV125" s="900"/>
      <c r="CW125" s="900"/>
      <c r="CX125" s="900"/>
      <c r="CY125" s="900"/>
      <c r="CZ125" s="900"/>
      <c r="DA125" s="900"/>
      <c r="DB125" s="900"/>
      <c r="DC125" s="900"/>
      <c r="DD125" s="900"/>
      <c r="DE125" s="900"/>
      <c r="DF125" s="901"/>
      <c r="DG125" s="933" t="s">
        <v>470</v>
      </c>
      <c r="DH125" s="934"/>
      <c r="DI125" s="934"/>
      <c r="DJ125" s="934"/>
      <c r="DK125" s="934"/>
      <c r="DL125" s="934" t="s">
        <v>470</v>
      </c>
      <c r="DM125" s="934"/>
      <c r="DN125" s="934"/>
      <c r="DO125" s="934"/>
      <c r="DP125" s="934"/>
      <c r="DQ125" s="934" t="s">
        <v>129</v>
      </c>
      <c r="DR125" s="934"/>
      <c r="DS125" s="934"/>
      <c r="DT125" s="934"/>
      <c r="DU125" s="934"/>
      <c r="DV125" s="935" t="s">
        <v>129</v>
      </c>
      <c r="DW125" s="935"/>
      <c r="DX125" s="935"/>
      <c r="DY125" s="935"/>
      <c r="DZ125" s="936"/>
    </row>
    <row r="126" spans="1:130" s="226" customFormat="1" ht="26.25" customHeight="1" thickBot="1" x14ac:dyDescent="0.2">
      <c r="A126" s="1061"/>
      <c r="B126" s="952"/>
      <c r="C126" s="925" t="s">
        <v>475</v>
      </c>
      <c r="D126" s="926"/>
      <c r="E126" s="926"/>
      <c r="F126" s="926"/>
      <c r="G126" s="926"/>
      <c r="H126" s="926"/>
      <c r="I126" s="926"/>
      <c r="J126" s="926"/>
      <c r="K126" s="926"/>
      <c r="L126" s="926"/>
      <c r="M126" s="926"/>
      <c r="N126" s="926"/>
      <c r="O126" s="926"/>
      <c r="P126" s="926"/>
      <c r="Q126" s="926"/>
      <c r="R126" s="926"/>
      <c r="S126" s="926"/>
      <c r="T126" s="926"/>
      <c r="U126" s="926"/>
      <c r="V126" s="926"/>
      <c r="W126" s="926"/>
      <c r="X126" s="926"/>
      <c r="Y126" s="926"/>
      <c r="Z126" s="927"/>
      <c r="AA126" s="961" t="s">
        <v>129</v>
      </c>
      <c r="AB126" s="962"/>
      <c r="AC126" s="962"/>
      <c r="AD126" s="962"/>
      <c r="AE126" s="963"/>
      <c r="AF126" s="964" t="s">
        <v>129</v>
      </c>
      <c r="AG126" s="962"/>
      <c r="AH126" s="962"/>
      <c r="AI126" s="962"/>
      <c r="AJ126" s="963"/>
      <c r="AK126" s="964" t="s">
        <v>470</v>
      </c>
      <c r="AL126" s="962"/>
      <c r="AM126" s="962"/>
      <c r="AN126" s="962"/>
      <c r="AO126" s="963"/>
      <c r="AP126" s="965" t="s">
        <v>473</v>
      </c>
      <c r="AQ126" s="966"/>
      <c r="AR126" s="966"/>
      <c r="AS126" s="966"/>
      <c r="AT126" s="967"/>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26"/>
      <c r="CL126" s="1013"/>
      <c r="CM126" s="1013"/>
      <c r="CN126" s="1013"/>
      <c r="CO126" s="1014"/>
      <c r="CP126" s="925" t="s">
        <v>492</v>
      </c>
      <c r="CQ126" s="926"/>
      <c r="CR126" s="926"/>
      <c r="CS126" s="926"/>
      <c r="CT126" s="926"/>
      <c r="CU126" s="926"/>
      <c r="CV126" s="926"/>
      <c r="CW126" s="926"/>
      <c r="CX126" s="926"/>
      <c r="CY126" s="926"/>
      <c r="CZ126" s="926"/>
      <c r="DA126" s="926"/>
      <c r="DB126" s="926"/>
      <c r="DC126" s="926"/>
      <c r="DD126" s="926"/>
      <c r="DE126" s="926"/>
      <c r="DF126" s="927"/>
      <c r="DG126" s="928" t="s">
        <v>473</v>
      </c>
      <c r="DH126" s="929"/>
      <c r="DI126" s="929"/>
      <c r="DJ126" s="929"/>
      <c r="DK126" s="929"/>
      <c r="DL126" s="929" t="s">
        <v>129</v>
      </c>
      <c r="DM126" s="929"/>
      <c r="DN126" s="929"/>
      <c r="DO126" s="929"/>
      <c r="DP126" s="929"/>
      <c r="DQ126" s="929" t="s">
        <v>129</v>
      </c>
      <c r="DR126" s="929"/>
      <c r="DS126" s="929"/>
      <c r="DT126" s="929"/>
      <c r="DU126" s="929"/>
      <c r="DV126" s="930" t="s">
        <v>471</v>
      </c>
      <c r="DW126" s="930"/>
      <c r="DX126" s="930"/>
      <c r="DY126" s="930"/>
      <c r="DZ126" s="931"/>
    </row>
    <row r="127" spans="1:130" s="226" customFormat="1" ht="26.25" customHeight="1" x14ac:dyDescent="0.15">
      <c r="A127" s="1062"/>
      <c r="B127" s="954"/>
      <c r="C127" s="976" t="s">
        <v>493</v>
      </c>
      <c r="D127" s="968"/>
      <c r="E127" s="968"/>
      <c r="F127" s="968"/>
      <c r="G127" s="968"/>
      <c r="H127" s="968"/>
      <c r="I127" s="968"/>
      <c r="J127" s="968"/>
      <c r="K127" s="968"/>
      <c r="L127" s="968"/>
      <c r="M127" s="968"/>
      <c r="N127" s="968"/>
      <c r="O127" s="968"/>
      <c r="P127" s="968"/>
      <c r="Q127" s="968"/>
      <c r="R127" s="968"/>
      <c r="S127" s="968"/>
      <c r="T127" s="968"/>
      <c r="U127" s="968"/>
      <c r="V127" s="968"/>
      <c r="W127" s="968"/>
      <c r="X127" s="968"/>
      <c r="Y127" s="968"/>
      <c r="Z127" s="969"/>
      <c r="AA127" s="961" t="s">
        <v>129</v>
      </c>
      <c r="AB127" s="962"/>
      <c r="AC127" s="962"/>
      <c r="AD127" s="962"/>
      <c r="AE127" s="963"/>
      <c r="AF127" s="964" t="s">
        <v>473</v>
      </c>
      <c r="AG127" s="962"/>
      <c r="AH127" s="962"/>
      <c r="AI127" s="962"/>
      <c r="AJ127" s="963"/>
      <c r="AK127" s="964" t="s">
        <v>471</v>
      </c>
      <c r="AL127" s="962"/>
      <c r="AM127" s="962"/>
      <c r="AN127" s="962"/>
      <c r="AO127" s="963"/>
      <c r="AP127" s="965" t="s">
        <v>470</v>
      </c>
      <c r="AQ127" s="966"/>
      <c r="AR127" s="966"/>
      <c r="AS127" s="966"/>
      <c r="AT127" s="967"/>
      <c r="AU127" s="228"/>
      <c r="AV127" s="228"/>
      <c r="AW127" s="228"/>
      <c r="AX127" s="1035" t="s">
        <v>494</v>
      </c>
      <c r="AY127" s="1036"/>
      <c r="AZ127" s="1036"/>
      <c r="BA127" s="1036"/>
      <c r="BB127" s="1036"/>
      <c r="BC127" s="1036"/>
      <c r="BD127" s="1036"/>
      <c r="BE127" s="1037"/>
      <c r="BF127" s="1038" t="s">
        <v>495</v>
      </c>
      <c r="BG127" s="1036"/>
      <c r="BH127" s="1036"/>
      <c r="BI127" s="1036"/>
      <c r="BJ127" s="1036"/>
      <c r="BK127" s="1036"/>
      <c r="BL127" s="1037"/>
      <c r="BM127" s="1038" t="s">
        <v>496</v>
      </c>
      <c r="BN127" s="1036"/>
      <c r="BO127" s="1036"/>
      <c r="BP127" s="1036"/>
      <c r="BQ127" s="1036"/>
      <c r="BR127" s="1036"/>
      <c r="BS127" s="1037"/>
      <c r="BT127" s="1038" t="s">
        <v>497</v>
      </c>
      <c r="BU127" s="1036"/>
      <c r="BV127" s="1036"/>
      <c r="BW127" s="1036"/>
      <c r="BX127" s="1036"/>
      <c r="BY127" s="1036"/>
      <c r="BZ127" s="1059"/>
      <c r="CA127" s="228"/>
      <c r="CB127" s="228"/>
      <c r="CC127" s="228"/>
      <c r="CD127" s="251"/>
      <c r="CE127" s="251"/>
      <c r="CF127" s="251"/>
      <c r="CG127" s="228"/>
      <c r="CH127" s="228"/>
      <c r="CI127" s="228"/>
      <c r="CJ127" s="250"/>
      <c r="CK127" s="1026"/>
      <c r="CL127" s="1013"/>
      <c r="CM127" s="1013"/>
      <c r="CN127" s="1013"/>
      <c r="CO127" s="1014"/>
      <c r="CP127" s="925" t="s">
        <v>498</v>
      </c>
      <c r="CQ127" s="926"/>
      <c r="CR127" s="926"/>
      <c r="CS127" s="926"/>
      <c r="CT127" s="926"/>
      <c r="CU127" s="926"/>
      <c r="CV127" s="926"/>
      <c r="CW127" s="926"/>
      <c r="CX127" s="926"/>
      <c r="CY127" s="926"/>
      <c r="CZ127" s="926"/>
      <c r="DA127" s="926"/>
      <c r="DB127" s="926"/>
      <c r="DC127" s="926"/>
      <c r="DD127" s="926"/>
      <c r="DE127" s="926"/>
      <c r="DF127" s="927"/>
      <c r="DG127" s="928" t="s">
        <v>470</v>
      </c>
      <c r="DH127" s="929"/>
      <c r="DI127" s="929"/>
      <c r="DJ127" s="929"/>
      <c r="DK127" s="929"/>
      <c r="DL127" s="929" t="s">
        <v>129</v>
      </c>
      <c r="DM127" s="929"/>
      <c r="DN127" s="929"/>
      <c r="DO127" s="929"/>
      <c r="DP127" s="929"/>
      <c r="DQ127" s="929" t="s">
        <v>470</v>
      </c>
      <c r="DR127" s="929"/>
      <c r="DS127" s="929"/>
      <c r="DT127" s="929"/>
      <c r="DU127" s="929"/>
      <c r="DV127" s="930" t="s">
        <v>129</v>
      </c>
      <c r="DW127" s="930"/>
      <c r="DX127" s="930"/>
      <c r="DY127" s="930"/>
      <c r="DZ127" s="931"/>
    </row>
    <row r="128" spans="1:130" s="226" customFormat="1" ht="26.25" customHeight="1" thickBot="1" x14ac:dyDescent="0.2">
      <c r="A128" s="1045" t="s">
        <v>499</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500</v>
      </c>
      <c r="X128" s="1047"/>
      <c r="Y128" s="1047"/>
      <c r="Z128" s="1048"/>
      <c r="AA128" s="1049">
        <v>102395</v>
      </c>
      <c r="AB128" s="1050"/>
      <c r="AC128" s="1050"/>
      <c r="AD128" s="1050"/>
      <c r="AE128" s="1051"/>
      <c r="AF128" s="1052">
        <v>98183</v>
      </c>
      <c r="AG128" s="1050"/>
      <c r="AH128" s="1050"/>
      <c r="AI128" s="1050"/>
      <c r="AJ128" s="1051"/>
      <c r="AK128" s="1052">
        <v>76443</v>
      </c>
      <c r="AL128" s="1050"/>
      <c r="AM128" s="1050"/>
      <c r="AN128" s="1050"/>
      <c r="AO128" s="1051"/>
      <c r="AP128" s="1053"/>
      <c r="AQ128" s="1054"/>
      <c r="AR128" s="1054"/>
      <c r="AS128" s="1054"/>
      <c r="AT128" s="1055"/>
      <c r="AU128" s="228"/>
      <c r="AV128" s="228"/>
      <c r="AW128" s="228"/>
      <c r="AX128" s="899" t="s">
        <v>501</v>
      </c>
      <c r="AY128" s="900"/>
      <c r="AZ128" s="900"/>
      <c r="BA128" s="900"/>
      <c r="BB128" s="900"/>
      <c r="BC128" s="900"/>
      <c r="BD128" s="900"/>
      <c r="BE128" s="901"/>
      <c r="BF128" s="1056" t="s">
        <v>470</v>
      </c>
      <c r="BG128" s="1057"/>
      <c r="BH128" s="1057"/>
      <c r="BI128" s="1057"/>
      <c r="BJ128" s="1057"/>
      <c r="BK128" s="1057"/>
      <c r="BL128" s="1058"/>
      <c r="BM128" s="1056">
        <v>12.07</v>
      </c>
      <c r="BN128" s="1057"/>
      <c r="BO128" s="1057"/>
      <c r="BP128" s="1057"/>
      <c r="BQ128" s="1057"/>
      <c r="BR128" s="1057"/>
      <c r="BS128" s="1058"/>
      <c r="BT128" s="1056">
        <v>20</v>
      </c>
      <c r="BU128" s="1057"/>
      <c r="BV128" s="1057"/>
      <c r="BW128" s="1057"/>
      <c r="BX128" s="1057"/>
      <c r="BY128" s="1057"/>
      <c r="BZ128" s="1079"/>
      <c r="CA128" s="251"/>
      <c r="CB128" s="251"/>
      <c r="CC128" s="251"/>
      <c r="CD128" s="251"/>
      <c r="CE128" s="251"/>
      <c r="CF128" s="251"/>
      <c r="CG128" s="228"/>
      <c r="CH128" s="228"/>
      <c r="CI128" s="228"/>
      <c r="CJ128" s="250"/>
      <c r="CK128" s="1027"/>
      <c r="CL128" s="1028"/>
      <c r="CM128" s="1028"/>
      <c r="CN128" s="1028"/>
      <c r="CO128" s="1029"/>
      <c r="CP128" s="1039" t="s">
        <v>502</v>
      </c>
      <c r="CQ128" s="729"/>
      <c r="CR128" s="729"/>
      <c r="CS128" s="729"/>
      <c r="CT128" s="729"/>
      <c r="CU128" s="729"/>
      <c r="CV128" s="729"/>
      <c r="CW128" s="729"/>
      <c r="CX128" s="729"/>
      <c r="CY128" s="729"/>
      <c r="CZ128" s="729"/>
      <c r="DA128" s="729"/>
      <c r="DB128" s="729"/>
      <c r="DC128" s="729"/>
      <c r="DD128" s="729"/>
      <c r="DE128" s="729"/>
      <c r="DF128" s="1040"/>
      <c r="DG128" s="1041" t="s">
        <v>471</v>
      </c>
      <c r="DH128" s="1042"/>
      <c r="DI128" s="1042"/>
      <c r="DJ128" s="1042"/>
      <c r="DK128" s="1042"/>
      <c r="DL128" s="1042" t="s">
        <v>471</v>
      </c>
      <c r="DM128" s="1042"/>
      <c r="DN128" s="1042"/>
      <c r="DO128" s="1042"/>
      <c r="DP128" s="1042"/>
      <c r="DQ128" s="1042" t="s">
        <v>471</v>
      </c>
      <c r="DR128" s="1042"/>
      <c r="DS128" s="1042"/>
      <c r="DT128" s="1042"/>
      <c r="DU128" s="1042"/>
      <c r="DV128" s="1043" t="s">
        <v>473</v>
      </c>
      <c r="DW128" s="1043"/>
      <c r="DX128" s="1043"/>
      <c r="DY128" s="1043"/>
      <c r="DZ128" s="1044"/>
    </row>
    <row r="129" spans="1:131" s="226" customFormat="1" ht="26.25" customHeight="1" x14ac:dyDescent="0.15">
      <c r="A129" s="937" t="s">
        <v>108</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73" t="s">
        <v>503</v>
      </c>
      <c r="X129" s="1074"/>
      <c r="Y129" s="1074"/>
      <c r="Z129" s="1075"/>
      <c r="AA129" s="961">
        <v>22968915</v>
      </c>
      <c r="AB129" s="962"/>
      <c r="AC129" s="962"/>
      <c r="AD129" s="962"/>
      <c r="AE129" s="963"/>
      <c r="AF129" s="964">
        <v>24126940</v>
      </c>
      <c r="AG129" s="962"/>
      <c r="AH129" s="962"/>
      <c r="AI129" s="962"/>
      <c r="AJ129" s="963"/>
      <c r="AK129" s="964">
        <v>25269415</v>
      </c>
      <c r="AL129" s="962"/>
      <c r="AM129" s="962"/>
      <c r="AN129" s="962"/>
      <c r="AO129" s="963"/>
      <c r="AP129" s="1076"/>
      <c r="AQ129" s="1077"/>
      <c r="AR129" s="1077"/>
      <c r="AS129" s="1077"/>
      <c r="AT129" s="1078"/>
      <c r="AU129" s="229"/>
      <c r="AV129" s="229"/>
      <c r="AW129" s="229"/>
      <c r="AX129" s="1068" t="s">
        <v>504</v>
      </c>
      <c r="AY129" s="926"/>
      <c r="AZ129" s="926"/>
      <c r="BA129" s="926"/>
      <c r="BB129" s="926"/>
      <c r="BC129" s="926"/>
      <c r="BD129" s="926"/>
      <c r="BE129" s="927"/>
      <c r="BF129" s="1069" t="s">
        <v>129</v>
      </c>
      <c r="BG129" s="1070"/>
      <c r="BH129" s="1070"/>
      <c r="BI129" s="1070"/>
      <c r="BJ129" s="1070"/>
      <c r="BK129" s="1070"/>
      <c r="BL129" s="1071"/>
      <c r="BM129" s="1069">
        <v>17.07</v>
      </c>
      <c r="BN129" s="1070"/>
      <c r="BO129" s="1070"/>
      <c r="BP129" s="1070"/>
      <c r="BQ129" s="1070"/>
      <c r="BR129" s="1070"/>
      <c r="BS129" s="1071"/>
      <c r="BT129" s="1069">
        <v>30</v>
      </c>
      <c r="BU129" s="1070"/>
      <c r="BV129" s="1070"/>
      <c r="BW129" s="1070"/>
      <c r="BX129" s="1070"/>
      <c r="BY129" s="1070"/>
      <c r="BZ129" s="107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37" t="s">
        <v>505</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73" t="s">
        <v>506</v>
      </c>
      <c r="X130" s="1074"/>
      <c r="Y130" s="1074"/>
      <c r="Z130" s="1075"/>
      <c r="AA130" s="961">
        <v>2908887</v>
      </c>
      <c r="AB130" s="962"/>
      <c r="AC130" s="962"/>
      <c r="AD130" s="962"/>
      <c r="AE130" s="963"/>
      <c r="AF130" s="964">
        <v>2855922</v>
      </c>
      <c r="AG130" s="962"/>
      <c r="AH130" s="962"/>
      <c r="AI130" s="962"/>
      <c r="AJ130" s="963"/>
      <c r="AK130" s="964">
        <v>3177741</v>
      </c>
      <c r="AL130" s="962"/>
      <c r="AM130" s="962"/>
      <c r="AN130" s="962"/>
      <c r="AO130" s="963"/>
      <c r="AP130" s="1076"/>
      <c r="AQ130" s="1077"/>
      <c r="AR130" s="1077"/>
      <c r="AS130" s="1077"/>
      <c r="AT130" s="1078"/>
      <c r="AU130" s="229"/>
      <c r="AV130" s="229"/>
      <c r="AW130" s="229"/>
      <c r="AX130" s="1068" t="s">
        <v>507</v>
      </c>
      <c r="AY130" s="926"/>
      <c r="AZ130" s="926"/>
      <c r="BA130" s="926"/>
      <c r="BB130" s="926"/>
      <c r="BC130" s="926"/>
      <c r="BD130" s="926"/>
      <c r="BE130" s="927"/>
      <c r="BF130" s="1104">
        <v>6.7</v>
      </c>
      <c r="BG130" s="1105"/>
      <c r="BH130" s="1105"/>
      <c r="BI130" s="1105"/>
      <c r="BJ130" s="1105"/>
      <c r="BK130" s="1105"/>
      <c r="BL130" s="1106"/>
      <c r="BM130" s="1104">
        <v>25</v>
      </c>
      <c r="BN130" s="1105"/>
      <c r="BO130" s="1105"/>
      <c r="BP130" s="1105"/>
      <c r="BQ130" s="1105"/>
      <c r="BR130" s="1105"/>
      <c r="BS130" s="1106"/>
      <c r="BT130" s="1104">
        <v>35</v>
      </c>
      <c r="BU130" s="1105"/>
      <c r="BV130" s="1105"/>
      <c r="BW130" s="1105"/>
      <c r="BX130" s="1105"/>
      <c r="BY130" s="1105"/>
      <c r="BZ130" s="110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08"/>
      <c r="B131" s="1109"/>
      <c r="C131" s="1109"/>
      <c r="D131" s="1109"/>
      <c r="E131" s="1109"/>
      <c r="F131" s="1109"/>
      <c r="G131" s="1109"/>
      <c r="H131" s="1109"/>
      <c r="I131" s="1109"/>
      <c r="J131" s="1109"/>
      <c r="K131" s="1109"/>
      <c r="L131" s="1109"/>
      <c r="M131" s="1109"/>
      <c r="N131" s="1109"/>
      <c r="O131" s="1109"/>
      <c r="P131" s="1109"/>
      <c r="Q131" s="1109"/>
      <c r="R131" s="1109"/>
      <c r="S131" s="1109"/>
      <c r="T131" s="1109"/>
      <c r="U131" s="1109"/>
      <c r="V131" s="1109"/>
      <c r="W131" s="1110" t="s">
        <v>508</v>
      </c>
      <c r="X131" s="1111"/>
      <c r="Y131" s="1111"/>
      <c r="Z131" s="1112"/>
      <c r="AA131" s="1007">
        <v>20060028</v>
      </c>
      <c r="AB131" s="989"/>
      <c r="AC131" s="989"/>
      <c r="AD131" s="989"/>
      <c r="AE131" s="990"/>
      <c r="AF131" s="988">
        <v>21271018</v>
      </c>
      <c r="AG131" s="989"/>
      <c r="AH131" s="989"/>
      <c r="AI131" s="989"/>
      <c r="AJ131" s="990"/>
      <c r="AK131" s="988">
        <v>22091674</v>
      </c>
      <c r="AL131" s="989"/>
      <c r="AM131" s="989"/>
      <c r="AN131" s="989"/>
      <c r="AO131" s="990"/>
      <c r="AP131" s="1113"/>
      <c r="AQ131" s="1114"/>
      <c r="AR131" s="1114"/>
      <c r="AS131" s="1114"/>
      <c r="AT131" s="1115"/>
      <c r="AU131" s="229"/>
      <c r="AV131" s="229"/>
      <c r="AW131" s="229"/>
      <c r="AX131" s="1086" t="s">
        <v>509</v>
      </c>
      <c r="AY131" s="729"/>
      <c r="AZ131" s="729"/>
      <c r="BA131" s="729"/>
      <c r="BB131" s="729"/>
      <c r="BC131" s="729"/>
      <c r="BD131" s="729"/>
      <c r="BE131" s="1040"/>
      <c r="BF131" s="1087">
        <v>46</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093" t="s">
        <v>510</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511</v>
      </c>
      <c r="W132" s="1097"/>
      <c r="X132" s="1097"/>
      <c r="Y132" s="1097"/>
      <c r="Z132" s="1098"/>
      <c r="AA132" s="1099">
        <v>6.3487249370000001</v>
      </c>
      <c r="AB132" s="1100"/>
      <c r="AC132" s="1100"/>
      <c r="AD132" s="1100"/>
      <c r="AE132" s="1101"/>
      <c r="AF132" s="1102">
        <v>7.7853960730000002</v>
      </c>
      <c r="AG132" s="1100"/>
      <c r="AH132" s="1100"/>
      <c r="AI132" s="1100"/>
      <c r="AJ132" s="1101"/>
      <c r="AK132" s="1102">
        <v>5.9960100809999997</v>
      </c>
      <c r="AL132" s="1100"/>
      <c r="AM132" s="1100"/>
      <c r="AN132" s="1100"/>
      <c r="AO132" s="1101"/>
      <c r="AP132" s="1004"/>
      <c r="AQ132" s="1005"/>
      <c r="AR132" s="1005"/>
      <c r="AS132" s="1005"/>
      <c r="AT132" s="1103"/>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512</v>
      </c>
      <c r="W133" s="1080"/>
      <c r="X133" s="1080"/>
      <c r="Y133" s="1080"/>
      <c r="Z133" s="1081"/>
      <c r="AA133" s="1082">
        <v>7.9</v>
      </c>
      <c r="AB133" s="1083"/>
      <c r="AC133" s="1083"/>
      <c r="AD133" s="1083"/>
      <c r="AE133" s="1084"/>
      <c r="AF133" s="1082">
        <v>7</v>
      </c>
      <c r="AG133" s="1083"/>
      <c r="AH133" s="1083"/>
      <c r="AI133" s="1083"/>
      <c r="AJ133" s="1084"/>
      <c r="AK133" s="1082">
        <v>6.7</v>
      </c>
      <c r="AL133" s="1083"/>
      <c r="AM133" s="1083"/>
      <c r="AN133" s="1083"/>
      <c r="AO133" s="1084"/>
      <c r="AP133" s="1031"/>
      <c r="AQ133" s="1032"/>
      <c r="AR133" s="1032"/>
      <c r="AS133" s="1032"/>
      <c r="AT133" s="1085"/>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VUnUMM69DJbsWYy32I/afCYnPHd2XTMN8rzjNb0ubaR9WS+oFQi2jT9KorRu9Ymb1n9D7ygveMtjsv4/eBZcg==" saltValue="GSvAZoHX/NscXkqMGaCir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90" zoomScaleNormal="85" zoomScaleSheetLayoutView="9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513</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doYLHGlN4PZ/84Ba6Sytlg/LZS97oun/CJfnNGt3mSZWL2718zVs6tof6IDTtY+QS/Xjnv+laAkHac2jdZt2YQ==" saltValue="KQfNp54r3mOPjEdVwg8sR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sIDmPW8qmq7nUxHKfhUljwoNHK7fKzAvHVv2gvnPK8F8HfF4BnygOLql6W7Ixd/4U1U+ADWgdBa9DzvCzRnyQ==" saltValue="fCWfqA33rfbkJtrKKhAjO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514</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515</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7" t="s">
        <v>516</v>
      </c>
      <c r="AP7" s="268"/>
      <c r="AQ7" s="269" t="s">
        <v>517</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8"/>
      <c r="AP8" s="274" t="s">
        <v>518</v>
      </c>
      <c r="AQ8" s="275" t="s">
        <v>519</v>
      </c>
      <c r="AR8" s="276" t="s">
        <v>520</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19" t="s">
        <v>521</v>
      </c>
      <c r="AL9" s="1120"/>
      <c r="AM9" s="1120"/>
      <c r="AN9" s="1121"/>
      <c r="AO9" s="277">
        <v>5653650</v>
      </c>
      <c r="AP9" s="277">
        <v>61415</v>
      </c>
      <c r="AQ9" s="278">
        <v>73449</v>
      </c>
      <c r="AR9" s="279">
        <v>-16.399999999999999</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19" t="s">
        <v>522</v>
      </c>
      <c r="AL10" s="1120"/>
      <c r="AM10" s="1120"/>
      <c r="AN10" s="1121"/>
      <c r="AO10" s="280">
        <v>1013744</v>
      </c>
      <c r="AP10" s="280">
        <v>11012</v>
      </c>
      <c r="AQ10" s="281">
        <v>5917</v>
      </c>
      <c r="AR10" s="282">
        <v>86.1</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19" t="s">
        <v>523</v>
      </c>
      <c r="AL11" s="1120"/>
      <c r="AM11" s="1120"/>
      <c r="AN11" s="1121"/>
      <c r="AO11" s="280">
        <v>1284</v>
      </c>
      <c r="AP11" s="280">
        <v>14</v>
      </c>
      <c r="AQ11" s="281">
        <v>1123</v>
      </c>
      <c r="AR11" s="282">
        <v>-98.8</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19" t="s">
        <v>524</v>
      </c>
      <c r="AL12" s="1120"/>
      <c r="AM12" s="1120"/>
      <c r="AN12" s="1121"/>
      <c r="AO12" s="280" t="s">
        <v>525</v>
      </c>
      <c r="AP12" s="280" t="s">
        <v>525</v>
      </c>
      <c r="AQ12" s="281">
        <v>9</v>
      </c>
      <c r="AR12" s="282" t="s">
        <v>525</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19" t="s">
        <v>526</v>
      </c>
      <c r="AL13" s="1120"/>
      <c r="AM13" s="1120"/>
      <c r="AN13" s="1121"/>
      <c r="AO13" s="280">
        <v>161776</v>
      </c>
      <c r="AP13" s="280">
        <v>1757</v>
      </c>
      <c r="AQ13" s="281">
        <v>2374</v>
      </c>
      <c r="AR13" s="282">
        <v>-26</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19" t="s">
        <v>527</v>
      </c>
      <c r="AL14" s="1120"/>
      <c r="AM14" s="1120"/>
      <c r="AN14" s="1121"/>
      <c r="AO14" s="280">
        <v>60190</v>
      </c>
      <c r="AP14" s="280">
        <v>654</v>
      </c>
      <c r="AQ14" s="281">
        <v>1666</v>
      </c>
      <c r="AR14" s="282">
        <v>-60.7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22" t="s">
        <v>528</v>
      </c>
      <c r="AL15" s="1123"/>
      <c r="AM15" s="1123"/>
      <c r="AN15" s="1124"/>
      <c r="AO15" s="280">
        <v>-449732</v>
      </c>
      <c r="AP15" s="280">
        <v>-4885</v>
      </c>
      <c r="AQ15" s="281">
        <v>-4765</v>
      </c>
      <c r="AR15" s="282">
        <v>2.5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22" t="s">
        <v>188</v>
      </c>
      <c r="AL16" s="1123"/>
      <c r="AM16" s="1123"/>
      <c r="AN16" s="1124"/>
      <c r="AO16" s="280">
        <v>6440912</v>
      </c>
      <c r="AP16" s="280">
        <v>69967</v>
      </c>
      <c r="AQ16" s="281">
        <v>79774</v>
      </c>
      <c r="AR16" s="282">
        <v>-12.3</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529</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530</v>
      </c>
      <c r="AP20" s="289" t="s">
        <v>531</v>
      </c>
      <c r="AQ20" s="290" t="s">
        <v>532</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25" t="s">
        <v>533</v>
      </c>
      <c r="AL21" s="1126"/>
      <c r="AM21" s="1126"/>
      <c r="AN21" s="1127"/>
      <c r="AO21" s="293">
        <v>6.76</v>
      </c>
      <c r="AP21" s="294">
        <v>7.58</v>
      </c>
      <c r="AQ21" s="295">
        <v>-0.82</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25" t="s">
        <v>534</v>
      </c>
      <c r="AL22" s="1126"/>
      <c r="AM22" s="1126"/>
      <c r="AN22" s="1127"/>
      <c r="AO22" s="298">
        <v>99.3</v>
      </c>
      <c r="AP22" s="299">
        <v>98.4</v>
      </c>
      <c r="AQ22" s="300">
        <v>0.9</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16" t="s">
        <v>535</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263"/>
    </row>
    <row r="27" spans="1:46" x14ac:dyDescent="0.15">
      <c r="A27" s="305"/>
      <c r="AO27" s="258"/>
      <c r="AP27" s="258"/>
      <c r="AQ27" s="258"/>
      <c r="AR27" s="258"/>
      <c r="AS27" s="258"/>
      <c r="AT27" s="258"/>
    </row>
    <row r="28" spans="1:46" ht="17.25" x14ac:dyDescent="0.15">
      <c r="A28" s="259" t="s">
        <v>536</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537</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7" t="s">
        <v>516</v>
      </c>
      <c r="AP30" s="268"/>
      <c r="AQ30" s="269" t="s">
        <v>517</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8"/>
      <c r="AP31" s="274" t="s">
        <v>518</v>
      </c>
      <c r="AQ31" s="275" t="s">
        <v>519</v>
      </c>
      <c r="AR31" s="276" t="s">
        <v>520</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33" t="s">
        <v>538</v>
      </c>
      <c r="AL32" s="1134"/>
      <c r="AM32" s="1134"/>
      <c r="AN32" s="1135"/>
      <c r="AO32" s="308">
        <v>3524864</v>
      </c>
      <c r="AP32" s="308">
        <v>38290</v>
      </c>
      <c r="AQ32" s="309">
        <v>42324</v>
      </c>
      <c r="AR32" s="310">
        <v>-9.5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33" t="s">
        <v>539</v>
      </c>
      <c r="AL33" s="1134"/>
      <c r="AM33" s="1134"/>
      <c r="AN33" s="1135"/>
      <c r="AO33" s="308" t="s">
        <v>525</v>
      </c>
      <c r="AP33" s="308" t="s">
        <v>525</v>
      </c>
      <c r="AQ33" s="309" t="s">
        <v>525</v>
      </c>
      <c r="AR33" s="310" t="s">
        <v>525</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33" t="s">
        <v>540</v>
      </c>
      <c r="AL34" s="1134"/>
      <c r="AM34" s="1134"/>
      <c r="AN34" s="1135"/>
      <c r="AO34" s="308" t="s">
        <v>525</v>
      </c>
      <c r="AP34" s="308" t="s">
        <v>525</v>
      </c>
      <c r="AQ34" s="309">
        <v>47</v>
      </c>
      <c r="AR34" s="310" t="s">
        <v>525</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33" t="s">
        <v>541</v>
      </c>
      <c r="AL35" s="1134"/>
      <c r="AM35" s="1134"/>
      <c r="AN35" s="1135"/>
      <c r="AO35" s="308">
        <v>702026</v>
      </c>
      <c r="AP35" s="308">
        <v>7626</v>
      </c>
      <c r="AQ35" s="309">
        <v>12192</v>
      </c>
      <c r="AR35" s="310">
        <v>-37.5</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33" t="s">
        <v>542</v>
      </c>
      <c r="AL36" s="1134"/>
      <c r="AM36" s="1134"/>
      <c r="AN36" s="1135"/>
      <c r="AO36" s="308">
        <v>223194</v>
      </c>
      <c r="AP36" s="308">
        <v>2425</v>
      </c>
      <c r="AQ36" s="309">
        <v>2056</v>
      </c>
      <c r="AR36" s="310">
        <v>17.899999999999999</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33" t="s">
        <v>543</v>
      </c>
      <c r="AL37" s="1134"/>
      <c r="AM37" s="1134"/>
      <c r="AN37" s="1135"/>
      <c r="AO37" s="308">
        <v>128719</v>
      </c>
      <c r="AP37" s="308">
        <v>1398</v>
      </c>
      <c r="AQ37" s="309">
        <v>621</v>
      </c>
      <c r="AR37" s="310">
        <v>125.1</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36" t="s">
        <v>544</v>
      </c>
      <c r="AL38" s="1137"/>
      <c r="AM38" s="1137"/>
      <c r="AN38" s="1138"/>
      <c r="AO38" s="311" t="s">
        <v>525</v>
      </c>
      <c r="AP38" s="311" t="s">
        <v>525</v>
      </c>
      <c r="AQ38" s="312">
        <v>1</v>
      </c>
      <c r="AR38" s="300" t="s">
        <v>525</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36" t="s">
        <v>545</v>
      </c>
      <c r="AL39" s="1137"/>
      <c r="AM39" s="1137"/>
      <c r="AN39" s="1138"/>
      <c r="AO39" s="308">
        <v>-76443</v>
      </c>
      <c r="AP39" s="308">
        <v>-830</v>
      </c>
      <c r="AQ39" s="309">
        <v>-5206</v>
      </c>
      <c r="AR39" s="310">
        <v>-84.1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33" t="s">
        <v>546</v>
      </c>
      <c r="AL40" s="1134"/>
      <c r="AM40" s="1134"/>
      <c r="AN40" s="1135"/>
      <c r="AO40" s="308">
        <v>-3177741</v>
      </c>
      <c r="AP40" s="308">
        <v>-34520</v>
      </c>
      <c r="AQ40" s="309">
        <v>-36761</v>
      </c>
      <c r="AR40" s="310">
        <v>-6.1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39" t="s">
        <v>304</v>
      </c>
      <c r="AL41" s="1140"/>
      <c r="AM41" s="1140"/>
      <c r="AN41" s="1141"/>
      <c r="AO41" s="308">
        <v>1324619</v>
      </c>
      <c r="AP41" s="308">
        <v>14389</v>
      </c>
      <c r="AQ41" s="309">
        <v>15273</v>
      </c>
      <c r="AR41" s="310">
        <v>-5.8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547</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548</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549</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28" t="s">
        <v>516</v>
      </c>
      <c r="AN49" s="1130" t="s">
        <v>550</v>
      </c>
      <c r="AO49" s="1131"/>
      <c r="AP49" s="1131"/>
      <c r="AQ49" s="1131"/>
      <c r="AR49" s="113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29"/>
      <c r="AN50" s="324" t="s">
        <v>551</v>
      </c>
      <c r="AO50" s="325" t="s">
        <v>552</v>
      </c>
      <c r="AP50" s="326" t="s">
        <v>553</v>
      </c>
      <c r="AQ50" s="327" t="s">
        <v>554</v>
      </c>
      <c r="AR50" s="328" t="s">
        <v>555</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556</v>
      </c>
      <c r="AL51" s="321"/>
      <c r="AM51" s="329">
        <v>5210521</v>
      </c>
      <c r="AN51" s="330">
        <v>56183</v>
      </c>
      <c r="AO51" s="331">
        <v>16.7</v>
      </c>
      <c r="AP51" s="332">
        <v>54684</v>
      </c>
      <c r="AQ51" s="333">
        <v>1.1000000000000001</v>
      </c>
      <c r="AR51" s="334">
        <v>15.6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557</v>
      </c>
      <c r="AM52" s="337">
        <v>2340440</v>
      </c>
      <c r="AN52" s="338">
        <v>25236</v>
      </c>
      <c r="AO52" s="339">
        <v>56.6</v>
      </c>
      <c r="AP52" s="340">
        <v>32829</v>
      </c>
      <c r="AQ52" s="341">
        <v>7.2</v>
      </c>
      <c r="AR52" s="342">
        <v>49.4</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558</v>
      </c>
      <c r="AL53" s="321"/>
      <c r="AM53" s="329">
        <v>8407520</v>
      </c>
      <c r="AN53" s="330">
        <v>90847</v>
      </c>
      <c r="AO53" s="331">
        <v>61.7</v>
      </c>
      <c r="AP53" s="332">
        <v>62383</v>
      </c>
      <c r="AQ53" s="333">
        <v>14.1</v>
      </c>
      <c r="AR53" s="334">
        <v>47.6</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557</v>
      </c>
      <c r="AM54" s="337">
        <v>1999027</v>
      </c>
      <c r="AN54" s="338">
        <v>21600</v>
      </c>
      <c r="AO54" s="339">
        <v>-14.4</v>
      </c>
      <c r="AP54" s="340">
        <v>35325</v>
      </c>
      <c r="AQ54" s="341">
        <v>7.6</v>
      </c>
      <c r="AR54" s="342">
        <v>-22</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559</v>
      </c>
      <c r="AL55" s="321"/>
      <c r="AM55" s="329">
        <v>9003706</v>
      </c>
      <c r="AN55" s="330">
        <v>97474</v>
      </c>
      <c r="AO55" s="331">
        <v>7.3</v>
      </c>
      <c r="AP55" s="332">
        <v>63812</v>
      </c>
      <c r="AQ55" s="333">
        <v>2.2999999999999998</v>
      </c>
      <c r="AR55" s="334">
        <v>5</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557</v>
      </c>
      <c r="AM56" s="337">
        <v>2446144</v>
      </c>
      <c r="AN56" s="338">
        <v>26482</v>
      </c>
      <c r="AO56" s="339">
        <v>22.6</v>
      </c>
      <c r="AP56" s="340">
        <v>33848</v>
      </c>
      <c r="AQ56" s="341">
        <v>-4.2</v>
      </c>
      <c r="AR56" s="342">
        <v>26.8</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560</v>
      </c>
      <c r="AL57" s="321"/>
      <c r="AM57" s="329">
        <v>7759453</v>
      </c>
      <c r="AN57" s="330">
        <v>83965</v>
      </c>
      <c r="AO57" s="331">
        <v>-13.9</v>
      </c>
      <c r="AP57" s="332">
        <v>54225</v>
      </c>
      <c r="AQ57" s="333">
        <v>-15</v>
      </c>
      <c r="AR57" s="334">
        <v>1.1000000000000001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557</v>
      </c>
      <c r="AM58" s="337">
        <v>2791481</v>
      </c>
      <c r="AN58" s="338">
        <v>30207</v>
      </c>
      <c r="AO58" s="339">
        <v>14.1</v>
      </c>
      <c r="AP58" s="340">
        <v>27337</v>
      </c>
      <c r="AQ58" s="341">
        <v>-19.2</v>
      </c>
      <c r="AR58" s="342">
        <v>33.299999999999997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561</v>
      </c>
      <c r="AL59" s="321"/>
      <c r="AM59" s="329">
        <v>6926541</v>
      </c>
      <c r="AN59" s="330">
        <v>75243</v>
      </c>
      <c r="AO59" s="331">
        <v>-10.4</v>
      </c>
      <c r="AP59" s="332">
        <v>54016</v>
      </c>
      <c r="AQ59" s="333">
        <v>-0.4</v>
      </c>
      <c r="AR59" s="334">
        <v>-10</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557</v>
      </c>
      <c r="AM60" s="337">
        <v>1682787</v>
      </c>
      <c r="AN60" s="338">
        <v>18280</v>
      </c>
      <c r="AO60" s="339">
        <v>-39.5</v>
      </c>
      <c r="AP60" s="340">
        <v>28078</v>
      </c>
      <c r="AQ60" s="341">
        <v>2.7</v>
      </c>
      <c r="AR60" s="342">
        <v>-42.2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562</v>
      </c>
      <c r="AL61" s="343"/>
      <c r="AM61" s="344">
        <v>7461548</v>
      </c>
      <c r="AN61" s="345">
        <v>80742</v>
      </c>
      <c r="AO61" s="346">
        <v>12.3</v>
      </c>
      <c r="AP61" s="347">
        <v>57824</v>
      </c>
      <c r="AQ61" s="348">
        <v>0.4</v>
      </c>
      <c r="AR61" s="334">
        <v>11.9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557</v>
      </c>
      <c r="AM62" s="337">
        <v>2251976</v>
      </c>
      <c r="AN62" s="338">
        <v>24361</v>
      </c>
      <c r="AO62" s="339">
        <v>7.9</v>
      </c>
      <c r="AP62" s="340">
        <v>31483</v>
      </c>
      <c r="AQ62" s="341">
        <v>-1.2</v>
      </c>
      <c r="AR62" s="342">
        <v>9.1</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XvV0KdzW6HZoUZnlWIpMuhALF81plKcXQn7inrjfgfmXwnw/zIpG18bT4E8XtEBLWtwEX0FccgDfSx7TgzFRFA==" saltValue="IdfF0ZTta3CpGQgtbE7r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564</v>
      </c>
    </row>
    <row r="121" spans="125:125" ht="13.5" hidden="1" customHeight="1" x14ac:dyDescent="0.15">
      <c r="DU121" s="255"/>
    </row>
  </sheetData>
  <sheetProtection algorithmName="SHA-512" hashValue="9QuahWw0a/GPMF10nyiWQ/KI+KfkSs0KpFHdkC+FDnRE0GlHNcGxO0QXbmpiM75ecQT0l6Kix6MsfACnMymQdQ==" saltValue="P801e0mNJ6V1MZRjLGWS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565</v>
      </c>
    </row>
  </sheetData>
  <sheetProtection algorithmName="SHA-512" hashValue="SElZBMBrEx7mpMf7w+Pvw73//ywRTqYVLw7s9Hc+B4+/LEvkRj4byIWm0E1zCxQyOe2ZXFnmGVXDcBw2bmMpRQ==" saltValue="+gfMBhgKAgRdQI4dtjFT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142" t="s">
        <v>3</v>
      </c>
      <c r="D47" s="1142"/>
      <c r="E47" s="1143"/>
      <c r="F47" s="11">
        <v>4.1100000000000003</v>
      </c>
      <c r="G47" s="12">
        <v>4.16</v>
      </c>
      <c r="H47" s="12">
        <v>3.94</v>
      </c>
      <c r="I47" s="12">
        <v>3.76</v>
      </c>
      <c r="J47" s="13">
        <v>3.6</v>
      </c>
    </row>
    <row r="48" spans="2:10" ht="57.75" customHeight="1" x14ac:dyDescent="0.15">
      <c r="B48" s="14"/>
      <c r="C48" s="1144" t="s">
        <v>4</v>
      </c>
      <c r="D48" s="1144"/>
      <c r="E48" s="1145"/>
      <c r="F48" s="15">
        <v>2.34</v>
      </c>
      <c r="G48" s="16">
        <v>1.73</v>
      </c>
      <c r="H48" s="16">
        <v>1.66</v>
      </c>
      <c r="I48" s="16">
        <v>2.12</v>
      </c>
      <c r="J48" s="17">
        <v>5.41</v>
      </c>
    </row>
    <row r="49" spans="2:10" ht="57.75" customHeight="1" thickBot="1" x14ac:dyDescent="0.2">
      <c r="B49" s="18"/>
      <c r="C49" s="1146" t="s">
        <v>5</v>
      </c>
      <c r="D49" s="1146"/>
      <c r="E49" s="1147"/>
      <c r="F49" s="19">
        <v>0.56999999999999995</v>
      </c>
      <c r="G49" s="20" t="s">
        <v>571</v>
      </c>
      <c r="H49" s="20">
        <v>0.46</v>
      </c>
      <c r="I49" s="20">
        <v>0.56000000000000005</v>
      </c>
      <c r="J49" s="21">
        <v>3.4</v>
      </c>
    </row>
    <row r="50" spans="2:10" x14ac:dyDescent="0.15"/>
  </sheetData>
  <sheetProtection algorithmName="SHA-512" hashValue="od6+VbuLb9QSCCp13TS7UQpR2VjebZJ7ewllzJSqcQJEugf0bpTb3+LSf8cEXyuCy7mzWDZzpOESYZYHMsj1Eg==" saltValue="tCIX3kjAKsq3nYy9Ld8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154" t="s">
        <v>572</v>
      </c>
      <c r="D34" s="1154"/>
      <c r="E34" s="1155"/>
      <c r="F34" s="32">
        <v>4.32</v>
      </c>
      <c r="G34" s="33">
        <v>3.97</v>
      </c>
      <c r="H34" s="33">
        <v>4.51</v>
      </c>
      <c r="I34" s="33">
        <v>5.16</v>
      </c>
      <c r="J34" s="34">
        <v>5.52</v>
      </c>
      <c r="K34" s="22"/>
      <c r="L34" s="22"/>
      <c r="M34" s="22"/>
      <c r="N34" s="22"/>
      <c r="O34" s="22"/>
      <c r="P34" s="22"/>
    </row>
    <row r="35" spans="1:16" ht="39" customHeight="1" x14ac:dyDescent="0.15">
      <c r="A35" s="22"/>
      <c r="B35" s="35"/>
      <c r="C35" s="1148" t="s">
        <v>573</v>
      </c>
      <c r="D35" s="1149"/>
      <c r="E35" s="1150"/>
      <c r="F35" s="36">
        <v>2.34</v>
      </c>
      <c r="G35" s="37">
        <v>1.72</v>
      </c>
      <c r="H35" s="37">
        <v>1.65</v>
      </c>
      <c r="I35" s="37">
        <v>2.12</v>
      </c>
      <c r="J35" s="38">
        <v>5.41</v>
      </c>
      <c r="K35" s="22"/>
      <c r="L35" s="22"/>
      <c r="M35" s="22"/>
      <c r="N35" s="22"/>
      <c r="O35" s="22"/>
      <c r="P35" s="22"/>
    </row>
    <row r="36" spans="1:16" ht="39" customHeight="1" x14ac:dyDescent="0.15">
      <c r="A36" s="22"/>
      <c r="B36" s="35"/>
      <c r="C36" s="1148" t="s">
        <v>574</v>
      </c>
      <c r="D36" s="1149"/>
      <c r="E36" s="1150"/>
      <c r="F36" s="36">
        <v>1.1000000000000001</v>
      </c>
      <c r="G36" s="37">
        <v>0.93</v>
      </c>
      <c r="H36" s="37">
        <v>0.88</v>
      </c>
      <c r="I36" s="37">
        <v>0.86</v>
      </c>
      <c r="J36" s="38">
        <v>1.1100000000000001</v>
      </c>
      <c r="K36" s="22"/>
      <c r="L36" s="22"/>
      <c r="M36" s="22"/>
      <c r="N36" s="22"/>
      <c r="O36" s="22"/>
      <c r="P36" s="22"/>
    </row>
    <row r="37" spans="1:16" ht="39" customHeight="1" x14ac:dyDescent="0.15">
      <c r="A37" s="22"/>
      <c r="B37" s="35"/>
      <c r="C37" s="1148" t="s">
        <v>575</v>
      </c>
      <c r="D37" s="1149"/>
      <c r="E37" s="1150"/>
      <c r="F37" s="36">
        <v>0.01</v>
      </c>
      <c r="G37" s="37">
        <v>0.63</v>
      </c>
      <c r="H37" s="37">
        <v>0.97</v>
      </c>
      <c r="I37" s="37">
        <v>0.65</v>
      </c>
      <c r="J37" s="38">
        <v>0.22</v>
      </c>
      <c r="K37" s="22"/>
      <c r="L37" s="22"/>
      <c r="M37" s="22"/>
      <c r="N37" s="22"/>
      <c r="O37" s="22"/>
      <c r="P37" s="22"/>
    </row>
    <row r="38" spans="1:16" ht="39" customHeight="1" x14ac:dyDescent="0.15">
      <c r="A38" s="22"/>
      <c r="B38" s="35"/>
      <c r="C38" s="1148" t="s">
        <v>576</v>
      </c>
      <c r="D38" s="1149"/>
      <c r="E38" s="1150"/>
      <c r="F38" s="36">
        <v>0.01</v>
      </c>
      <c r="G38" s="37">
        <v>0</v>
      </c>
      <c r="H38" s="37">
        <v>0.02</v>
      </c>
      <c r="I38" s="37">
        <v>0</v>
      </c>
      <c r="J38" s="38">
        <v>0.11</v>
      </c>
      <c r="K38" s="22"/>
      <c r="L38" s="22"/>
      <c r="M38" s="22"/>
      <c r="N38" s="22"/>
      <c r="O38" s="22"/>
      <c r="P38" s="22"/>
    </row>
    <row r="39" spans="1:16" ht="39" customHeight="1" x14ac:dyDescent="0.15">
      <c r="A39" s="22"/>
      <c r="B39" s="35"/>
      <c r="C39" s="1148" t="s">
        <v>577</v>
      </c>
      <c r="D39" s="1149"/>
      <c r="E39" s="1150"/>
      <c r="F39" s="36">
        <v>0.01</v>
      </c>
      <c r="G39" s="37">
        <v>0.04</v>
      </c>
      <c r="H39" s="37">
        <v>7.0000000000000007E-2</v>
      </c>
      <c r="I39" s="37">
        <v>0.02</v>
      </c>
      <c r="J39" s="38">
        <v>0.03</v>
      </c>
      <c r="K39" s="22"/>
      <c r="L39" s="22"/>
      <c r="M39" s="22"/>
      <c r="N39" s="22"/>
      <c r="O39" s="22"/>
      <c r="P39" s="22"/>
    </row>
    <row r="40" spans="1:16" ht="39" customHeight="1" x14ac:dyDescent="0.15">
      <c r="A40" s="22"/>
      <c r="B40" s="35"/>
      <c r="C40" s="1148" t="s">
        <v>578</v>
      </c>
      <c r="D40" s="1149"/>
      <c r="E40" s="1150"/>
      <c r="F40" s="36">
        <v>0.01</v>
      </c>
      <c r="G40" s="37">
        <v>0.01</v>
      </c>
      <c r="H40" s="37">
        <v>0.01</v>
      </c>
      <c r="I40" s="37">
        <v>0.01</v>
      </c>
      <c r="J40" s="38">
        <v>0.01</v>
      </c>
      <c r="K40" s="22"/>
      <c r="L40" s="22"/>
      <c r="M40" s="22"/>
      <c r="N40" s="22"/>
      <c r="O40" s="22"/>
      <c r="P40" s="22"/>
    </row>
    <row r="41" spans="1:16" ht="39" customHeight="1" x14ac:dyDescent="0.15">
      <c r="A41" s="22"/>
      <c r="B41" s="35"/>
      <c r="C41" s="1148" t="s">
        <v>579</v>
      </c>
      <c r="D41" s="1149"/>
      <c r="E41" s="1150"/>
      <c r="F41" s="36">
        <v>0.17</v>
      </c>
      <c r="G41" s="37">
        <v>0.1</v>
      </c>
      <c r="H41" s="37">
        <v>0.01</v>
      </c>
      <c r="I41" s="37">
        <v>0.04</v>
      </c>
      <c r="J41" s="38">
        <v>0</v>
      </c>
      <c r="K41" s="22"/>
      <c r="L41" s="22"/>
      <c r="M41" s="22"/>
      <c r="N41" s="22"/>
      <c r="O41" s="22"/>
      <c r="P41" s="22"/>
    </row>
    <row r="42" spans="1:16" ht="39" customHeight="1" x14ac:dyDescent="0.15">
      <c r="A42" s="22"/>
      <c r="B42" s="39"/>
      <c r="C42" s="1148" t="s">
        <v>580</v>
      </c>
      <c r="D42" s="1149"/>
      <c r="E42" s="1150"/>
      <c r="F42" s="36" t="s">
        <v>525</v>
      </c>
      <c r="G42" s="37" t="s">
        <v>525</v>
      </c>
      <c r="H42" s="37" t="s">
        <v>525</v>
      </c>
      <c r="I42" s="37" t="s">
        <v>525</v>
      </c>
      <c r="J42" s="38" t="s">
        <v>525</v>
      </c>
      <c r="K42" s="22"/>
      <c r="L42" s="22"/>
      <c r="M42" s="22"/>
      <c r="N42" s="22"/>
      <c r="O42" s="22"/>
      <c r="P42" s="22"/>
    </row>
    <row r="43" spans="1:16" ht="39" customHeight="1" thickBot="1" x14ac:dyDescent="0.2">
      <c r="A43" s="22"/>
      <c r="B43" s="40"/>
      <c r="C43" s="1151" t="s">
        <v>581</v>
      </c>
      <c r="D43" s="1152"/>
      <c r="E43" s="1153"/>
      <c r="F43" s="41">
        <v>2.29</v>
      </c>
      <c r="G43" s="42">
        <v>0</v>
      </c>
      <c r="H43" s="42">
        <v>5.98</v>
      </c>
      <c r="I43" s="42">
        <v>5.12</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dGU6sT4HjTVl/zyb2yn1aPSHM6i3Fqaq03FxwEufsWSYHcB48lRcAUWpP5HgYv27uz0ChwwihRnx2uT7/0e+g==" saltValue="FwwlkiQENRTUa/cQkCm2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election activeCell="K58" sqref="K58:O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156" t="s">
        <v>10</v>
      </c>
      <c r="C45" s="1157"/>
      <c r="D45" s="58"/>
      <c r="E45" s="1162" t="s">
        <v>11</v>
      </c>
      <c r="F45" s="1162"/>
      <c r="G45" s="1162"/>
      <c r="H45" s="1162"/>
      <c r="I45" s="1162"/>
      <c r="J45" s="1163"/>
      <c r="K45" s="59">
        <v>3593</v>
      </c>
      <c r="L45" s="60">
        <v>3029</v>
      </c>
      <c r="M45" s="60">
        <v>3105</v>
      </c>
      <c r="N45" s="60">
        <v>3333</v>
      </c>
      <c r="O45" s="61">
        <v>3525</v>
      </c>
      <c r="P45" s="48"/>
      <c r="Q45" s="48"/>
      <c r="R45" s="48"/>
      <c r="S45" s="48"/>
      <c r="T45" s="48"/>
      <c r="U45" s="48"/>
    </row>
    <row r="46" spans="1:21" ht="30.75" customHeight="1" x14ac:dyDescent="0.15">
      <c r="A46" s="48"/>
      <c r="B46" s="1158"/>
      <c r="C46" s="1159"/>
      <c r="D46" s="62"/>
      <c r="E46" s="1164" t="s">
        <v>12</v>
      </c>
      <c r="F46" s="1164"/>
      <c r="G46" s="1164"/>
      <c r="H46" s="1164"/>
      <c r="I46" s="1164"/>
      <c r="J46" s="1165"/>
      <c r="K46" s="63" t="s">
        <v>525</v>
      </c>
      <c r="L46" s="64" t="s">
        <v>525</v>
      </c>
      <c r="M46" s="64" t="s">
        <v>525</v>
      </c>
      <c r="N46" s="64" t="s">
        <v>525</v>
      </c>
      <c r="O46" s="65" t="s">
        <v>525</v>
      </c>
      <c r="P46" s="48"/>
      <c r="Q46" s="48"/>
      <c r="R46" s="48"/>
      <c r="S46" s="48"/>
      <c r="T46" s="48"/>
      <c r="U46" s="48"/>
    </row>
    <row r="47" spans="1:21" ht="30.75" customHeight="1" x14ac:dyDescent="0.15">
      <c r="A47" s="48"/>
      <c r="B47" s="1158"/>
      <c r="C47" s="1159"/>
      <c r="D47" s="62"/>
      <c r="E47" s="1164" t="s">
        <v>13</v>
      </c>
      <c r="F47" s="1164"/>
      <c r="G47" s="1164"/>
      <c r="H47" s="1164"/>
      <c r="I47" s="1164"/>
      <c r="J47" s="1165"/>
      <c r="K47" s="63" t="s">
        <v>525</v>
      </c>
      <c r="L47" s="64" t="s">
        <v>525</v>
      </c>
      <c r="M47" s="64" t="s">
        <v>525</v>
      </c>
      <c r="N47" s="64" t="s">
        <v>525</v>
      </c>
      <c r="O47" s="65" t="s">
        <v>525</v>
      </c>
      <c r="P47" s="48"/>
      <c r="Q47" s="48"/>
      <c r="R47" s="48"/>
      <c r="S47" s="48"/>
      <c r="T47" s="48"/>
      <c r="U47" s="48"/>
    </row>
    <row r="48" spans="1:21" ht="30.75" customHeight="1" x14ac:dyDescent="0.15">
      <c r="A48" s="48"/>
      <c r="B48" s="1158"/>
      <c r="C48" s="1159"/>
      <c r="D48" s="62"/>
      <c r="E48" s="1164" t="s">
        <v>14</v>
      </c>
      <c r="F48" s="1164"/>
      <c r="G48" s="1164"/>
      <c r="H48" s="1164"/>
      <c r="I48" s="1164"/>
      <c r="J48" s="1165"/>
      <c r="K48" s="63">
        <v>1379</v>
      </c>
      <c r="L48" s="64">
        <v>1203</v>
      </c>
      <c r="M48" s="64">
        <v>854</v>
      </c>
      <c r="N48" s="64">
        <v>941</v>
      </c>
      <c r="O48" s="65">
        <v>702</v>
      </c>
      <c r="P48" s="48"/>
      <c r="Q48" s="48"/>
      <c r="R48" s="48"/>
      <c r="S48" s="48"/>
      <c r="T48" s="48"/>
      <c r="U48" s="48"/>
    </row>
    <row r="49" spans="1:21" ht="30.75" customHeight="1" x14ac:dyDescent="0.15">
      <c r="A49" s="48"/>
      <c r="B49" s="1158"/>
      <c r="C49" s="1159"/>
      <c r="D49" s="62"/>
      <c r="E49" s="1164" t="s">
        <v>15</v>
      </c>
      <c r="F49" s="1164"/>
      <c r="G49" s="1164"/>
      <c r="H49" s="1164"/>
      <c r="I49" s="1164"/>
      <c r="J49" s="1165"/>
      <c r="K49" s="63">
        <v>113</v>
      </c>
      <c r="L49" s="64">
        <v>128</v>
      </c>
      <c r="M49" s="64">
        <v>162</v>
      </c>
      <c r="N49" s="64">
        <v>194</v>
      </c>
      <c r="O49" s="65">
        <v>223</v>
      </c>
      <c r="P49" s="48"/>
      <c r="Q49" s="48"/>
      <c r="R49" s="48"/>
      <c r="S49" s="48"/>
      <c r="T49" s="48"/>
      <c r="U49" s="48"/>
    </row>
    <row r="50" spans="1:21" ht="30.75" customHeight="1" x14ac:dyDescent="0.15">
      <c r="A50" s="48"/>
      <c r="B50" s="1158"/>
      <c r="C50" s="1159"/>
      <c r="D50" s="62"/>
      <c r="E50" s="1164" t="s">
        <v>16</v>
      </c>
      <c r="F50" s="1164"/>
      <c r="G50" s="1164"/>
      <c r="H50" s="1164"/>
      <c r="I50" s="1164"/>
      <c r="J50" s="1165"/>
      <c r="K50" s="63">
        <v>57</v>
      </c>
      <c r="L50" s="64">
        <v>56</v>
      </c>
      <c r="M50" s="64">
        <v>164</v>
      </c>
      <c r="N50" s="64">
        <v>142</v>
      </c>
      <c r="O50" s="65">
        <v>129</v>
      </c>
      <c r="P50" s="48"/>
      <c r="Q50" s="48"/>
      <c r="R50" s="48"/>
      <c r="S50" s="48"/>
      <c r="T50" s="48"/>
      <c r="U50" s="48"/>
    </row>
    <row r="51" spans="1:21" ht="30.75" customHeight="1" x14ac:dyDescent="0.15">
      <c r="A51" s="48"/>
      <c r="B51" s="1160"/>
      <c r="C51" s="1161"/>
      <c r="D51" s="66"/>
      <c r="E51" s="1164" t="s">
        <v>17</v>
      </c>
      <c r="F51" s="1164"/>
      <c r="G51" s="1164"/>
      <c r="H51" s="1164"/>
      <c r="I51" s="1164"/>
      <c r="J51" s="1165"/>
      <c r="K51" s="63" t="s">
        <v>525</v>
      </c>
      <c r="L51" s="64">
        <v>0</v>
      </c>
      <c r="M51" s="64" t="s">
        <v>525</v>
      </c>
      <c r="N51" s="64" t="s">
        <v>525</v>
      </c>
      <c r="O51" s="65" t="s">
        <v>525</v>
      </c>
      <c r="P51" s="48"/>
      <c r="Q51" s="48"/>
      <c r="R51" s="48"/>
      <c r="S51" s="48"/>
      <c r="T51" s="48"/>
      <c r="U51" s="48"/>
    </row>
    <row r="52" spans="1:21" ht="30.75" customHeight="1" x14ac:dyDescent="0.15">
      <c r="A52" s="48"/>
      <c r="B52" s="1166" t="s">
        <v>18</v>
      </c>
      <c r="C52" s="1167"/>
      <c r="D52" s="66"/>
      <c r="E52" s="1164" t="s">
        <v>19</v>
      </c>
      <c r="F52" s="1164"/>
      <c r="G52" s="1164"/>
      <c r="H52" s="1164"/>
      <c r="I52" s="1164"/>
      <c r="J52" s="1165"/>
      <c r="K52" s="63">
        <v>3215</v>
      </c>
      <c r="L52" s="64">
        <v>3087</v>
      </c>
      <c r="M52" s="64">
        <v>3011</v>
      </c>
      <c r="N52" s="64">
        <v>2953</v>
      </c>
      <c r="O52" s="65">
        <v>3255</v>
      </c>
      <c r="P52" s="48"/>
      <c r="Q52" s="48"/>
      <c r="R52" s="48"/>
      <c r="S52" s="48"/>
      <c r="T52" s="48"/>
      <c r="U52" s="48"/>
    </row>
    <row r="53" spans="1:21" ht="30.75" customHeight="1" thickBot="1" x14ac:dyDescent="0.2">
      <c r="A53" s="48"/>
      <c r="B53" s="1168" t="s">
        <v>20</v>
      </c>
      <c r="C53" s="1169"/>
      <c r="D53" s="67"/>
      <c r="E53" s="1170" t="s">
        <v>21</v>
      </c>
      <c r="F53" s="1170"/>
      <c r="G53" s="1170"/>
      <c r="H53" s="1170"/>
      <c r="I53" s="1170"/>
      <c r="J53" s="1171"/>
      <c r="K53" s="68">
        <v>1927</v>
      </c>
      <c r="L53" s="69">
        <v>1329</v>
      </c>
      <c r="M53" s="69">
        <v>1274</v>
      </c>
      <c r="N53" s="69">
        <v>1657</v>
      </c>
      <c r="O53" s="70">
        <v>1324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582</v>
      </c>
      <c r="P56" s="48"/>
      <c r="Q56" s="48"/>
      <c r="R56" s="48"/>
      <c r="S56" s="48"/>
      <c r="T56" s="48"/>
      <c r="U56" s="48"/>
    </row>
    <row r="57" spans="1:21" ht="31.5" customHeight="1" thickBot="1" x14ac:dyDescent="0.2">
      <c r="A57" s="48"/>
      <c r="B57" s="76"/>
      <c r="C57" s="77"/>
      <c r="D57" s="77"/>
      <c r="E57" s="78"/>
      <c r="F57" s="78"/>
      <c r="G57" s="78"/>
      <c r="H57" s="78"/>
      <c r="I57" s="78"/>
      <c r="J57" s="79" t="s">
        <v>2</v>
      </c>
      <c r="K57" s="80" t="s">
        <v>583</v>
      </c>
      <c r="L57" s="81" t="s">
        <v>584</v>
      </c>
      <c r="M57" s="81" t="s">
        <v>585</v>
      </c>
      <c r="N57" s="81" t="s">
        <v>586</v>
      </c>
      <c r="O57" s="82" t="s">
        <v>587</v>
      </c>
      <c r="P57" s="48"/>
      <c r="Q57" s="48"/>
      <c r="R57" s="48"/>
      <c r="S57" s="48"/>
      <c r="T57" s="48"/>
      <c r="U57" s="48"/>
    </row>
    <row r="58" spans="1:21" ht="31.5" customHeight="1" x14ac:dyDescent="0.15">
      <c r="B58" s="1172" t="s">
        <v>25</v>
      </c>
      <c r="C58" s="1173"/>
      <c r="D58" s="1178" t="s">
        <v>26</v>
      </c>
      <c r="E58" s="1179"/>
      <c r="F58" s="1179"/>
      <c r="G58" s="1179"/>
      <c r="H58" s="1179"/>
      <c r="I58" s="1179"/>
      <c r="J58" s="1180"/>
      <c r="K58" s="83" t="s">
        <v>588</v>
      </c>
      <c r="L58" s="84" t="s">
        <v>588</v>
      </c>
      <c r="M58" s="84" t="s">
        <v>588</v>
      </c>
      <c r="N58" s="84" t="s">
        <v>588</v>
      </c>
      <c r="O58" s="85" t="s">
        <v>588</v>
      </c>
    </row>
    <row r="59" spans="1:21" ht="31.5" customHeight="1" x14ac:dyDescent="0.15">
      <c r="B59" s="1174"/>
      <c r="C59" s="1175"/>
      <c r="D59" s="1181" t="s">
        <v>27</v>
      </c>
      <c r="E59" s="1182"/>
      <c r="F59" s="1182"/>
      <c r="G59" s="1182"/>
      <c r="H59" s="1182"/>
      <c r="I59" s="1182"/>
      <c r="J59" s="1183"/>
      <c r="K59" s="86" t="s">
        <v>588</v>
      </c>
      <c r="L59" s="87" t="s">
        <v>588</v>
      </c>
      <c r="M59" s="87" t="s">
        <v>588</v>
      </c>
      <c r="N59" s="87" t="s">
        <v>588</v>
      </c>
      <c r="O59" s="88" t="s">
        <v>588</v>
      </c>
    </row>
    <row r="60" spans="1:21" ht="31.5" customHeight="1" thickBot="1" x14ac:dyDescent="0.2">
      <c r="B60" s="1176"/>
      <c r="C60" s="1177"/>
      <c r="D60" s="1184" t="s">
        <v>28</v>
      </c>
      <c r="E60" s="1185"/>
      <c r="F60" s="1185"/>
      <c r="G60" s="1185"/>
      <c r="H60" s="1185"/>
      <c r="I60" s="1185"/>
      <c r="J60" s="1186"/>
      <c r="K60" s="89" t="s">
        <v>588</v>
      </c>
      <c r="L60" s="90" t="s">
        <v>588</v>
      </c>
      <c r="M60" s="90" t="s">
        <v>588</v>
      </c>
      <c r="N60" s="90" t="s">
        <v>588</v>
      </c>
      <c r="O60" s="91" t="s">
        <v>588</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c4nWRPrJWIzpTFFvVzTINJRhA3eTWnTSBacxuD558+B3IaYCYgwzrTR4yWycPzb0BgPnCitMHWvTIf6EZzcAw==" saltValue="avwvCdCfYynSTMJm/A8BM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90" zoomScaleNormal="9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566</v>
      </c>
      <c r="J40" s="103" t="s">
        <v>567</v>
      </c>
      <c r="K40" s="103" t="s">
        <v>568</v>
      </c>
      <c r="L40" s="103" t="s">
        <v>569</v>
      </c>
      <c r="M40" s="104" t="s">
        <v>570</v>
      </c>
    </row>
    <row r="41" spans="2:13" ht="27.75" customHeight="1" x14ac:dyDescent="0.15">
      <c r="B41" s="1187" t="s">
        <v>31</v>
      </c>
      <c r="C41" s="1188"/>
      <c r="D41" s="105"/>
      <c r="E41" s="1193" t="s">
        <v>32</v>
      </c>
      <c r="F41" s="1193"/>
      <c r="G41" s="1193"/>
      <c r="H41" s="1194"/>
      <c r="I41" s="351">
        <v>35287</v>
      </c>
      <c r="J41" s="352">
        <v>37916</v>
      </c>
      <c r="K41" s="352">
        <v>41175</v>
      </c>
      <c r="L41" s="352">
        <v>43084</v>
      </c>
      <c r="M41" s="353">
        <v>43708</v>
      </c>
    </row>
    <row r="42" spans="2:13" ht="27.75" customHeight="1" x14ac:dyDescent="0.15">
      <c r="B42" s="1189"/>
      <c r="C42" s="1190"/>
      <c r="D42" s="106"/>
      <c r="E42" s="1195" t="s">
        <v>33</v>
      </c>
      <c r="F42" s="1195"/>
      <c r="G42" s="1195"/>
      <c r="H42" s="1196"/>
      <c r="I42" s="354">
        <v>151</v>
      </c>
      <c r="J42" s="355">
        <v>1810</v>
      </c>
      <c r="K42" s="355">
        <v>1658</v>
      </c>
      <c r="L42" s="355">
        <v>1525</v>
      </c>
      <c r="M42" s="356">
        <v>1405</v>
      </c>
    </row>
    <row r="43" spans="2:13" ht="27.75" customHeight="1" x14ac:dyDescent="0.15">
      <c r="B43" s="1189"/>
      <c r="C43" s="1190"/>
      <c r="D43" s="106"/>
      <c r="E43" s="1195" t="s">
        <v>34</v>
      </c>
      <c r="F43" s="1195"/>
      <c r="G43" s="1195"/>
      <c r="H43" s="1196"/>
      <c r="I43" s="354">
        <v>15724</v>
      </c>
      <c r="J43" s="355">
        <v>15321</v>
      </c>
      <c r="K43" s="355">
        <v>8697</v>
      </c>
      <c r="L43" s="355">
        <v>7987</v>
      </c>
      <c r="M43" s="356">
        <v>8266</v>
      </c>
    </row>
    <row r="44" spans="2:13" ht="27.75" customHeight="1" x14ac:dyDescent="0.15">
      <c r="B44" s="1189"/>
      <c r="C44" s="1190"/>
      <c r="D44" s="106"/>
      <c r="E44" s="1195" t="s">
        <v>35</v>
      </c>
      <c r="F44" s="1195"/>
      <c r="G44" s="1195"/>
      <c r="H44" s="1196"/>
      <c r="I44" s="354">
        <v>985</v>
      </c>
      <c r="J44" s="355">
        <v>1164</v>
      </c>
      <c r="K44" s="355">
        <v>1376</v>
      </c>
      <c r="L44" s="355">
        <v>1244</v>
      </c>
      <c r="M44" s="356">
        <v>1119</v>
      </c>
    </row>
    <row r="45" spans="2:13" ht="27.75" customHeight="1" x14ac:dyDescent="0.15">
      <c r="B45" s="1189"/>
      <c r="C45" s="1190"/>
      <c r="D45" s="106"/>
      <c r="E45" s="1195" t="s">
        <v>36</v>
      </c>
      <c r="F45" s="1195"/>
      <c r="G45" s="1195"/>
      <c r="H45" s="1196"/>
      <c r="I45" s="354">
        <v>4360</v>
      </c>
      <c r="J45" s="355">
        <v>4127</v>
      </c>
      <c r="K45" s="355">
        <v>3943</v>
      </c>
      <c r="L45" s="355">
        <v>3977</v>
      </c>
      <c r="M45" s="356">
        <v>3599</v>
      </c>
    </row>
    <row r="46" spans="2:13" ht="27.75" customHeight="1" x14ac:dyDescent="0.15">
      <c r="B46" s="1189"/>
      <c r="C46" s="1190"/>
      <c r="D46" s="107"/>
      <c r="E46" s="1195" t="s">
        <v>37</v>
      </c>
      <c r="F46" s="1195"/>
      <c r="G46" s="1195"/>
      <c r="H46" s="1196"/>
      <c r="I46" s="354" t="s">
        <v>525</v>
      </c>
      <c r="J46" s="355" t="s">
        <v>525</v>
      </c>
      <c r="K46" s="355" t="s">
        <v>525</v>
      </c>
      <c r="L46" s="355" t="s">
        <v>525</v>
      </c>
      <c r="M46" s="356" t="s">
        <v>525</v>
      </c>
    </row>
    <row r="47" spans="2:13" ht="27.75" customHeight="1" x14ac:dyDescent="0.15">
      <c r="B47" s="1189"/>
      <c r="C47" s="1190"/>
      <c r="D47" s="108"/>
      <c r="E47" s="1197" t="s">
        <v>38</v>
      </c>
      <c r="F47" s="1198"/>
      <c r="G47" s="1198"/>
      <c r="H47" s="1199"/>
      <c r="I47" s="354" t="s">
        <v>525</v>
      </c>
      <c r="J47" s="355" t="s">
        <v>525</v>
      </c>
      <c r="K47" s="355" t="s">
        <v>525</v>
      </c>
      <c r="L47" s="355" t="s">
        <v>525</v>
      </c>
      <c r="M47" s="356" t="s">
        <v>525</v>
      </c>
    </row>
    <row r="48" spans="2:13" ht="27.75" customHeight="1" x14ac:dyDescent="0.15">
      <c r="B48" s="1189"/>
      <c r="C48" s="1190"/>
      <c r="D48" s="106"/>
      <c r="E48" s="1195" t="s">
        <v>39</v>
      </c>
      <c r="F48" s="1195"/>
      <c r="G48" s="1195"/>
      <c r="H48" s="1196"/>
      <c r="I48" s="354" t="s">
        <v>525</v>
      </c>
      <c r="J48" s="355" t="s">
        <v>525</v>
      </c>
      <c r="K48" s="355" t="s">
        <v>525</v>
      </c>
      <c r="L48" s="355" t="s">
        <v>525</v>
      </c>
      <c r="M48" s="356" t="s">
        <v>525</v>
      </c>
    </row>
    <row r="49" spans="2:13" ht="27.75" customHeight="1" x14ac:dyDescent="0.15">
      <c r="B49" s="1191"/>
      <c r="C49" s="1192"/>
      <c r="D49" s="106"/>
      <c r="E49" s="1195" t="s">
        <v>40</v>
      </c>
      <c r="F49" s="1195"/>
      <c r="G49" s="1195"/>
      <c r="H49" s="1196"/>
      <c r="I49" s="354" t="s">
        <v>525</v>
      </c>
      <c r="J49" s="355" t="s">
        <v>525</v>
      </c>
      <c r="K49" s="355" t="s">
        <v>525</v>
      </c>
      <c r="L49" s="355" t="s">
        <v>525</v>
      </c>
      <c r="M49" s="356" t="s">
        <v>525</v>
      </c>
    </row>
    <row r="50" spans="2:13" ht="27.75" customHeight="1" x14ac:dyDescent="0.15">
      <c r="B50" s="1200" t="s">
        <v>41</v>
      </c>
      <c r="C50" s="1201"/>
      <c r="D50" s="109"/>
      <c r="E50" s="1195" t="s">
        <v>42</v>
      </c>
      <c r="F50" s="1195"/>
      <c r="G50" s="1195"/>
      <c r="H50" s="1196"/>
      <c r="I50" s="354">
        <v>9607</v>
      </c>
      <c r="J50" s="355">
        <v>10554</v>
      </c>
      <c r="K50" s="355">
        <v>10195</v>
      </c>
      <c r="L50" s="355">
        <v>10165</v>
      </c>
      <c r="M50" s="356">
        <v>11077</v>
      </c>
    </row>
    <row r="51" spans="2:13" ht="27.75" customHeight="1" x14ac:dyDescent="0.15">
      <c r="B51" s="1189"/>
      <c r="C51" s="1190"/>
      <c r="D51" s="106"/>
      <c r="E51" s="1195" t="s">
        <v>43</v>
      </c>
      <c r="F51" s="1195"/>
      <c r="G51" s="1195"/>
      <c r="H51" s="1196"/>
      <c r="I51" s="354">
        <v>786</v>
      </c>
      <c r="J51" s="355">
        <v>671</v>
      </c>
      <c r="K51" s="355">
        <v>654</v>
      </c>
      <c r="L51" s="355">
        <v>697</v>
      </c>
      <c r="M51" s="356">
        <v>584</v>
      </c>
    </row>
    <row r="52" spans="2:13" ht="27.75" customHeight="1" x14ac:dyDescent="0.15">
      <c r="B52" s="1191"/>
      <c r="C52" s="1192"/>
      <c r="D52" s="106"/>
      <c r="E52" s="1195" t="s">
        <v>44</v>
      </c>
      <c r="F52" s="1195"/>
      <c r="G52" s="1195"/>
      <c r="H52" s="1196"/>
      <c r="I52" s="354">
        <v>36503</v>
      </c>
      <c r="J52" s="355">
        <v>36775</v>
      </c>
      <c r="K52" s="355">
        <v>37514</v>
      </c>
      <c r="L52" s="355">
        <v>37346</v>
      </c>
      <c r="M52" s="356">
        <v>36253</v>
      </c>
    </row>
    <row r="53" spans="2:13" ht="27.75" customHeight="1" thickBot="1" x14ac:dyDescent="0.2">
      <c r="B53" s="1202" t="s">
        <v>45</v>
      </c>
      <c r="C53" s="1203"/>
      <c r="D53" s="110"/>
      <c r="E53" s="1204" t="s">
        <v>46</v>
      </c>
      <c r="F53" s="1204"/>
      <c r="G53" s="1204"/>
      <c r="H53" s="1205"/>
      <c r="I53" s="357">
        <v>9612</v>
      </c>
      <c r="J53" s="358">
        <v>12338</v>
      </c>
      <c r="K53" s="358">
        <v>8486</v>
      </c>
      <c r="L53" s="358">
        <v>9608</v>
      </c>
      <c r="M53" s="359">
        <v>10183</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up/CRx3n/b0QjlrSjmBKORDJfvzGd9Mzl9qclWrrw3qKLvDerFlR0nZVrva3ggZWDKPuOuDN+eQR6pNuyOM9g==" saltValue="DEyiLIvHh9oTQjCOexzL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61" sqref="C61:E6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568</v>
      </c>
      <c r="G54" s="119" t="s">
        <v>569</v>
      </c>
      <c r="H54" s="120" t="s">
        <v>570</v>
      </c>
    </row>
    <row r="55" spans="2:8" ht="52.5" customHeight="1" x14ac:dyDescent="0.15">
      <c r="B55" s="121"/>
      <c r="C55" s="1214" t="s">
        <v>49</v>
      </c>
      <c r="D55" s="1214"/>
      <c r="E55" s="1215"/>
      <c r="F55" s="122">
        <v>905</v>
      </c>
      <c r="G55" s="122">
        <v>908</v>
      </c>
      <c r="H55" s="123">
        <v>910</v>
      </c>
    </row>
    <row r="56" spans="2:8" ht="52.5" customHeight="1" x14ac:dyDescent="0.15">
      <c r="B56" s="124"/>
      <c r="C56" s="1216" t="s">
        <v>50</v>
      </c>
      <c r="D56" s="1216"/>
      <c r="E56" s="1217"/>
      <c r="F56" s="125">
        <v>4494</v>
      </c>
      <c r="G56" s="125">
        <v>4664</v>
      </c>
      <c r="H56" s="126">
        <v>5240</v>
      </c>
    </row>
    <row r="57" spans="2:8" ht="53.25" customHeight="1" x14ac:dyDescent="0.15">
      <c r="B57" s="124"/>
      <c r="C57" s="1218" t="s">
        <v>51</v>
      </c>
      <c r="D57" s="1218"/>
      <c r="E57" s="1219"/>
      <c r="F57" s="127">
        <v>3081</v>
      </c>
      <c r="G57" s="127">
        <v>2758</v>
      </c>
      <c r="H57" s="128">
        <v>2861</v>
      </c>
    </row>
    <row r="58" spans="2:8" ht="45.75" customHeight="1" x14ac:dyDescent="0.15">
      <c r="B58" s="129"/>
      <c r="C58" s="1206" t="s">
        <v>606</v>
      </c>
      <c r="D58" s="1207"/>
      <c r="E58" s="1208"/>
      <c r="F58" s="360">
        <v>1880</v>
      </c>
      <c r="G58" s="360">
        <v>1639</v>
      </c>
      <c r="H58" s="361">
        <v>1814</v>
      </c>
    </row>
    <row r="59" spans="2:8" ht="45.75" customHeight="1" x14ac:dyDescent="0.15">
      <c r="B59" s="129"/>
      <c r="C59" s="1206" t="s">
        <v>607</v>
      </c>
      <c r="D59" s="1207"/>
      <c r="E59" s="1208"/>
      <c r="F59" s="360">
        <v>864</v>
      </c>
      <c r="G59" s="360">
        <v>864</v>
      </c>
      <c r="H59" s="361">
        <v>864</v>
      </c>
    </row>
    <row r="60" spans="2:8" ht="45.75" customHeight="1" x14ac:dyDescent="0.15">
      <c r="B60" s="129"/>
      <c r="C60" s="364" t="s">
        <v>608</v>
      </c>
      <c r="D60" s="365"/>
      <c r="E60" s="366"/>
      <c r="F60" s="360">
        <v>57</v>
      </c>
      <c r="G60" s="360">
        <v>51</v>
      </c>
      <c r="H60" s="361">
        <v>45</v>
      </c>
    </row>
    <row r="61" spans="2:8" ht="45.75" customHeight="1" x14ac:dyDescent="0.15">
      <c r="B61" s="129"/>
      <c r="C61" s="1206" t="s">
        <v>609</v>
      </c>
      <c r="D61" s="1207"/>
      <c r="E61" s="1208"/>
      <c r="F61" s="360">
        <v>43</v>
      </c>
      <c r="G61" s="360">
        <v>36</v>
      </c>
      <c r="H61" s="361">
        <v>35</v>
      </c>
    </row>
    <row r="62" spans="2:8" ht="45.75" customHeight="1" thickBot="1" x14ac:dyDescent="0.2">
      <c r="B62" s="130"/>
      <c r="C62" s="1209" t="s">
        <v>610</v>
      </c>
      <c r="D62" s="1210"/>
      <c r="E62" s="1211"/>
      <c r="F62" s="362">
        <v>32</v>
      </c>
      <c r="G62" s="362">
        <v>32</v>
      </c>
      <c r="H62" s="363">
        <v>32</v>
      </c>
    </row>
    <row r="63" spans="2:8" ht="52.5" customHeight="1" thickBot="1" x14ac:dyDescent="0.2">
      <c r="B63" s="131"/>
      <c r="C63" s="1212" t="s">
        <v>52</v>
      </c>
      <c r="D63" s="1212"/>
      <c r="E63" s="1213"/>
      <c r="F63" s="132">
        <v>8481</v>
      </c>
      <c r="G63" s="132">
        <v>8329</v>
      </c>
      <c r="H63" s="133">
        <v>9011</v>
      </c>
    </row>
    <row r="64" spans="2:8" x14ac:dyDescent="0.15"/>
  </sheetData>
  <sheetProtection algorithmName="SHA-512" hashValue="PyEXNHtPyRSXrAWUi5JRbIxsUPYU2yScry/0ssZt7YlVAHu15C+bexMv0jfFIHbX2sBhruSsCcNZaR5bzPCczw==" saltValue="G3wm4y33+OiMtUtOS/Uj2Q==" spinCount="100000" sheet="1" objects="1" scenarios="1"/>
  <mergeCells count="8">
    <mergeCell ref="C61:E61"/>
    <mergeCell ref="C62:E62"/>
    <mergeCell ref="C63:E63"/>
    <mergeCell ref="C55:E55"/>
    <mergeCell ref="C56:E56"/>
    <mergeCell ref="C57:E57"/>
    <mergeCell ref="C58:E58"/>
    <mergeCell ref="C59:E59"/>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F3B56-FF49-4A57-9311-51685475D76E}">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1222" customWidth="1"/>
    <col min="2" max="107" width="2.5" style="1222" customWidth="1"/>
    <col min="108" max="108" width="6.125" style="1229" customWidth="1"/>
    <col min="109" max="109" width="5.875" style="1228" customWidth="1"/>
    <col min="110" max="16384" width="8.625" style="1222" hidden="1"/>
  </cols>
  <sheetData>
    <row r="1" spans="1:109" ht="42.75" customHeight="1" x14ac:dyDescent="0.15">
      <c r="A1" s="1220"/>
      <c r="B1" s="1221"/>
      <c r="DD1" s="1222"/>
      <c r="DE1" s="1222"/>
    </row>
    <row r="2" spans="1:109" ht="25.5" customHeight="1" x14ac:dyDescent="0.15">
      <c r="A2" s="1223"/>
      <c r="C2" s="1223"/>
      <c r="O2" s="1223"/>
      <c r="P2" s="1223"/>
      <c r="Q2" s="1223"/>
      <c r="R2" s="1223"/>
      <c r="S2" s="1223"/>
      <c r="T2" s="1223"/>
      <c r="U2" s="1223"/>
      <c r="V2" s="1223"/>
      <c r="W2" s="1223"/>
      <c r="X2" s="1223"/>
      <c r="Y2" s="1223"/>
      <c r="Z2" s="1223"/>
      <c r="AA2" s="1223"/>
      <c r="AB2" s="1223"/>
      <c r="AC2" s="1223"/>
      <c r="AD2" s="1223"/>
      <c r="AE2" s="1223"/>
      <c r="AF2" s="1223"/>
      <c r="AG2" s="1223"/>
      <c r="AH2" s="1223"/>
      <c r="AI2" s="1223"/>
      <c r="AU2" s="1223"/>
      <c r="BG2" s="1223"/>
      <c r="BS2" s="1223"/>
      <c r="CE2" s="1223"/>
      <c r="CQ2" s="1223"/>
      <c r="DD2" s="1222"/>
      <c r="DE2" s="1222"/>
    </row>
    <row r="3" spans="1:109" ht="25.5" customHeight="1" x14ac:dyDescent="0.15">
      <c r="A3" s="1223"/>
      <c r="C3" s="1223"/>
      <c r="O3" s="1223"/>
      <c r="P3" s="1223"/>
      <c r="Q3" s="1223"/>
      <c r="R3" s="1223"/>
      <c r="S3" s="1223"/>
      <c r="T3" s="1223"/>
      <c r="U3" s="1223"/>
      <c r="V3" s="1223"/>
      <c r="W3" s="1223"/>
      <c r="X3" s="1223"/>
      <c r="Y3" s="1223"/>
      <c r="Z3" s="1223"/>
      <c r="AA3" s="1223"/>
      <c r="AB3" s="1223"/>
      <c r="AC3" s="1223"/>
      <c r="AD3" s="1223"/>
      <c r="AE3" s="1223"/>
      <c r="AF3" s="1223"/>
      <c r="AG3" s="1223"/>
      <c r="AH3" s="1223"/>
      <c r="AI3" s="1223"/>
      <c r="AU3" s="1223"/>
      <c r="BG3" s="1223"/>
      <c r="BS3" s="1223"/>
      <c r="CE3" s="1223"/>
      <c r="CQ3" s="1223"/>
      <c r="DD3" s="1222"/>
      <c r="DE3" s="1222"/>
    </row>
    <row r="4" spans="1:109" s="255" customFormat="1" x14ac:dyDescent="0.15">
      <c r="A4" s="1223"/>
      <c r="B4" s="1223"/>
      <c r="C4" s="1223"/>
      <c r="D4" s="1223"/>
      <c r="E4" s="1223"/>
      <c r="F4" s="1223"/>
      <c r="G4" s="1223"/>
      <c r="H4" s="1223"/>
      <c r="I4" s="1223"/>
      <c r="J4" s="1223"/>
      <c r="K4" s="1223"/>
      <c r="L4" s="1223"/>
      <c r="M4" s="1223"/>
      <c r="N4" s="1223"/>
      <c r="O4" s="1223"/>
      <c r="P4" s="1223"/>
      <c r="Q4" s="1223"/>
      <c r="R4" s="1223"/>
      <c r="S4" s="1223"/>
      <c r="T4" s="1223"/>
      <c r="U4" s="1223"/>
      <c r="V4" s="1223"/>
      <c r="W4" s="1223"/>
      <c r="X4" s="1223"/>
      <c r="Y4" s="1223"/>
      <c r="Z4" s="1223"/>
      <c r="AA4" s="1223"/>
      <c r="AB4" s="1223"/>
      <c r="AC4" s="1223"/>
      <c r="AD4" s="1223"/>
      <c r="AE4" s="1223"/>
      <c r="AF4" s="1223"/>
      <c r="AG4" s="1223"/>
      <c r="AH4" s="1223"/>
      <c r="AI4" s="1223"/>
      <c r="AJ4" s="1223"/>
      <c r="AK4" s="1223"/>
      <c r="AL4" s="1223"/>
      <c r="AM4" s="1223"/>
      <c r="AN4" s="1223"/>
      <c r="AO4" s="1223"/>
      <c r="AP4" s="1223"/>
      <c r="AQ4" s="1223"/>
      <c r="AR4" s="1223"/>
      <c r="AS4" s="1223"/>
      <c r="AT4" s="1223"/>
      <c r="AU4" s="1223"/>
      <c r="AV4" s="1223"/>
      <c r="AW4" s="1223"/>
      <c r="AX4" s="1223"/>
      <c r="AY4" s="1223"/>
      <c r="AZ4" s="1223"/>
      <c r="BA4" s="1223"/>
      <c r="BB4" s="1223"/>
      <c r="BC4" s="1223"/>
      <c r="BD4" s="1223"/>
      <c r="BE4" s="1223"/>
      <c r="BF4" s="1223"/>
      <c r="BG4" s="1223"/>
      <c r="BH4" s="1223"/>
      <c r="BI4" s="1223"/>
      <c r="BJ4" s="1223"/>
      <c r="BK4" s="1223"/>
      <c r="BL4" s="1223"/>
      <c r="BM4" s="1223"/>
      <c r="BN4" s="1223"/>
      <c r="BO4" s="1223"/>
      <c r="BP4" s="1223"/>
      <c r="BQ4" s="1223"/>
      <c r="BR4" s="1223"/>
      <c r="BS4" s="1223"/>
      <c r="BT4" s="1223"/>
      <c r="BU4" s="1223"/>
      <c r="BV4" s="1223"/>
      <c r="BW4" s="1223"/>
      <c r="BX4" s="1223"/>
      <c r="BY4" s="1223"/>
      <c r="BZ4" s="1223"/>
      <c r="CA4" s="1223"/>
      <c r="CB4" s="1223"/>
      <c r="CC4" s="1223"/>
      <c r="CD4" s="1223"/>
      <c r="CE4" s="1223"/>
      <c r="CF4" s="1223"/>
      <c r="CG4" s="1223"/>
      <c r="CH4" s="1223"/>
      <c r="CI4" s="1223"/>
      <c r="CJ4" s="1223"/>
      <c r="CK4" s="1223"/>
      <c r="CL4" s="1223"/>
      <c r="CM4" s="1223"/>
      <c r="CN4" s="1223"/>
      <c r="CO4" s="1223"/>
      <c r="CP4" s="1223"/>
      <c r="CQ4" s="1223"/>
      <c r="CR4" s="1223"/>
      <c r="CS4" s="1223"/>
      <c r="CT4" s="1223"/>
      <c r="CU4" s="1223"/>
      <c r="CV4" s="1223"/>
      <c r="CW4" s="1223"/>
      <c r="CX4" s="1223"/>
      <c r="CY4" s="1223"/>
      <c r="CZ4" s="1223"/>
      <c r="DA4" s="1223"/>
      <c r="DB4" s="1223"/>
      <c r="DC4" s="1223"/>
      <c r="DD4" s="1223"/>
      <c r="DE4" s="1223"/>
    </row>
    <row r="5" spans="1:109" s="255" customFormat="1" x14ac:dyDescent="0.15">
      <c r="A5" s="1223"/>
      <c r="B5" s="1223"/>
      <c r="C5" s="1223"/>
      <c r="D5" s="1223"/>
      <c r="E5" s="1223"/>
      <c r="F5" s="1223"/>
      <c r="G5" s="1223"/>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1223"/>
      <c r="AK5" s="1223"/>
      <c r="AL5" s="1223"/>
      <c r="AM5" s="1223"/>
      <c r="AN5" s="1223"/>
      <c r="AO5" s="1223"/>
      <c r="AP5" s="1223"/>
      <c r="AQ5" s="1223"/>
      <c r="AR5" s="1223"/>
      <c r="AS5" s="1223"/>
      <c r="AT5" s="1223"/>
      <c r="AU5" s="1223"/>
      <c r="AV5" s="1223"/>
      <c r="AW5" s="1223"/>
      <c r="AX5" s="1223"/>
      <c r="AY5" s="1223"/>
      <c r="AZ5" s="1223"/>
      <c r="BA5" s="1223"/>
      <c r="BB5" s="1223"/>
      <c r="BC5" s="1223"/>
      <c r="BD5" s="1223"/>
      <c r="BE5" s="1223"/>
      <c r="BF5" s="1223"/>
      <c r="BG5" s="1223"/>
      <c r="BH5" s="1223"/>
      <c r="BI5" s="1223"/>
      <c r="BJ5" s="1223"/>
      <c r="BK5" s="1223"/>
      <c r="BL5" s="1223"/>
      <c r="BM5" s="1223"/>
      <c r="BN5" s="1223"/>
      <c r="BO5" s="1223"/>
      <c r="BP5" s="1223"/>
      <c r="BQ5" s="1223"/>
      <c r="BR5" s="1223"/>
      <c r="BS5" s="1223"/>
      <c r="BT5" s="1223"/>
      <c r="BU5" s="1223"/>
      <c r="BV5" s="1223"/>
      <c r="BW5" s="1223"/>
      <c r="BX5" s="1223"/>
      <c r="BY5" s="1223"/>
      <c r="BZ5" s="1223"/>
      <c r="CA5" s="1223"/>
      <c r="CB5" s="1223"/>
      <c r="CC5" s="1223"/>
      <c r="CD5" s="1223"/>
      <c r="CE5" s="1223"/>
      <c r="CF5" s="1223"/>
      <c r="CG5" s="1223"/>
      <c r="CH5" s="1223"/>
      <c r="CI5" s="1223"/>
      <c r="CJ5" s="1223"/>
      <c r="CK5" s="1223"/>
      <c r="CL5" s="1223"/>
      <c r="CM5" s="1223"/>
      <c r="CN5" s="1223"/>
      <c r="CO5" s="1223"/>
      <c r="CP5" s="1223"/>
      <c r="CQ5" s="1223"/>
      <c r="CR5" s="1223"/>
      <c r="CS5" s="1223"/>
      <c r="CT5" s="1223"/>
      <c r="CU5" s="1223"/>
      <c r="CV5" s="1223"/>
      <c r="CW5" s="1223"/>
      <c r="CX5" s="1223"/>
      <c r="CY5" s="1223"/>
      <c r="CZ5" s="1223"/>
      <c r="DA5" s="1223"/>
      <c r="DB5" s="1223"/>
      <c r="DC5" s="1223"/>
      <c r="DD5" s="1223"/>
      <c r="DE5" s="1223"/>
    </row>
    <row r="6" spans="1:109" s="255" customFormat="1" x14ac:dyDescent="0.15">
      <c r="A6" s="1223"/>
      <c r="B6" s="1223"/>
      <c r="C6" s="1223"/>
      <c r="D6" s="1223"/>
      <c r="E6" s="1223"/>
      <c r="F6" s="1223"/>
      <c r="G6" s="1223"/>
      <c r="H6" s="1223"/>
      <c r="I6" s="1223"/>
      <c r="J6" s="1223"/>
      <c r="K6" s="1223"/>
      <c r="L6" s="1223"/>
      <c r="M6" s="1223"/>
      <c r="N6" s="1223"/>
      <c r="O6" s="1223"/>
      <c r="P6" s="1223"/>
      <c r="Q6" s="1223"/>
      <c r="R6" s="1223"/>
      <c r="S6" s="1223"/>
      <c r="T6" s="1223"/>
      <c r="U6" s="1223"/>
      <c r="V6" s="1223"/>
      <c r="W6" s="1223"/>
      <c r="X6" s="1223"/>
      <c r="Y6" s="1223"/>
      <c r="Z6" s="1223"/>
      <c r="AA6" s="1223"/>
      <c r="AB6" s="1223"/>
      <c r="AC6" s="1223"/>
      <c r="AD6" s="1223"/>
      <c r="AE6" s="1223"/>
      <c r="AF6" s="1223"/>
      <c r="AG6" s="1223"/>
      <c r="AH6" s="1223"/>
      <c r="AI6" s="1223"/>
      <c r="AJ6" s="1223"/>
      <c r="AK6" s="1223"/>
      <c r="AL6" s="1223"/>
      <c r="AM6" s="1223"/>
      <c r="AN6" s="1223"/>
      <c r="AO6" s="1223"/>
      <c r="AP6" s="1223"/>
      <c r="AQ6" s="1223"/>
      <c r="AR6" s="1223"/>
      <c r="AS6" s="1223"/>
      <c r="AT6" s="1223"/>
      <c r="AU6" s="1223"/>
      <c r="AV6" s="1223"/>
      <c r="AW6" s="1223"/>
      <c r="AX6" s="1223"/>
      <c r="AY6" s="1223"/>
      <c r="AZ6" s="1223"/>
      <c r="BA6" s="1223"/>
      <c r="BB6" s="1223"/>
      <c r="BC6" s="1223"/>
      <c r="BD6" s="1223"/>
      <c r="BE6" s="1223"/>
      <c r="BF6" s="1223"/>
      <c r="BG6" s="1223"/>
      <c r="BH6" s="1223"/>
      <c r="BI6" s="1223"/>
      <c r="BJ6" s="1223"/>
      <c r="BK6" s="1223"/>
      <c r="BL6" s="1223"/>
      <c r="BM6" s="1223"/>
      <c r="BN6" s="1223"/>
      <c r="BO6" s="1223"/>
      <c r="BP6" s="1223"/>
      <c r="BQ6" s="1223"/>
      <c r="BR6" s="1223"/>
      <c r="BS6" s="1223"/>
      <c r="BT6" s="1223"/>
      <c r="BU6" s="1223"/>
      <c r="BV6" s="1223"/>
      <c r="BW6" s="1223"/>
      <c r="BX6" s="1223"/>
      <c r="BY6" s="1223"/>
      <c r="BZ6" s="1223"/>
      <c r="CA6" s="1223"/>
      <c r="CB6" s="1223"/>
      <c r="CC6" s="1223"/>
      <c r="CD6" s="1223"/>
      <c r="CE6" s="1223"/>
      <c r="CF6" s="1223"/>
      <c r="CG6" s="1223"/>
      <c r="CH6" s="1223"/>
      <c r="CI6" s="1223"/>
      <c r="CJ6" s="1223"/>
      <c r="CK6" s="1223"/>
      <c r="CL6" s="1223"/>
      <c r="CM6" s="1223"/>
      <c r="CN6" s="1223"/>
      <c r="CO6" s="1223"/>
      <c r="CP6" s="1223"/>
      <c r="CQ6" s="1223"/>
      <c r="CR6" s="1223"/>
      <c r="CS6" s="1223"/>
      <c r="CT6" s="1223"/>
      <c r="CU6" s="1223"/>
      <c r="CV6" s="1223"/>
      <c r="CW6" s="1223"/>
      <c r="CX6" s="1223"/>
      <c r="CY6" s="1223"/>
      <c r="CZ6" s="1223"/>
      <c r="DA6" s="1223"/>
      <c r="DB6" s="1223"/>
      <c r="DC6" s="1223"/>
      <c r="DD6" s="1223"/>
      <c r="DE6" s="1223"/>
    </row>
    <row r="7" spans="1:109" s="255" customFormat="1" x14ac:dyDescent="0.15">
      <c r="A7" s="1223"/>
      <c r="B7" s="1223"/>
      <c r="C7" s="1223"/>
      <c r="D7" s="1223"/>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1223"/>
      <c r="AM7" s="1223"/>
      <c r="AN7" s="1223"/>
      <c r="AO7" s="1223"/>
      <c r="AP7" s="1223"/>
      <c r="AQ7" s="1223"/>
      <c r="AR7" s="1223"/>
      <c r="AS7" s="1223"/>
      <c r="AT7" s="1223"/>
      <c r="AU7" s="1223"/>
      <c r="AV7" s="1223"/>
      <c r="AW7" s="1223"/>
      <c r="AX7" s="1223"/>
      <c r="AY7" s="1223"/>
      <c r="AZ7" s="1223"/>
      <c r="BA7" s="1223"/>
      <c r="BB7" s="1223"/>
      <c r="BC7" s="1223"/>
      <c r="BD7" s="1223"/>
      <c r="BE7" s="1223"/>
      <c r="BF7" s="1223"/>
      <c r="BG7" s="1223"/>
      <c r="BH7" s="1223"/>
      <c r="BI7" s="1223"/>
      <c r="BJ7" s="1223"/>
      <c r="BK7" s="1223"/>
      <c r="BL7" s="1223"/>
      <c r="BM7" s="1223"/>
      <c r="BN7" s="1223"/>
      <c r="BO7" s="1223"/>
      <c r="BP7" s="1223"/>
      <c r="BQ7" s="1223"/>
      <c r="BR7" s="1223"/>
      <c r="BS7" s="1223"/>
      <c r="BT7" s="1223"/>
      <c r="BU7" s="1223"/>
      <c r="BV7" s="1223"/>
      <c r="BW7" s="1223"/>
      <c r="BX7" s="1223"/>
      <c r="BY7" s="1223"/>
      <c r="BZ7" s="1223"/>
      <c r="CA7" s="1223"/>
      <c r="CB7" s="1223"/>
      <c r="CC7" s="1223"/>
      <c r="CD7" s="1223"/>
      <c r="CE7" s="1223"/>
      <c r="CF7" s="1223"/>
      <c r="CG7" s="1223"/>
      <c r="CH7" s="1223"/>
      <c r="CI7" s="1223"/>
      <c r="CJ7" s="1223"/>
      <c r="CK7" s="1223"/>
      <c r="CL7" s="1223"/>
      <c r="CM7" s="1223"/>
      <c r="CN7" s="1223"/>
      <c r="CO7" s="1223"/>
      <c r="CP7" s="1223"/>
      <c r="CQ7" s="1223"/>
      <c r="CR7" s="1223"/>
      <c r="CS7" s="1223"/>
      <c r="CT7" s="1223"/>
      <c r="CU7" s="1223"/>
      <c r="CV7" s="1223"/>
      <c r="CW7" s="1223"/>
      <c r="CX7" s="1223"/>
      <c r="CY7" s="1223"/>
      <c r="CZ7" s="1223"/>
      <c r="DA7" s="1223"/>
      <c r="DB7" s="1223"/>
      <c r="DC7" s="1223"/>
      <c r="DD7" s="1223"/>
      <c r="DE7" s="1223"/>
    </row>
    <row r="8" spans="1:109" s="255" customFormat="1" x14ac:dyDescent="0.15">
      <c r="A8" s="1223"/>
      <c r="B8" s="1223"/>
      <c r="C8" s="1223"/>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1223"/>
      <c r="AM8" s="1223"/>
      <c r="AN8" s="1223"/>
      <c r="AO8" s="1223"/>
      <c r="AP8" s="1223"/>
      <c r="AQ8" s="1223"/>
      <c r="AR8" s="1223"/>
      <c r="AS8" s="1223"/>
      <c r="AT8" s="1223"/>
      <c r="AU8" s="1223"/>
      <c r="AV8" s="1223"/>
      <c r="AW8" s="1223"/>
      <c r="AX8" s="1223"/>
      <c r="AY8" s="1223"/>
      <c r="AZ8" s="1223"/>
      <c r="BA8" s="1223"/>
      <c r="BB8" s="1223"/>
      <c r="BC8" s="1223"/>
      <c r="BD8" s="1223"/>
      <c r="BE8" s="1223"/>
      <c r="BF8" s="1223"/>
      <c r="BG8" s="1223"/>
      <c r="BH8" s="1223"/>
      <c r="BI8" s="1223"/>
      <c r="BJ8" s="1223"/>
      <c r="BK8" s="1223"/>
      <c r="BL8" s="1223"/>
      <c r="BM8" s="1223"/>
      <c r="BN8" s="1223"/>
      <c r="BO8" s="1223"/>
      <c r="BP8" s="1223"/>
      <c r="BQ8" s="1223"/>
      <c r="BR8" s="1223"/>
      <c r="BS8" s="1223"/>
      <c r="BT8" s="1223"/>
      <c r="BU8" s="1223"/>
      <c r="BV8" s="1223"/>
      <c r="BW8" s="1223"/>
      <c r="BX8" s="1223"/>
      <c r="BY8" s="1223"/>
      <c r="BZ8" s="1223"/>
      <c r="CA8" s="1223"/>
      <c r="CB8" s="1223"/>
      <c r="CC8" s="1223"/>
      <c r="CD8" s="1223"/>
      <c r="CE8" s="1223"/>
      <c r="CF8" s="1223"/>
      <c r="CG8" s="1223"/>
      <c r="CH8" s="1223"/>
      <c r="CI8" s="1223"/>
      <c r="CJ8" s="1223"/>
      <c r="CK8" s="1223"/>
      <c r="CL8" s="1223"/>
      <c r="CM8" s="1223"/>
      <c r="CN8" s="1223"/>
      <c r="CO8" s="1223"/>
      <c r="CP8" s="1223"/>
      <c r="CQ8" s="1223"/>
      <c r="CR8" s="1223"/>
      <c r="CS8" s="1223"/>
      <c r="CT8" s="1223"/>
      <c r="CU8" s="1223"/>
      <c r="CV8" s="1223"/>
      <c r="CW8" s="1223"/>
      <c r="CX8" s="1223"/>
      <c r="CY8" s="1223"/>
      <c r="CZ8" s="1223"/>
      <c r="DA8" s="1223"/>
      <c r="DB8" s="1223"/>
      <c r="DC8" s="1223"/>
      <c r="DD8" s="1223"/>
      <c r="DE8" s="1223"/>
    </row>
    <row r="9" spans="1:109" s="255" customFormat="1" x14ac:dyDescent="0.15">
      <c r="A9" s="1223"/>
      <c r="B9" s="1223"/>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1223"/>
      <c r="AM9" s="1223"/>
      <c r="AN9" s="1223"/>
      <c r="AO9" s="1223"/>
      <c r="AP9" s="1223"/>
      <c r="AQ9" s="1223"/>
      <c r="AR9" s="1223"/>
      <c r="AS9" s="1223"/>
      <c r="AT9" s="1223"/>
      <c r="AU9" s="1223"/>
      <c r="AV9" s="1223"/>
      <c r="AW9" s="1223"/>
      <c r="AX9" s="1223"/>
      <c r="AY9" s="1223"/>
      <c r="AZ9" s="1223"/>
      <c r="BA9" s="1223"/>
      <c r="BB9" s="1223"/>
      <c r="BC9" s="1223"/>
      <c r="BD9" s="1223"/>
      <c r="BE9" s="1223"/>
      <c r="BF9" s="1223"/>
      <c r="BG9" s="1223"/>
      <c r="BH9" s="1223"/>
      <c r="BI9" s="1223"/>
      <c r="BJ9" s="1223"/>
      <c r="BK9" s="1223"/>
      <c r="BL9" s="1223"/>
      <c r="BM9" s="1223"/>
      <c r="BN9" s="1223"/>
      <c r="BO9" s="1223"/>
      <c r="BP9" s="1223"/>
      <c r="BQ9" s="1223"/>
      <c r="BR9" s="1223"/>
      <c r="BS9" s="1223"/>
      <c r="BT9" s="1223"/>
      <c r="BU9" s="1223"/>
      <c r="BV9" s="1223"/>
      <c r="BW9" s="1223"/>
      <c r="BX9" s="1223"/>
      <c r="BY9" s="1223"/>
      <c r="BZ9" s="1223"/>
      <c r="CA9" s="1223"/>
      <c r="CB9" s="1223"/>
      <c r="CC9" s="1223"/>
      <c r="CD9" s="1223"/>
      <c r="CE9" s="1223"/>
      <c r="CF9" s="1223"/>
      <c r="CG9" s="1223"/>
      <c r="CH9" s="1223"/>
      <c r="CI9" s="1223"/>
      <c r="CJ9" s="1223"/>
      <c r="CK9" s="1223"/>
      <c r="CL9" s="1223"/>
      <c r="CM9" s="1223"/>
      <c r="CN9" s="1223"/>
      <c r="CO9" s="1223"/>
      <c r="CP9" s="1223"/>
      <c r="CQ9" s="1223"/>
      <c r="CR9" s="1223"/>
      <c r="CS9" s="1223"/>
      <c r="CT9" s="1223"/>
      <c r="CU9" s="1223"/>
      <c r="CV9" s="1223"/>
      <c r="CW9" s="1223"/>
      <c r="CX9" s="1223"/>
      <c r="CY9" s="1223"/>
      <c r="CZ9" s="1223"/>
      <c r="DA9" s="1223"/>
      <c r="DB9" s="1223"/>
      <c r="DC9" s="1223"/>
      <c r="DD9" s="1223"/>
      <c r="DE9" s="1223"/>
    </row>
    <row r="10" spans="1:109" s="255" customFormat="1" x14ac:dyDescent="0.15">
      <c r="A10" s="1223"/>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c r="AG10" s="1223"/>
      <c r="AH10" s="1223"/>
      <c r="AI10" s="1223"/>
      <c r="AJ10" s="1223"/>
      <c r="AK10" s="1223"/>
      <c r="AL10" s="1223"/>
      <c r="AM10" s="1223"/>
      <c r="AN10" s="1223"/>
      <c r="AO10" s="1223"/>
      <c r="AP10" s="1223"/>
      <c r="AQ10" s="1223"/>
      <c r="AR10" s="1223"/>
      <c r="AS10" s="1223"/>
      <c r="AT10" s="1223"/>
      <c r="AU10" s="1223"/>
      <c r="AV10" s="1223"/>
      <c r="AW10" s="1223"/>
      <c r="AX10" s="1223"/>
      <c r="AY10" s="1223"/>
      <c r="AZ10" s="1223"/>
      <c r="BA10" s="1223"/>
      <c r="BB10" s="1223"/>
      <c r="BC10" s="1223"/>
      <c r="BD10" s="1223"/>
      <c r="BE10" s="1223"/>
      <c r="BF10" s="1223"/>
      <c r="BG10" s="1223"/>
      <c r="BH10" s="1223"/>
      <c r="BI10" s="1223"/>
      <c r="BJ10" s="1223"/>
      <c r="BK10" s="1223"/>
      <c r="BL10" s="1223"/>
      <c r="BM10" s="1223"/>
      <c r="BN10" s="1223"/>
      <c r="BO10" s="1223"/>
      <c r="BP10" s="1223"/>
      <c r="BQ10" s="1223"/>
      <c r="BR10" s="1223"/>
      <c r="BS10" s="1223"/>
      <c r="BT10" s="1223"/>
      <c r="BU10" s="1223"/>
      <c r="BV10" s="1223"/>
      <c r="BW10" s="1223"/>
      <c r="BX10" s="1223"/>
      <c r="BY10" s="1223"/>
      <c r="BZ10" s="1223"/>
      <c r="CA10" s="1223"/>
      <c r="CB10" s="1223"/>
      <c r="CC10" s="1223"/>
      <c r="CD10" s="1223"/>
      <c r="CE10" s="1223"/>
      <c r="CF10" s="1223"/>
      <c r="CG10" s="1223"/>
      <c r="CH10" s="1223"/>
      <c r="CI10" s="1223"/>
      <c r="CJ10" s="1223"/>
      <c r="CK10" s="1223"/>
      <c r="CL10" s="1223"/>
      <c r="CM10" s="1223"/>
      <c r="CN10" s="1223"/>
      <c r="CO10" s="1223"/>
      <c r="CP10" s="1223"/>
      <c r="CQ10" s="1223"/>
      <c r="CR10" s="1223"/>
      <c r="CS10" s="1223"/>
      <c r="CT10" s="1223"/>
      <c r="CU10" s="1223"/>
      <c r="CV10" s="1223"/>
      <c r="CW10" s="1223"/>
      <c r="CX10" s="1223"/>
      <c r="CY10" s="1223"/>
      <c r="CZ10" s="1223"/>
      <c r="DA10" s="1223"/>
      <c r="DB10" s="1223"/>
      <c r="DC10" s="1223"/>
      <c r="DD10" s="1223"/>
      <c r="DE10" s="1223"/>
    </row>
    <row r="11" spans="1:109" s="255" customFormat="1" x14ac:dyDescent="0.15">
      <c r="A11" s="1223"/>
      <c r="B11" s="1223"/>
      <c r="C11" s="1223"/>
      <c r="D11" s="1223"/>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1223"/>
      <c r="AM11" s="1223"/>
      <c r="AN11" s="1223"/>
      <c r="AO11" s="1223"/>
      <c r="AP11" s="1223"/>
      <c r="AQ11" s="1223"/>
      <c r="AR11" s="1223"/>
      <c r="AS11" s="1223"/>
      <c r="AT11" s="1223"/>
      <c r="AU11" s="1223"/>
      <c r="AV11" s="1223"/>
      <c r="AW11" s="1223"/>
      <c r="AX11" s="1223"/>
      <c r="AY11" s="1223"/>
      <c r="AZ11" s="1223"/>
      <c r="BA11" s="1223"/>
      <c r="BB11" s="1223"/>
      <c r="BC11" s="1223"/>
      <c r="BD11" s="1223"/>
      <c r="BE11" s="1223"/>
      <c r="BF11" s="1223"/>
      <c r="BG11" s="1223"/>
      <c r="BH11" s="1223"/>
      <c r="BI11" s="1223"/>
      <c r="BJ11" s="1223"/>
      <c r="BK11" s="1223"/>
      <c r="BL11" s="1223"/>
      <c r="BM11" s="1223"/>
      <c r="BN11" s="1223"/>
      <c r="BO11" s="1223"/>
      <c r="BP11" s="1223"/>
      <c r="BQ11" s="1223"/>
      <c r="BR11" s="1223"/>
      <c r="BS11" s="1223"/>
      <c r="BT11" s="1223"/>
      <c r="BU11" s="1223"/>
      <c r="BV11" s="1223"/>
      <c r="BW11" s="1223"/>
      <c r="BX11" s="1223"/>
      <c r="BY11" s="1223"/>
      <c r="BZ11" s="1223"/>
      <c r="CA11" s="1223"/>
      <c r="CB11" s="1223"/>
      <c r="CC11" s="1223"/>
      <c r="CD11" s="1223"/>
      <c r="CE11" s="1223"/>
      <c r="CF11" s="1223"/>
      <c r="CG11" s="1223"/>
      <c r="CH11" s="1223"/>
      <c r="CI11" s="1223"/>
      <c r="CJ11" s="1223"/>
      <c r="CK11" s="1223"/>
      <c r="CL11" s="1223"/>
      <c r="CM11" s="1223"/>
      <c r="CN11" s="1223"/>
      <c r="CO11" s="1223"/>
      <c r="CP11" s="1223"/>
      <c r="CQ11" s="1223"/>
      <c r="CR11" s="1223"/>
      <c r="CS11" s="1223"/>
      <c r="CT11" s="1223"/>
      <c r="CU11" s="1223"/>
      <c r="CV11" s="1223"/>
      <c r="CW11" s="1223"/>
      <c r="CX11" s="1223"/>
      <c r="CY11" s="1223"/>
      <c r="CZ11" s="1223"/>
      <c r="DA11" s="1223"/>
      <c r="DB11" s="1223"/>
      <c r="DC11" s="1223"/>
      <c r="DD11" s="1223"/>
      <c r="DE11" s="1223"/>
    </row>
    <row r="12" spans="1:109" s="255" customFormat="1" x14ac:dyDescent="0.15">
      <c r="A12" s="1223"/>
      <c r="B12" s="1223"/>
      <c r="C12" s="1223"/>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1223"/>
      <c r="AM12" s="1223"/>
      <c r="AN12" s="1223"/>
      <c r="AO12" s="1223"/>
      <c r="AP12" s="1223"/>
      <c r="AQ12" s="1223"/>
      <c r="AR12" s="1223"/>
      <c r="AS12" s="1223"/>
      <c r="AT12" s="1223"/>
      <c r="AU12" s="1223"/>
      <c r="AV12" s="1223"/>
      <c r="AW12" s="1223"/>
      <c r="AX12" s="1223"/>
      <c r="AY12" s="1223"/>
      <c r="AZ12" s="1223"/>
      <c r="BA12" s="1223"/>
      <c r="BB12" s="1223"/>
      <c r="BC12" s="1223"/>
      <c r="BD12" s="1223"/>
      <c r="BE12" s="1223"/>
      <c r="BF12" s="1223"/>
      <c r="BG12" s="1223"/>
      <c r="BH12" s="1223"/>
      <c r="BI12" s="1223"/>
      <c r="BJ12" s="1223"/>
      <c r="BK12" s="1223"/>
      <c r="BL12" s="1223"/>
      <c r="BM12" s="1223"/>
      <c r="BN12" s="1223"/>
      <c r="BO12" s="1223"/>
      <c r="BP12" s="1223"/>
      <c r="BQ12" s="1223"/>
      <c r="BR12" s="1223"/>
      <c r="BS12" s="1223"/>
      <c r="BT12" s="1223"/>
      <c r="BU12" s="1223"/>
      <c r="BV12" s="1223"/>
      <c r="BW12" s="1223"/>
      <c r="BX12" s="1223"/>
      <c r="BY12" s="1223"/>
      <c r="BZ12" s="1223"/>
      <c r="CA12" s="1223"/>
      <c r="CB12" s="1223"/>
      <c r="CC12" s="1223"/>
      <c r="CD12" s="1223"/>
      <c r="CE12" s="1223"/>
      <c r="CF12" s="1223"/>
      <c r="CG12" s="1223"/>
      <c r="CH12" s="1223"/>
      <c r="CI12" s="1223"/>
      <c r="CJ12" s="1223"/>
      <c r="CK12" s="1223"/>
      <c r="CL12" s="1223"/>
      <c r="CM12" s="1223"/>
      <c r="CN12" s="1223"/>
      <c r="CO12" s="1223"/>
      <c r="CP12" s="1223"/>
      <c r="CQ12" s="1223"/>
      <c r="CR12" s="1223"/>
      <c r="CS12" s="1223"/>
      <c r="CT12" s="1223"/>
      <c r="CU12" s="1223"/>
      <c r="CV12" s="1223"/>
      <c r="CW12" s="1223"/>
      <c r="CX12" s="1223"/>
      <c r="CY12" s="1223"/>
      <c r="CZ12" s="1223"/>
      <c r="DA12" s="1223"/>
      <c r="DB12" s="1223"/>
      <c r="DC12" s="1223"/>
      <c r="DD12" s="1223"/>
      <c r="DE12" s="1223"/>
    </row>
    <row r="13" spans="1:109" s="255" customFormat="1" x14ac:dyDescent="0.15">
      <c r="A13" s="1223"/>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1223"/>
      <c r="AV13" s="1223"/>
      <c r="AW13" s="1223"/>
      <c r="AX13" s="1223"/>
      <c r="AY13" s="1223"/>
      <c r="AZ13" s="1223"/>
      <c r="BA13" s="1223"/>
      <c r="BB13" s="1223"/>
      <c r="BC13" s="1223"/>
      <c r="BD13" s="1223"/>
      <c r="BE13" s="1223"/>
      <c r="BF13" s="1223"/>
      <c r="BG13" s="1223"/>
      <c r="BH13" s="1223"/>
      <c r="BI13" s="1223"/>
      <c r="BJ13" s="1223"/>
      <c r="BK13" s="1223"/>
      <c r="BL13" s="1223"/>
      <c r="BM13" s="1223"/>
      <c r="BN13" s="1223"/>
      <c r="BO13" s="1223"/>
      <c r="BP13" s="1223"/>
      <c r="BQ13" s="1223"/>
      <c r="BR13" s="1223"/>
      <c r="BS13" s="1223"/>
      <c r="BT13" s="1223"/>
      <c r="BU13" s="1223"/>
      <c r="BV13" s="1223"/>
      <c r="BW13" s="1223"/>
      <c r="BX13" s="1223"/>
      <c r="BY13" s="1223"/>
      <c r="BZ13" s="1223"/>
      <c r="CA13" s="1223"/>
      <c r="CB13" s="1223"/>
      <c r="CC13" s="1223"/>
      <c r="CD13" s="1223"/>
      <c r="CE13" s="1223"/>
      <c r="CF13" s="1223"/>
      <c r="CG13" s="1223"/>
      <c r="CH13" s="1223"/>
      <c r="CI13" s="1223"/>
      <c r="CJ13" s="1223"/>
      <c r="CK13" s="1223"/>
      <c r="CL13" s="1223"/>
      <c r="CM13" s="1223"/>
      <c r="CN13" s="1223"/>
      <c r="CO13" s="1223"/>
      <c r="CP13" s="1223"/>
      <c r="CQ13" s="1223"/>
      <c r="CR13" s="1223"/>
      <c r="CS13" s="1223"/>
      <c r="CT13" s="1223"/>
      <c r="CU13" s="1223"/>
      <c r="CV13" s="1223"/>
      <c r="CW13" s="1223"/>
      <c r="CX13" s="1223"/>
      <c r="CY13" s="1223"/>
      <c r="CZ13" s="1223"/>
      <c r="DA13" s="1223"/>
      <c r="DB13" s="1223"/>
      <c r="DC13" s="1223"/>
      <c r="DD13" s="1223"/>
      <c r="DE13" s="1223"/>
    </row>
    <row r="14" spans="1:109" s="255" customFormat="1" x14ac:dyDescent="0.15">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1223"/>
      <c r="AV14" s="1223"/>
      <c r="AW14" s="1223"/>
      <c r="AX14" s="1223"/>
      <c r="AY14" s="1223"/>
      <c r="AZ14" s="1223"/>
      <c r="BA14" s="1223"/>
      <c r="BB14" s="1223"/>
      <c r="BC14" s="1223"/>
      <c r="BD14" s="1223"/>
      <c r="BE14" s="1223"/>
      <c r="BF14" s="1223"/>
      <c r="BG14" s="1223"/>
      <c r="BH14" s="1223"/>
      <c r="BI14" s="1223"/>
      <c r="BJ14" s="1223"/>
      <c r="BK14" s="1223"/>
      <c r="BL14" s="1223"/>
      <c r="BM14" s="1223"/>
      <c r="BN14" s="1223"/>
      <c r="BO14" s="1223"/>
      <c r="BP14" s="1223"/>
      <c r="BQ14" s="1223"/>
      <c r="BR14" s="1223"/>
      <c r="BS14" s="1223"/>
      <c r="BT14" s="1223"/>
      <c r="BU14" s="1223"/>
      <c r="BV14" s="1223"/>
      <c r="BW14" s="1223"/>
      <c r="BX14" s="1223"/>
      <c r="BY14" s="1223"/>
      <c r="BZ14" s="1223"/>
      <c r="CA14" s="1223"/>
      <c r="CB14" s="1223"/>
      <c r="CC14" s="1223"/>
      <c r="CD14" s="1223"/>
      <c r="CE14" s="1223"/>
      <c r="CF14" s="1223"/>
      <c r="CG14" s="1223"/>
      <c r="CH14" s="1223"/>
      <c r="CI14" s="1223"/>
      <c r="CJ14" s="1223"/>
      <c r="CK14" s="1223"/>
      <c r="CL14" s="1223"/>
      <c r="CM14" s="1223"/>
      <c r="CN14" s="1223"/>
      <c r="CO14" s="1223"/>
      <c r="CP14" s="1223"/>
      <c r="CQ14" s="1223"/>
      <c r="CR14" s="1223"/>
      <c r="CS14" s="1223"/>
      <c r="CT14" s="1223"/>
      <c r="CU14" s="1223"/>
      <c r="CV14" s="1223"/>
      <c r="CW14" s="1223"/>
      <c r="CX14" s="1223"/>
      <c r="CY14" s="1223"/>
      <c r="CZ14" s="1223"/>
      <c r="DA14" s="1223"/>
      <c r="DB14" s="1223"/>
      <c r="DC14" s="1223"/>
      <c r="DD14" s="1223"/>
      <c r="DE14" s="1223"/>
    </row>
    <row r="15" spans="1:109" s="255" customFormat="1" x14ac:dyDescent="0.15">
      <c r="A15" s="1222"/>
      <c r="B15" s="1223"/>
      <c r="C15" s="1223"/>
      <c r="D15" s="1223"/>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1223"/>
      <c r="AM15" s="1223"/>
      <c r="AN15" s="1223"/>
      <c r="AO15" s="1223"/>
      <c r="AP15" s="1223"/>
      <c r="AQ15" s="1223"/>
      <c r="AR15" s="1223"/>
      <c r="AS15" s="1223"/>
      <c r="AT15" s="1223"/>
      <c r="AU15" s="1223"/>
      <c r="AV15" s="1223"/>
      <c r="AW15" s="1223"/>
      <c r="AX15" s="1223"/>
      <c r="AY15" s="1223"/>
      <c r="AZ15" s="1223"/>
      <c r="BA15" s="1223"/>
      <c r="BB15" s="1223"/>
      <c r="BC15" s="1223"/>
      <c r="BD15" s="1223"/>
      <c r="BE15" s="1223"/>
      <c r="BF15" s="1223"/>
      <c r="BG15" s="1223"/>
      <c r="BH15" s="1223"/>
      <c r="BI15" s="1223"/>
      <c r="BJ15" s="1223"/>
      <c r="BK15" s="1223"/>
      <c r="BL15" s="1223"/>
      <c r="BM15" s="1223"/>
      <c r="BN15" s="1223"/>
      <c r="BO15" s="1223"/>
      <c r="BP15" s="1223"/>
      <c r="BQ15" s="1223"/>
      <c r="BR15" s="1223"/>
      <c r="BS15" s="1223"/>
      <c r="BT15" s="1223"/>
      <c r="BU15" s="1223"/>
      <c r="BV15" s="1223"/>
      <c r="BW15" s="1223"/>
      <c r="BX15" s="1223"/>
      <c r="BY15" s="1223"/>
      <c r="BZ15" s="1223"/>
      <c r="CA15" s="1223"/>
      <c r="CB15" s="1223"/>
      <c r="CC15" s="1223"/>
      <c r="CD15" s="1223"/>
      <c r="CE15" s="1223"/>
      <c r="CF15" s="1223"/>
      <c r="CG15" s="1223"/>
      <c r="CH15" s="1223"/>
      <c r="CI15" s="1223"/>
      <c r="CJ15" s="1223"/>
      <c r="CK15" s="1223"/>
      <c r="CL15" s="1223"/>
      <c r="CM15" s="1223"/>
      <c r="CN15" s="1223"/>
      <c r="CO15" s="1223"/>
      <c r="CP15" s="1223"/>
      <c r="CQ15" s="1223"/>
      <c r="CR15" s="1223"/>
      <c r="CS15" s="1223"/>
      <c r="CT15" s="1223"/>
      <c r="CU15" s="1223"/>
      <c r="CV15" s="1223"/>
      <c r="CW15" s="1223"/>
      <c r="CX15" s="1223"/>
      <c r="CY15" s="1223"/>
      <c r="CZ15" s="1223"/>
      <c r="DA15" s="1223"/>
      <c r="DB15" s="1223"/>
      <c r="DC15" s="1223"/>
      <c r="DD15" s="1223"/>
      <c r="DE15" s="1223"/>
    </row>
    <row r="16" spans="1:109" s="255" customFormat="1" x14ac:dyDescent="0.15">
      <c r="A16" s="1222"/>
      <c r="B16" s="1223"/>
      <c r="C16" s="1223"/>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1223"/>
      <c r="AM16" s="1223"/>
      <c r="AN16" s="1223"/>
      <c r="AO16" s="1223"/>
      <c r="AP16" s="1223"/>
      <c r="AQ16" s="1223"/>
      <c r="AR16" s="1223"/>
      <c r="AS16" s="1223"/>
      <c r="AT16" s="1223"/>
      <c r="AU16" s="1223"/>
      <c r="AV16" s="1223"/>
      <c r="AW16" s="1223"/>
      <c r="AX16" s="1223"/>
      <c r="AY16" s="1223"/>
      <c r="AZ16" s="1223"/>
      <c r="BA16" s="1223"/>
      <c r="BB16" s="1223"/>
      <c r="BC16" s="1223"/>
      <c r="BD16" s="1223"/>
      <c r="BE16" s="1223"/>
      <c r="BF16" s="1223"/>
      <c r="BG16" s="1223"/>
      <c r="BH16" s="1223"/>
      <c r="BI16" s="1223"/>
      <c r="BJ16" s="1223"/>
      <c r="BK16" s="1223"/>
      <c r="BL16" s="1223"/>
      <c r="BM16" s="1223"/>
      <c r="BN16" s="1223"/>
      <c r="BO16" s="1223"/>
      <c r="BP16" s="1223"/>
      <c r="BQ16" s="1223"/>
      <c r="BR16" s="1223"/>
      <c r="BS16" s="1223"/>
      <c r="BT16" s="1223"/>
      <c r="BU16" s="1223"/>
      <c r="BV16" s="1223"/>
      <c r="BW16" s="1223"/>
      <c r="BX16" s="1223"/>
      <c r="BY16" s="1223"/>
      <c r="BZ16" s="1223"/>
      <c r="CA16" s="1223"/>
      <c r="CB16" s="1223"/>
      <c r="CC16" s="1223"/>
      <c r="CD16" s="1223"/>
      <c r="CE16" s="1223"/>
      <c r="CF16" s="1223"/>
      <c r="CG16" s="1223"/>
      <c r="CH16" s="1223"/>
      <c r="CI16" s="1223"/>
      <c r="CJ16" s="1223"/>
      <c r="CK16" s="1223"/>
      <c r="CL16" s="1223"/>
      <c r="CM16" s="1223"/>
      <c r="CN16" s="1223"/>
      <c r="CO16" s="1223"/>
      <c r="CP16" s="1223"/>
      <c r="CQ16" s="1223"/>
      <c r="CR16" s="1223"/>
      <c r="CS16" s="1223"/>
      <c r="CT16" s="1223"/>
      <c r="CU16" s="1223"/>
      <c r="CV16" s="1223"/>
      <c r="CW16" s="1223"/>
      <c r="CX16" s="1223"/>
      <c r="CY16" s="1223"/>
      <c r="CZ16" s="1223"/>
      <c r="DA16" s="1223"/>
      <c r="DB16" s="1223"/>
      <c r="DC16" s="1223"/>
      <c r="DD16" s="1223"/>
      <c r="DE16" s="1223"/>
    </row>
    <row r="17" spans="1:109" s="255" customFormat="1" x14ac:dyDescent="0.15">
      <c r="A17" s="1222"/>
      <c r="B17" s="1223"/>
      <c r="C17" s="1223"/>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1223"/>
      <c r="AM17" s="1223"/>
      <c r="AN17" s="1223"/>
      <c r="AO17" s="1223"/>
      <c r="AP17" s="1223"/>
      <c r="AQ17" s="1223"/>
      <c r="AR17" s="1223"/>
      <c r="AS17" s="1223"/>
      <c r="AT17" s="1223"/>
      <c r="AU17" s="1223"/>
      <c r="AV17" s="1223"/>
      <c r="AW17" s="1223"/>
      <c r="AX17" s="1223"/>
      <c r="AY17" s="1223"/>
      <c r="AZ17" s="1223"/>
      <c r="BA17" s="1223"/>
      <c r="BB17" s="1223"/>
      <c r="BC17" s="1223"/>
      <c r="BD17" s="1223"/>
      <c r="BE17" s="1223"/>
      <c r="BF17" s="1223"/>
      <c r="BG17" s="1223"/>
      <c r="BH17" s="1223"/>
      <c r="BI17" s="1223"/>
      <c r="BJ17" s="1223"/>
      <c r="BK17" s="1223"/>
      <c r="BL17" s="1223"/>
      <c r="BM17" s="1223"/>
      <c r="BN17" s="1223"/>
      <c r="BO17" s="1223"/>
      <c r="BP17" s="1223"/>
      <c r="BQ17" s="1223"/>
      <c r="BR17" s="1223"/>
      <c r="BS17" s="1223"/>
      <c r="BT17" s="1223"/>
      <c r="BU17" s="1223"/>
      <c r="BV17" s="1223"/>
      <c r="BW17" s="1223"/>
      <c r="BX17" s="1223"/>
      <c r="BY17" s="1223"/>
      <c r="BZ17" s="1223"/>
      <c r="CA17" s="1223"/>
      <c r="CB17" s="1223"/>
      <c r="CC17" s="1223"/>
      <c r="CD17" s="1223"/>
      <c r="CE17" s="1223"/>
      <c r="CF17" s="1223"/>
      <c r="CG17" s="1223"/>
      <c r="CH17" s="1223"/>
      <c r="CI17" s="1223"/>
      <c r="CJ17" s="1223"/>
      <c r="CK17" s="1223"/>
      <c r="CL17" s="1223"/>
      <c r="CM17" s="1223"/>
      <c r="CN17" s="1223"/>
      <c r="CO17" s="1223"/>
      <c r="CP17" s="1223"/>
      <c r="CQ17" s="1223"/>
      <c r="CR17" s="1223"/>
      <c r="CS17" s="1223"/>
      <c r="CT17" s="1223"/>
      <c r="CU17" s="1223"/>
      <c r="CV17" s="1223"/>
      <c r="CW17" s="1223"/>
      <c r="CX17" s="1223"/>
      <c r="CY17" s="1223"/>
      <c r="CZ17" s="1223"/>
      <c r="DA17" s="1223"/>
      <c r="DB17" s="1223"/>
      <c r="DC17" s="1223"/>
      <c r="DD17" s="1223"/>
      <c r="DE17" s="1223"/>
    </row>
    <row r="18" spans="1:109" s="255" customFormat="1" x14ac:dyDescent="0.15">
      <c r="A18" s="1222"/>
      <c r="B18" s="1223"/>
      <c r="C18" s="1223"/>
      <c r="D18" s="1223"/>
      <c r="E18" s="1223"/>
      <c r="F18" s="1223"/>
      <c r="G18" s="1223"/>
      <c r="H18" s="1223"/>
      <c r="I18" s="1223"/>
      <c r="J18" s="1223"/>
      <c r="K18" s="1223"/>
      <c r="L18" s="1223"/>
      <c r="M18" s="1223"/>
      <c r="N18" s="1223"/>
      <c r="O18" s="1223"/>
      <c r="P18" s="1223"/>
      <c r="Q18" s="1223"/>
      <c r="R18" s="1223"/>
      <c r="S18" s="1223"/>
      <c r="T18" s="1223"/>
      <c r="U18" s="1223"/>
      <c r="V18" s="1223"/>
      <c r="W18" s="1223"/>
      <c r="X18" s="1223"/>
      <c r="Y18" s="1223"/>
      <c r="Z18" s="1223"/>
      <c r="AA18" s="1223"/>
      <c r="AB18" s="1223"/>
      <c r="AC18" s="1223"/>
      <c r="AD18" s="1223"/>
      <c r="AE18" s="1223"/>
      <c r="AF18" s="1223"/>
      <c r="AG18" s="1223"/>
      <c r="AH18" s="1223"/>
      <c r="AI18" s="1223"/>
      <c r="AJ18" s="1223"/>
      <c r="AK18" s="1223"/>
      <c r="AL18" s="1223"/>
      <c r="AM18" s="1223"/>
      <c r="AN18" s="1223"/>
      <c r="AO18" s="1223"/>
      <c r="AP18" s="1223"/>
      <c r="AQ18" s="1223"/>
      <c r="AR18" s="1223"/>
      <c r="AS18" s="1223"/>
      <c r="AT18" s="1223"/>
      <c r="AU18" s="1223"/>
      <c r="AV18" s="1223"/>
      <c r="AW18" s="1223"/>
      <c r="AX18" s="1223"/>
      <c r="AY18" s="1223"/>
      <c r="AZ18" s="1223"/>
      <c r="BA18" s="1223"/>
      <c r="BB18" s="1223"/>
      <c r="BC18" s="1223"/>
      <c r="BD18" s="1223"/>
      <c r="BE18" s="1223"/>
      <c r="BF18" s="1223"/>
      <c r="BG18" s="1223"/>
      <c r="BH18" s="1223"/>
      <c r="BI18" s="1223"/>
      <c r="BJ18" s="1223"/>
      <c r="BK18" s="1223"/>
      <c r="BL18" s="1223"/>
      <c r="BM18" s="1223"/>
      <c r="BN18" s="1223"/>
      <c r="BO18" s="1223"/>
      <c r="BP18" s="1223"/>
      <c r="BQ18" s="1223"/>
      <c r="BR18" s="1223"/>
      <c r="BS18" s="1223"/>
      <c r="BT18" s="1223"/>
      <c r="BU18" s="1223"/>
      <c r="BV18" s="1223"/>
      <c r="BW18" s="1223"/>
      <c r="BX18" s="1223"/>
      <c r="BY18" s="1223"/>
      <c r="BZ18" s="1223"/>
      <c r="CA18" s="1223"/>
      <c r="CB18" s="1223"/>
      <c r="CC18" s="1223"/>
      <c r="CD18" s="1223"/>
      <c r="CE18" s="1223"/>
      <c r="CF18" s="1223"/>
      <c r="CG18" s="1223"/>
      <c r="CH18" s="1223"/>
      <c r="CI18" s="1223"/>
      <c r="CJ18" s="1223"/>
      <c r="CK18" s="1223"/>
      <c r="CL18" s="1223"/>
      <c r="CM18" s="1223"/>
      <c r="CN18" s="1223"/>
      <c r="CO18" s="1223"/>
      <c r="CP18" s="1223"/>
      <c r="CQ18" s="1223"/>
      <c r="CR18" s="1223"/>
      <c r="CS18" s="1223"/>
      <c r="CT18" s="1223"/>
      <c r="CU18" s="1223"/>
      <c r="CV18" s="1223"/>
      <c r="CW18" s="1223"/>
      <c r="CX18" s="1223"/>
      <c r="CY18" s="1223"/>
      <c r="CZ18" s="1223"/>
      <c r="DA18" s="1223"/>
      <c r="DB18" s="1223"/>
      <c r="DC18" s="1223"/>
      <c r="DD18" s="1223"/>
      <c r="DE18" s="1223"/>
    </row>
    <row r="19" spans="1:109" x14ac:dyDescent="0.15">
      <c r="DD19" s="1222"/>
      <c r="DE19" s="1222"/>
    </row>
    <row r="20" spans="1:109" x14ac:dyDescent="0.15">
      <c r="DD20" s="1222"/>
      <c r="DE20" s="1222"/>
    </row>
    <row r="21" spans="1:109" ht="17.25" customHeight="1" x14ac:dyDescent="0.15">
      <c r="B21" s="1224"/>
      <c r="C21" s="1225"/>
      <c r="D21" s="1225"/>
      <c r="E21" s="1225"/>
      <c r="F21" s="1225"/>
      <c r="G21" s="1225"/>
      <c r="H21" s="1225"/>
      <c r="I21" s="1225"/>
      <c r="J21" s="1225"/>
      <c r="K21" s="1225"/>
      <c r="L21" s="1225"/>
      <c r="M21" s="1225"/>
      <c r="N21" s="1226"/>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225"/>
      <c r="AM21" s="1225"/>
      <c r="AN21" s="1225"/>
      <c r="AO21" s="1225"/>
      <c r="AP21" s="1225"/>
      <c r="AQ21" s="1225"/>
      <c r="AR21" s="1225"/>
      <c r="AS21" s="1225"/>
      <c r="AT21" s="1226"/>
      <c r="AU21" s="1225"/>
      <c r="AV21" s="1225"/>
      <c r="AW21" s="1225"/>
      <c r="AX21" s="1225"/>
      <c r="AY21" s="1225"/>
      <c r="AZ21" s="1225"/>
      <c r="BA21" s="1225"/>
      <c r="BB21" s="1225"/>
      <c r="BC21" s="1225"/>
      <c r="BD21" s="1225"/>
      <c r="BE21" s="1225"/>
      <c r="BF21" s="1226"/>
      <c r="BG21" s="1225"/>
      <c r="BH21" s="1225"/>
      <c r="BI21" s="1225"/>
      <c r="BJ21" s="1225"/>
      <c r="BK21" s="1225"/>
      <c r="BL21" s="1225"/>
      <c r="BM21" s="1225"/>
      <c r="BN21" s="1225"/>
      <c r="BO21" s="1225"/>
      <c r="BP21" s="1225"/>
      <c r="BQ21" s="1225"/>
      <c r="BR21" s="1226"/>
      <c r="BS21" s="1225"/>
      <c r="BT21" s="1225"/>
      <c r="BU21" s="1225"/>
      <c r="BV21" s="1225"/>
      <c r="BW21" s="1225"/>
      <c r="BX21" s="1225"/>
      <c r="BY21" s="1225"/>
      <c r="BZ21" s="1225"/>
      <c r="CA21" s="1225"/>
      <c r="CB21" s="1225"/>
      <c r="CC21" s="1225"/>
      <c r="CD21" s="1226"/>
      <c r="CE21" s="1225"/>
      <c r="CF21" s="1225"/>
      <c r="CG21" s="1225"/>
      <c r="CH21" s="1225"/>
      <c r="CI21" s="1225"/>
      <c r="CJ21" s="1225"/>
      <c r="CK21" s="1225"/>
      <c r="CL21" s="1225"/>
      <c r="CM21" s="1225"/>
      <c r="CN21" s="1225"/>
      <c r="CO21" s="1225"/>
      <c r="CP21" s="1226"/>
      <c r="CQ21" s="1225"/>
      <c r="CR21" s="1225"/>
      <c r="CS21" s="1225"/>
      <c r="CT21" s="1225"/>
      <c r="CU21" s="1225"/>
      <c r="CV21" s="1225"/>
      <c r="CW21" s="1225"/>
      <c r="CX21" s="1225"/>
      <c r="CY21" s="1225"/>
      <c r="CZ21" s="1225"/>
      <c r="DA21" s="1225"/>
      <c r="DB21" s="1226"/>
      <c r="DC21" s="1225"/>
      <c r="DD21" s="1227"/>
      <c r="DE21" s="1222"/>
    </row>
    <row r="22" spans="1:109" ht="17.25" customHeight="1" x14ac:dyDescent="0.15">
      <c r="B22" s="1228"/>
    </row>
    <row r="23" spans="1:109" x14ac:dyDescent="0.15">
      <c r="B23" s="1228"/>
    </row>
    <row r="24" spans="1:109" x14ac:dyDescent="0.15">
      <c r="B24" s="1228"/>
    </row>
    <row r="25" spans="1:109" x14ac:dyDescent="0.15">
      <c r="B25" s="1228"/>
    </row>
    <row r="26" spans="1:109" x14ac:dyDescent="0.15">
      <c r="B26" s="1228"/>
    </row>
    <row r="27" spans="1:109" x14ac:dyDescent="0.15">
      <c r="B27" s="1228"/>
    </row>
    <row r="28" spans="1:109" x14ac:dyDescent="0.15">
      <c r="B28" s="1228"/>
    </row>
    <row r="29" spans="1:109" x14ac:dyDescent="0.15">
      <c r="B29" s="1228"/>
    </row>
    <row r="30" spans="1:109" x14ac:dyDescent="0.15">
      <c r="B30" s="1228"/>
    </row>
    <row r="31" spans="1:109" x14ac:dyDescent="0.15">
      <c r="B31" s="1228"/>
    </row>
    <row r="32" spans="1:109" x14ac:dyDescent="0.15">
      <c r="B32" s="1228"/>
    </row>
    <row r="33" spans="2:109" x14ac:dyDescent="0.15">
      <c r="B33" s="1228"/>
    </row>
    <row r="34" spans="2:109" x14ac:dyDescent="0.15">
      <c r="B34" s="1228"/>
    </row>
    <row r="35" spans="2:109" x14ac:dyDescent="0.15">
      <c r="B35" s="1228"/>
    </row>
    <row r="36" spans="2:109" x14ac:dyDescent="0.15">
      <c r="B36" s="1228"/>
    </row>
    <row r="37" spans="2:109" x14ac:dyDescent="0.15">
      <c r="B37" s="1228"/>
    </row>
    <row r="38" spans="2:109" x14ac:dyDescent="0.15">
      <c r="B38" s="1228"/>
    </row>
    <row r="39" spans="2:109" x14ac:dyDescent="0.15">
      <c r="B39" s="1230"/>
      <c r="C39" s="1231"/>
      <c r="D39" s="1231"/>
      <c r="E39" s="1231"/>
      <c r="F39" s="1231"/>
      <c r="G39" s="1231"/>
      <c r="H39" s="1231"/>
      <c r="I39" s="1231"/>
      <c r="J39" s="1231"/>
      <c r="K39" s="1231"/>
      <c r="L39" s="1231"/>
      <c r="M39" s="1231"/>
      <c r="N39" s="1231"/>
      <c r="O39" s="1231"/>
      <c r="P39" s="1231"/>
      <c r="Q39" s="1231"/>
      <c r="R39" s="1231"/>
      <c r="S39" s="1231"/>
      <c r="T39" s="1231"/>
      <c r="U39" s="1231"/>
      <c r="V39" s="1231"/>
      <c r="W39" s="1231"/>
      <c r="X39" s="1231"/>
      <c r="Y39" s="1231"/>
      <c r="Z39" s="1231"/>
      <c r="AA39" s="1231"/>
      <c r="AB39" s="1231"/>
      <c r="AC39" s="1231"/>
      <c r="AD39" s="1231"/>
      <c r="AE39" s="1231"/>
      <c r="AF39" s="1231"/>
      <c r="AG39" s="1231"/>
      <c r="AH39" s="1231"/>
      <c r="AI39" s="1231"/>
      <c r="AJ39" s="1231"/>
      <c r="AK39" s="1231"/>
      <c r="AL39" s="1231"/>
      <c r="AM39" s="1231"/>
      <c r="AN39" s="1231"/>
      <c r="AO39" s="1231"/>
      <c r="AP39" s="1231"/>
      <c r="AQ39" s="1231"/>
      <c r="AR39" s="1231"/>
      <c r="AS39" s="1231"/>
      <c r="AT39" s="1231"/>
      <c r="AU39" s="1231"/>
      <c r="AV39" s="1231"/>
      <c r="AW39" s="1231"/>
      <c r="AX39" s="1231"/>
      <c r="AY39" s="1231"/>
      <c r="AZ39" s="1231"/>
      <c r="BA39" s="1231"/>
      <c r="BB39" s="1231"/>
      <c r="BC39" s="1231"/>
      <c r="BD39" s="1231"/>
      <c r="BE39" s="1231"/>
      <c r="BF39" s="1231"/>
      <c r="BG39" s="1231"/>
      <c r="BH39" s="1231"/>
      <c r="BI39" s="1231"/>
      <c r="BJ39" s="1231"/>
      <c r="BK39" s="1231"/>
      <c r="BL39" s="1231"/>
      <c r="BM39" s="1231"/>
      <c r="BN39" s="1231"/>
      <c r="BO39" s="1231"/>
      <c r="BP39" s="1231"/>
      <c r="BQ39" s="1231"/>
      <c r="BR39" s="1231"/>
      <c r="BS39" s="1231"/>
      <c r="BT39" s="1231"/>
      <c r="BU39" s="1231"/>
      <c r="BV39" s="1231"/>
      <c r="BW39" s="1231"/>
      <c r="BX39" s="1231"/>
      <c r="BY39" s="1231"/>
      <c r="BZ39" s="1231"/>
      <c r="CA39" s="1231"/>
      <c r="CB39" s="1231"/>
      <c r="CC39" s="1231"/>
      <c r="CD39" s="1231"/>
      <c r="CE39" s="1231"/>
      <c r="CF39" s="1231"/>
      <c r="CG39" s="1231"/>
      <c r="CH39" s="1231"/>
      <c r="CI39" s="1231"/>
      <c r="CJ39" s="1231"/>
      <c r="CK39" s="1231"/>
      <c r="CL39" s="1231"/>
      <c r="CM39" s="1231"/>
      <c r="CN39" s="1231"/>
      <c r="CO39" s="1231"/>
      <c r="CP39" s="1231"/>
      <c r="CQ39" s="1231"/>
      <c r="CR39" s="1231"/>
      <c r="CS39" s="1231"/>
      <c r="CT39" s="1231"/>
      <c r="CU39" s="1231"/>
      <c r="CV39" s="1231"/>
      <c r="CW39" s="1231"/>
      <c r="CX39" s="1231"/>
      <c r="CY39" s="1231"/>
      <c r="CZ39" s="1231"/>
      <c r="DA39" s="1231"/>
      <c r="DB39" s="1231"/>
      <c r="DC39" s="1231"/>
      <c r="DD39" s="1232"/>
    </row>
    <row r="40" spans="2:109" x14ac:dyDescent="0.15">
      <c r="B40" s="1233"/>
      <c r="DD40" s="1233"/>
      <c r="DE40" s="1222"/>
    </row>
    <row r="41" spans="2:109" ht="17.25" x14ac:dyDescent="0.15">
      <c r="B41" s="1234" t="s">
        <v>611</v>
      </c>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225"/>
      <c r="AV41" s="1225"/>
      <c r="AW41" s="1225"/>
      <c r="AX41" s="1225"/>
      <c r="AY41" s="1225"/>
      <c r="AZ41" s="1225"/>
      <c r="BA41" s="1225"/>
      <c r="BB41" s="1225"/>
      <c r="BC41" s="1225"/>
      <c r="BD41" s="1225"/>
      <c r="BE41" s="1225"/>
      <c r="BF41" s="1225"/>
      <c r="BG41" s="1225"/>
      <c r="BH41" s="1225"/>
      <c r="BI41" s="1225"/>
      <c r="BJ41" s="1225"/>
      <c r="BK41" s="1225"/>
      <c r="BL41" s="1225"/>
      <c r="BM41" s="1225"/>
      <c r="BN41" s="1225"/>
      <c r="BO41" s="1225"/>
      <c r="BP41" s="1225"/>
      <c r="BQ41" s="1225"/>
      <c r="BR41" s="1225"/>
      <c r="BS41" s="1225"/>
      <c r="BT41" s="1225"/>
      <c r="BU41" s="1225"/>
      <c r="BV41" s="1225"/>
      <c r="BW41" s="1225"/>
      <c r="BX41" s="1225"/>
      <c r="BY41" s="1225"/>
      <c r="BZ41" s="1225"/>
      <c r="CA41" s="1225"/>
      <c r="CB41" s="1225"/>
      <c r="CC41" s="1225"/>
      <c r="CD41" s="1225"/>
      <c r="CE41" s="1225"/>
      <c r="CF41" s="1225"/>
      <c r="CG41" s="1225"/>
      <c r="CH41" s="1225"/>
      <c r="CI41" s="1225"/>
      <c r="CJ41" s="1225"/>
      <c r="CK41" s="1225"/>
      <c r="CL41" s="1225"/>
      <c r="CM41" s="1225"/>
      <c r="CN41" s="1225"/>
      <c r="CO41" s="1225"/>
      <c r="CP41" s="1225"/>
      <c r="CQ41" s="1225"/>
      <c r="CR41" s="1225"/>
      <c r="CS41" s="1225"/>
      <c r="CT41" s="1225"/>
      <c r="CU41" s="1225"/>
      <c r="CV41" s="1225"/>
      <c r="CW41" s="1225"/>
      <c r="CX41" s="1225"/>
      <c r="CY41" s="1225"/>
      <c r="CZ41" s="1225"/>
      <c r="DA41" s="1225"/>
      <c r="DB41" s="1225"/>
      <c r="DC41" s="1225"/>
      <c r="DD41" s="1227"/>
    </row>
    <row r="42" spans="2:109" x14ac:dyDescent="0.15">
      <c r="B42" s="1228"/>
      <c r="G42" s="1235"/>
      <c r="I42" s="1236"/>
      <c r="J42" s="1236"/>
      <c r="K42" s="1236"/>
      <c r="AM42" s="1235"/>
      <c r="AN42" s="1235" t="s">
        <v>612</v>
      </c>
      <c r="AP42" s="1236"/>
      <c r="AQ42" s="1236"/>
      <c r="AR42" s="1236"/>
      <c r="AY42" s="1235"/>
      <c r="BA42" s="1236"/>
      <c r="BB42" s="1236"/>
      <c r="BC42" s="1236"/>
      <c r="BK42" s="1235"/>
      <c r="BM42" s="1236"/>
      <c r="BN42" s="1236"/>
      <c r="BO42" s="1236"/>
      <c r="BW42" s="1235"/>
      <c r="BY42" s="1236"/>
      <c r="BZ42" s="1236"/>
      <c r="CA42" s="1236"/>
      <c r="CI42" s="1235"/>
      <c r="CK42" s="1236"/>
      <c r="CL42" s="1236"/>
      <c r="CM42" s="1236"/>
      <c r="CU42" s="1235"/>
      <c r="CW42" s="1236"/>
      <c r="CX42" s="1236"/>
      <c r="CY42" s="1236"/>
    </row>
    <row r="43" spans="2:109" ht="13.5" customHeight="1" x14ac:dyDescent="0.15">
      <c r="B43" s="1228"/>
      <c r="AN43" s="1237" t="s">
        <v>613</v>
      </c>
      <c r="AO43" s="1238"/>
      <c r="AP43" s="1238"/>
      <c r="AQ43" s="1238"/>
      <c r="AR43" s="1238"/>
      <c r="AS43" s="1238"/>
      <c r="AT43" s="1238"/>
      <c r="AU43" s="1238"/>
      <c r="AV43" s="1238"/>
      <c r="AW43" s="1238"/>
      <c r="AX43" s="1238"/>
      <c r="AY43" s="1238"/>
      <c r="AZ43" s="1238"/>
      <c r="BA43" s="1238"/>
      <c r="BB43" s="1238"/>
      <c r="BC43" s="1238"/>
      <c r="BD43" s="1238"/>
      <c r="BE43" s="1238"/>
      <c r="BF43" s="1238"/>
      <c r="BG43" s="1238"/>
      <c r="BH43" s="1238"/>
      <c r="BI43" s="1238"/>
      <c r="BJ43" s="1238"/>
      <c r="BK43" s="1238"/>
      <c r="BL43" s="1238"/>
      <c r="BM43" s="1238"/>
      <c r="BN43" s="1238"/>
      <c r="BO43" s="1238"/>
      <c r="BP43" s="1238"/>
      <c r="BQ43" s="1238"/>
      <c r="BR43" s="1238"/>
      <c r="BS43" s="1238"/>
      <c r="BT43" s="1238"/>
      <c r="BU43" s="1238"/>
      <c r="BV43" s="1238"/>
      <c r="BW43" s="1238"/>
      <c r="BX43" s="1238"/>
      <c r="BY43" s="1238"/>
      <c r="BZ43" s="1238"/>
      <c r="CA43" s="1238"/>
      <c r="CB43" s="1238"/>
      <c r="CC43" s="1238"/>
      <c r="CD43" s="1238"/>
      <c r="CE43" s="1238"/>
      <c r="CF43" s="1238"/>
      <c r="CG43" s="1238"/>
      <c r="CH43" s="1238"/>
      <c r="CI43" s="1238"/>
      <c r="CJ43" s="1238"/>
      <c r="CK43" s="1238"/>
      <c r="CL43" s="1238"/>
      <c r="CM43" s="1238"/>
      <c r="CN43" s="1238"/>
      <c r="CO43" s="1238"/>
      <c r="CP43" s="1238"/>
      <c r="CQ43" s="1238"/>
      <c r="CR43" s="1238"/>
      <c r="CS43" s="1238"/>
      <c r="CT43" s="1238"/>
      <c r="CU43" s="1238"/>
      <c r="CV43" s="1238"/>
      <c r="CW43" s="1238"/>
      <c r="CX43" s="1238"/>
      <c r="CY43" s="1238"/>
      <c r="CZ43" s="1238"/>
      <c r="DA43" s="1238"/>
      <c r="DB43" s="1238"/>
      <c r="DC43" s="1239"/>
    </row>
    <row r="44" spans="2:109" x14ac:dyDescent="0.15">
      <c r="B44" s="1228"/>
      <c r="AN44" s="1240"/>
      <c r="AO44" s="1241"/>
      <c r="AP44" s="1241"/>
      <c r="AQ44" s="1241"/>
      <c r="AR44" s="1241"/>
      <c r="AS44" s="1241"/>
      <c r="AT44" s="1241"/>
      <c r="AU44" s="1241"/>
      <c r="AV44" s="1241"/>
      <c r="AW44" s="1241"/>
      <c r="AX44" s="1241"/>
      <c r="AY44" s="1241"/>
      <c r="AZ44" s="1241"/>
      <c r="BA44" s="1241"/>
      <c r="BB44" s="1241"/>
      <c r="BC44" s="1241"/>
      <c r="BD44" s="1241"/>
      <c r="BE44" s="1241"/>
      <c r="BF44" s="1241"/>
      <c r="BG44" s="1241"/>
      <c r="BH44" s="1241"/>
      <c r="BI44" s="1241"/>
      <c r="BJ44" s="1241"/>
      <c r="BK44" s="1241"/>
      <c r="BL44" s="1241"/>
      <c r="BM44" s="1241"/>
      <c r="BN44" s="1241"/>
      <c r="BO44" s="1241"/>
      <c r="BP44" s="1241"/>
      <c r="BQ44" s="1241"/>
      <c r="BR44" s="1241"/>
      <c r="BS44" s="1241"/>
      <c r="BT44" s="1241"/>
      <c r="BU44" s="1241"/>
      <c r="BV44" s="1241"/>
      <c r="BW44" s="1241"/>
      <c r="BX44" s="1241"/>
      <c r="BY44" s="1241"/>
      <c r="BZ44" s="1241"/>
      <c r="CA44" s="1241"/>
      <c r="CB44" s="1241"/>
      <c r="CC44" s="1241"/>
      <c r="CD44" s="1241"/>
      <c r="CE44" s="1241"/>
      <c r="CF44" s="1241"/>
      <c r="CG44" s="1241"/>
      <c r="CH44" s="1241"/>
      <c r="CI44" s="1241"/>
      <c r="CJ44" s="1241"/>
      <c r="CK44" s="1241"/>
      <c r="CL44" s="1241"/>
      <c r="CM44" s="1241"/>
      <c r="CN44" s="1241"/>
      <c r="CO44" s="1241"/>
      <c r="CP44" s="1241"/>
      <c r="CQ44" s="1241"/>
      <c r="CR44" s="1241"/>
      <c r="CS44" s="1241"/>
      <c r="CT44" s="1241"/>
      <c r="CU44" s="1241"/>
      <c r="CV44" s="1241"/>
      <c r="CW44" s="1241"/>
      <c r="CX44" s="1241"/>
      <c r="CY44" s="1241"/>
      <c r="CZ44" s="1241"/>
      <c r="DA44" s="1241"/>
      <c r="DB44" s="1241"/>
      <c r="DC44" s="1242"/>
    </row>
    <row r="45" spans="2:109" x14ac:dyDescent="0.15">
      <c r="B45" s="1228"/>
      <c r="AN45" s="1240"/>
      <c r="AO45" s="1241"/>
      <c r="AP45" s="1241"/>
      <c r="AQ45" s="1241"/>
      <c r="AR45" s="1241"/>
      <c r="AS45" s="1241"/>
      <c r="AT45" s="1241"/>
      <c r="AU45" s="1241"/>
      <c r="AV45" s="1241"/>
      <c r="AW45" s="1241"/>
      <c r="AX45" s="1241"/>
      <c r="AY45" s="1241"/>
      <c r="AZ45" s="1241"/>
      <c r="BA45" s="1241"/>
      <c r="BB45" s="1241"/>
      <c r="BC45" s="1241"/>
      <c r="BD45" s="1241"/>
      <c r="BE45" s="1241"/>
      <c r="BF45" s="1241"/>
      <c r="BG45" s="1241"/>
      <c r="BH45" s="1241"/>
      <c r="BI45" s="1241"/>
      <c r="BJ45" s="1241"/>
      <c r="BK45" s="1241"/>
      <c r="BL45" s="1241"/>
      <c r="BM45" s="1241"/>
      <c r="BN45" s="1241"/>
      <c r="BO45" s="1241"/>
      <c r="BP45" s="1241"/>
      <c r="BQ45" s="1241"/>
      <c r="BR45" s="1241"/>
      <c r="BS45" s="1241"/>
      <c r="BT45" s="1241"/>
      <c r="BU45" s="1241"/>
      <c r="BV45" s="1241"/>
      <c r="BW45" s="1241"/>
      <c r="BX45" s="1241"/>
      <c r="BY45" s="1241"/>
      <c r="BZ45" s="1241"/>
      <c r="CA45" s="1241"/>
      <c r="CB45" s="1241"/>
      <c r="CC45" s="1241"/>
      <c r="CD45" s="1241"/>
      <c r="CE45" s="1241"/>
      <c r="CF45" s="1241"/>
      <c r="CG45" s="1241"/>
      <c r="CH45" s="1241"/>
      <c r="CI45" s="1241"/>
      <c r="CJ45" s="1241"/>
      <c r="CK45" s="1241"/>
      <c r="CL45" s="1241"/>
      <c r="CM45" s="1241"/>
      <c r="CN45" s="1241"/>
      <c r="CO45" s="1241"/>
      <c r="CP45" s="1241"/>
      <c r="CQ45" s="1241"/>
      <c r="CR45" s="1241"/>
      <c r="CS45" s="1241"/>
      <c r="CT45" s="1241"/>
      <c r="CU45" s="1241"/>
      <c r="CV45" s="1241"/>
      <c r="CW45" s="1241"/>
      <c r="CX45" s="1241"/>
      <c r="CY45" s="1241"/>
      <c r="CZ45" s="1241"/>
      <c r="DA45" s="1241"/>
      <c r="DB45" s="1241"/>
      <c r="DC45" s="1242"/>
    </row>
    <row r="46" spans="2:109" x14ac:dyDescent="0.15">
      <c r="B46" s="1228"/>
      <c r="AN46" s="1240"/>
      <c r="AO46" s="1241"/>
      <c r="AP46" s="1241"/>
      <c r="AQ46" s="1241"/>
      <c r="AR46" s="1241"/>
      <c r="AS46" s="1241"/>
      <c r="AT46" s="1241"/>
      <c r="AU46" s="1241"/>
      <c r="AV46" s="1241"/>
      <c r="AW46" s="1241"/>
      <c r="AX46" s="1241"/>
      <c r="AY46" s="1241"/>
      <c r="AZ46" s="1241"/>
      <c r="BA46" s="1241"/>
      <c r="BB46" s="1241"/>
      <c r="BC46" s="1241"/>
      <c r="BD46" s="1241"/>
      <c r="BE46" s="1241"/>
      <c r="BF46" s="1241"/>
      <c r="BG46" s="1241"/>
      <c r="BH46" s="1241"/>
      <c r="BI46" s="1241"/>
      <c r="BJ46" s="1241"/>
      <c r="BK46" s="1241"/>
      <c r="BL46" s="1241"/>
      <c r="BM46" s="1241"/>
      <c r="BN46" s="1241"/>
      <c r="BO46" s="1241"/>
      <c r="BP46" s="1241"/>
      <c r="BQ46" s="1241"/>
      <c r="BR46" s="1241"/>
      <c r="BS46" s="1241"/>
      <c r="BT46" s="1241"/>
      <c r="BU46" s="1241"/>
      <c r="BV46" s="1241"/>
      <c r="BW46" s="1241"/>
      <c r="BX46" s="1241"/>
      <c r="BY46" s="1241"/>
      <c r="BZ46" s="1241"/>
      <c r="CA46" s="1241"/>
      <c r="CB46" s="1241"/>
      <c r="CC46" s="1241"/>
      <c r="CD46" s="1241"/>
      <c r="CE46" s="1241"/>
      <c r="CF46" s="1241"/>
      <c r="CG46" s="1241"/>
      <c r="CH46" s="1241"/>
      <c r="CI46" s="1241"/>
      <c r="CJ46" s="1241"/>
      <c r="CK46" s="1241"/>
      <c r="CL46" s="1241"/>
      <c r="CM46" s="1241"/>
      <c r="CN46" s="1241"/>
      <c r="CO46" s="1241"/>
      <c r="CP46" s="1241"/>
      <c r="CQ46" s="1241"/>
      <c r="CR46" s="1241"/>
      <c r="CS46" s="1241"/>
      <c r="CT46" s="1241"/>
      <c r="CU46" s="1241"/>
      <c r="CV46" s="1241"/>
      <c r="CW46" s="1241"/>
      <c r="CX46" s="1241"/>
      <c r="CY46" s="1241"/>
      <c r="CZ46" s="1241"/>
      <c r="DA46" s="1241"/>
      <c r="DB46" s="1241"/>
      <c r="DC46" s="1242"/>
    </row>
    <row r="47" spans="2:109" x14ac:dyDescent="0.15">
      <c r="B47" s="1228"/>
      <c r="AN47" s="1243"/>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5"/>
    </row>
    <row r="48" spans="2:109" x14ac:dyDescent="0.15">
      <c r="B48" s="1228"/>
      <c r="H48" s="1246"/>
      <c r="I48" s="1246"/>
      <c r="J48" s="1246"/>
      <c r="AN48" s="1246"/>
      <c r="AO48" s="1246"/>
      <c r="AP48" s="1246"/>
      <c r="AZ48" s="1246"/>
      <c r="BA48" s="1246"/>
      <c r="BB48" s="1246"/>
      <c r="BL48" s="1246"/>
      <c r="BM48" s="1246"/>
      <c r="BN48" s="1246"/>
      <c r="BX48" s="1246"/>
      <c r="BY48" s="1246"/>
      <c r="BZ48" s="1246"/>
      <c r="CJ48" s="1246"/>
      <c r="CK48" s="1246"/>
      <c r="CL48" s="1246"/>
      <c r="CV48" s="1246"/>
      <c r="CW48" s="1246"/>
      <c r="CX48" s="1246"/>
    </row>
    <row r="49" spans="1:109" x14ac:dyDescent="0.15">
      <c r="B49" s="1228"/>
      <c r="AN49" s="1222" t="s">
        <v>614</v>
      </c>
    </row>
    <row r="50" spans="1:109" x14ac:dyDescent="0.15">
      <c r="B50" s="1228"/>
      <c r="G50" s="1247"/>
      <c r="H50" s="1247"/>
      <c r="I50" s="1247"/>
      <c r="J50" s="1247"/>
      <c r="K50" s="1248"/>
      <c r="L50" s="1248"/>
      <c r="M50" s="1249"/>
      <c r="N50" s="1249"/>
      <c r="AN50" s="1250"/>
      <c r="AO50" s="1251"/>
      <c r="AP50" s="1251"/>
      <c r="AQ50" s="1251"/>
      <c r="AR50" s="1251"/>
      <c r="AS50" s="1251"/>
      <c r="AT50" s="1251"/>
      <c r="AU50" s="1251"/>
      <c r="AV50" s="1251"/>
      <c r="AW50" s="1251"/>
      <c r="AX50" s="1251"/>
      <c r="AY50" s="1251"/>
      <c r="AZ50" s="1251"/>
      <c r="BA50" s="1251"/>
      <c r="BB50" s="1251"/>
      <c r="BC50" s="1251"/>
      <c r="BD50" s="1251"/>
      <c r="BE50" s="1251"/>
      <c r="BF50" s="1251"/>
      <c r="BG50" s="1251"/>
      <c r="BH50" s="1251"/>
      <c r="BI50" s="1251"/>
      <c r="BJ50" s="1251"/>
      <c r="BK50" s="1251"/>
      <c r="BL50" s="1251"/>
      <c r="BM50" s="1251"/>
      <c r="BN50" s="1251"/>
      <c r="BO50" s="1252"/>
      <c r="BP50" s="1253" t="s">
        <v>566</v>
      </c>
      <c r="BQ50" s="1253"/>
      <c r="BR50" s="1253"/>
      <c r="BS50" s="1253"/>
      <c r="BT50" s="1253"/>
      <c r="BU50" s="1253"/>
      <c r="BV50" s="1253"/>
      <c r="BW50" s="1253"/>
      <c r="BX50" s="1253" t="s">
        <v>567</v>
      </c>
      <c r="BY50" s="1253"/>
      <c r="BZ50" s="1253"/>
      <c r="CA50" s="1253"/>
      <c r="CB50" s="1253"/>
      <c r="CC50" s="1253"/>
      <c r="CD50" s="1253"/>
      <c r="CE50" s="1253"/>
      <c r="CF50" s="1253" t="s">
        <v>568</v>
      </c>
      <c r="CG50" s="1253"/>
      <c r="CH50" s="1253"/>
      <c r="CI50" s="1253"/>
      <c r="CJ50" s="1253"/>
      <c r="CK50" s="1253"/>
      <c r="CL50" s="1253"/>
      <c r="CM50" s="1253"/>
      <c r="CN50" s="1253" t="s">
        <v>569</v>
      </c>
      <c r="CO50" s="1253"/>
      <c r="CP50" s="1253"/>
      <c r="CQ50" s="1253"/>
      <c r="CR50" s="1253"/>
      <c r="CS50" s="1253"/>
      <c r="CT50" s="1253"/>
      <c r="CU50" s="1253"/>
      <c r="CV50" s="1253" t="s">
        <v>570</v>
      </c>
      <c r="CW50" s="1253"/>
      <c r="CX50" s="1253"/>
      <c r="CY50" s="1253"/>
      <c r="CZ50" s="1253"/>
      <c r="DA50" s="1253"/>
      <c r="DB50" s="1253"/>
      <c r="DC50" s="1253"/>
    </row>
    <row r="51" spans="1:109" ht="13.5" customHeight="1" x14ac:dyDescent="0.15">
      <c r="B51" s="1228"/>
      <c r="G51" s="1254"/>
      <c r="H51" s="1254"/>
      <c r="I51" s="1255"/>
      <c r="J51" s="1255"/>
      <c r="K51" s="1256"/>
      <c r="L51" s="1256"/>
      <c r="M51" s="1256"/>
      <c r="N51" s="1256"/>
      <c r="AM51" s="1246"/>
      <c r="AN51" s="1257" t="s">
        <v>615</v>
      </c>
      <c r="AO51" s="1257"/>
      <c r="AP51" s="1257"/>
      <c r="AQ51" s="1257"/>
      <c r="AR51" s="1257"/>
      <c r="AS51" s="1257"/>
      <c r="AT51" s="1257"/>
      <c r="AU51" s="1257"/>
      <c r="AV51" s="1257"/>
      <c r="AW51" s="1257"/>
      <c r="AX51" s="1257"/>
      <c r="AY51" s="1257"/>
      <c r="AZ51" s="1257"/>
      <c r="BA51" s="1257"/>
      <c r="BB51" s="1257" t="s">
        <v>616</v>
      </c>
      <c r="BC51" s="1257"/>
      <c r="BD51" s="1257"/>
      <c r="BE51" s="1257"/>
      <c r="BF51" s="1257"/>
      <c r="BG51" s="1257"/>
      <c r="BH51" s="1257"/>
      <c r="BI51" s="1257"/>
      <c r="BJ51" s="1257"/>
      <c r="BK51" s="1257"/>
      <c r="BL51" s="1257"/>
      <c r="BM51" s="1257"/>
      <c r="BN51" s="1257"/>
      <c r="BO51" s="1257"/>
      <c r="BP51" s="1258">
        <v>51.1</v>
      </c>
      <c r="BQ51" s="1258"/>
      <c r="BR51" s="1258"/>
      <c r="BS51" s="1258"/>
      <c r="BT51" s="1258"/>
      <c r="BU51" s="1258"/>
      <c r="BV51" s="1258"/>
      <c r="BW51" s="1258"/>
      <c r="BX51" s="1258">
        <v>65.8</v>
      </c>
      <c r="BY51" s="1258"/>
      <c r="BZ51" s="1258"/>
      <c r="CA51" s="1258"/>
      <c r="CB51" s="1258"/>
      <c r="CC51" s="1258"/>
      <c r="CD51" s="1258"/>
      <c r="CE51" s="1258"/>
      <c r="CF51" s="1258">
        <v>42.3</v>
      </c>
      <c r="CG51" s="1258"/>
      <c r="CH51" s="1258"/>
      <c r="CI51" s="1258"/>
      <c r="CJ51" s="1258"/>
      <c r="CK51" s="1258"/>
      <c r="CL51" s="1258"/>
      <c r="CM51" s="1258"/>
      <c r="CN51" s="1258">
        <v>45.1</v>
      </c>
      <c r="CO51" s="1258"/>
      <c r="CP51" s="1258"/>
      <c r="CQ51" s="1258"/>
      <c r="CR51" s="1258"/>
      <c r="CS51" s="1258"/>
      <c r="CT51" s="1258"/>
      <c r="CU51" s="1258"/>
      <c r="CV51" s="1258">
        <v>46</v>
      </c>
      <c r="CW51" s="1258"/>
      <c r="CX51" s="1258"/>
      <c r="CY51" s="1258"/>
      <c r="CZ51" s="1258"/>
      <c r="DA51" s="1258"/>
      <c r="DB51" s="1258"/>
      <c r="DC51" s="1258"/>
    </row>
    <row r="52" spans="1:109" x14ac:dyDescent="0.15">
      <c r="B52" s="1228"/>
      <c r="G52" s="1254"/>
      <c r="H52" s="1254"/>
      <c r="I52" s="1255"/>
      <c r="J52" s="1255"/>
      <c r="K52" s="1256"/>
      <c r="L52" s="1256"/>
      <c r="M52" s="1256"/>
      <c r="N52" s="1256"/>
      <c r="AM52" s="1246"/>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8"/>
      <c r="BQ52" s="1258"/>
      <c r="BR52" s="1258"/>
      <c r="BS52" s="1258"/>
      <c r="BT52" s="1258"/>
      <c r="BU52" s="1258"/>
      <c r="BV52" s="1258"/>
      <c r="BW52" s="1258"/>
      <c r="BX52" s="1258"/>
      <c r="BY52" s="1258"/>
      <c r="BZ52" s="1258"/>
      <c r="CA52" s="1258"/>
      <c r="CB52" s="1258"/>
      <c r="CC52" s="1258"/>
      <c r="CD52" s="1258"/>
      <c r="CE52" s="1258"/>
      <c r="CF52" s="1258"/>
      <c r="CG52" s="1258"/>
      <c r="CH52" s="1258"/>
      <c r="CI52" s="1258"/>
      <c r="CJ52" s="1258"/>
      <c r="CK52" s="1258"/>
      <c r="CL52" s="1258"/>
      <c r="CM52" s="1258"/>
      <c r="CN52" s="1258"/>
      <c r="CO52" s="1258"/>
      <c r="CP52" s="1258"/>
      <c r="CQ52" s="1258"/>
      <c r="CR52" s="1258"/>
      <c r="CS52" s="1258"/>
      <c r="CT52" s="1258"/>
      <c r="CU52" s="1258"/>
      <c r="CV52" s="1258"/>
      <c r="CW52" s="1258"/>
      <c r="CX52" s="1258"/>
      <c r="CY52" s="1258"/>
      <c r="CZ52" s="1258"/>
      <c r="DA52" s="1258"/>
      <c r="DB52" s="1258"/>
      <c r="DC52" s="1258"/>
    </row>
    <row r="53" spans="1:109" x14ac:dyDescent="0.15">
      <c r="A53" s="1236"/>
      <c r="B53" s="1228"/>
      <c r="G53" s="1254"/>
      <c r="H53" s="1254"/>
      <c r="I53" s="1247"/>
      <c r="J53" s="1247"/>
      <c r="K53" s="1256"/>
      <c r="L53" s="1256"/>
      <c r="M53" s="1256"/>
      <c r="N53" s="1256"/>
      <c r="AM53" s="1246"/>
      <c r="AN53" s="1257"/>
      <c r="AO53" s="1257"/>
      <c r="AP53" s="1257"/>
      <c r="AQ53" s="1257"/>
      <c r="AR53" s="1257"/>
      <c r="AS53" s="1257"/>
      <c r="AT53" s="1257"/>
      <c r="AU53" s="1257"/>
      <c r="AV53" s="1257"/>
      <c r="AW53" s="1257"/>
      <c r="AX53" s="1257"/>
      <c r="AY53" s="1257"/>
      <c r="AZ53" s="1257"/>
      <c r="BA53" s="1257"/>
      <c r="BB53" s="1257" t="s">
        <v>617</v>
      </c>
      <c r="BC53" s="1257"/>
      <c r="BD53" s="1257"/>
      <c r="BE53" s="1257"/>
      <c r="BF53" s="1257"/>
      <c r="BG53" s="1257"/>
      <c r="BH53" s="1257"/>
      <c r="BI53" s="1257"/>
      <c r="BJ53" s="1257"/>
      <c r="BK53" s="1257"/>
      <c r="BL53" s="1257"/>
      <c r="BM53" s="1257"/>
      <c r="BN53" s="1257"/>
      <c r="BO53" s="1257"/>
      <c r="BP53" s="1258">
        <v>63.3</v>
      </c>
      <c r="BQ53" s="1258"/>
      <c r="BR53" s="1258"/>
      <c r="BS53" s="1258"/>
      <c r="BT53" s="1258"/>
      <c r="BU53" s="1258"/>
      <c r="BV53" s="1258"/>
      <c r="BW53" s="1258"/>
      <c r="BX53" s="1258">
        <v>64.2</v>
      </c>
      <c r="BY53" s="1258"/>
      <c r="BZ53" s="1258"/>
      <c r="CA53" s="1258"/>
      <c r="CB53" s="1258"/>
      <c r="CC53" s="1258"/>
      <c r="CD53" s="1258"/>
      <c r="CE53" s="1258"/>
      <c r="CF53" s="1258">
        <v>62.1</v>
      </c>
      <c r="CG53" s="1258"/>
      <c r="CH53" s="1258"/>
      <c r="CI53" s="1258"/>
      <c r="CJ53" s="1258"/>
      <c r="CK53" s="1258"/>
      <c r="CL53" s="1258"/>
      <c r="CM53" s="1258"/>
      <c r="CN53" s="1258">
        <v>62.2</v>
      </c>
      <c r="CO53" s="1258"/>
      <c r="CP53" s="1258"/>
      <c r="CQ53" s="1258"/>
      <c r="CR53" s="1258"/>
      <c r="CS53" s="1258"/>
      <c r="CT53" s="1258"/>
      <c r="CU53" s="1258"/>
      <c r="CV53" s="1258">
        <v>62.2</v>
      </c>
      <c r="CW53" s="1258"/>
      <c r="CX53" s="1258"/>
      <c r="CY53" s="1258"/>
      <c r="CZ53" s="1258"/>
      <c r="DA53" s="1258"/>
      <c r="DB53" s="1258"/>
      <c r="DC53" s="1258"/>
    </row>
    <row r="54" spans="1:109" x14ac:dyDescent="0.15">
      <c r="A54" s="1236"/>
      <c r="B54" s="1228"/>
      <c r="G54" s="1254"/>
      <c r="H54" s="1254"/>
      <c r="I54" s="1247"/>
      <c r="J54" s="1247"/>
      <c r="K54" s="1256"/>
      <c r="L54" s="1256"/>
      <c r="M54" s="1256"/>
      <c r="N54" s="1256"/>
      <c r="AM54" s="1246"/>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8"/>
      <c r="BQ54" s="1258"/>
      <c r="BR54" s="1258"/>
      <c r="BS54" s="1258"/>
      <c r="BT54" s="1258"/>
      <c r="BU54" s="1258"/>
      <c r="BV54" s="1258"/>
      <c r="BW54" s="1258"/>
      <c r="BX54" s="1258"/>
      <c r="BY54" s="1258"/>
      <c r="BZ54" s="1258"/>
      <c r="CA54" s="1258"/>
      <c r="CB54" s="1258"/>
      <c r="CC54" s="1258"/>
      <c r="CD54" s="1258"/>
      <c r="CE54" s="1258"/>
      <c r="CF54" s="1258"/>
      <c r="CG54" s="1258"/>
      <c r="CH54" s="1258"/>
      <c r="CI54" s="1258"/>
      <c r="CJ54" s="1258"/>
      <c r="CK54" s="1258"/>
      <c r="CL54" s="1258"/>
      <c r="CM54" s="1258"/>
      <c r="CN54" s="1258"/>
      <c r="CO54" s="1258"/>
      <c r="CP54" s="1258"/>
      <c r="CQ54" s="1258"/>
      <c r="CR54" s="1258"/>
      <c r="CS54" s="1258"/>
      <c r="CT54" s="1258"/>
      <c r="CU54" s="1258"/>
      <c r="CV54" s="1258"/>
      <c r="CW54" s="1258"/>
      <c r="CX54" s="1258"/>
      <c r="CY54" s="1258"/>
      <c r="CZ54" s="1258"/>
      <c r="DA54" s="1258"/>
      <c r="DB54" s="1258"/>
      <c r="DC54" s="1258"/>
    </row>
    <row r="55" spans="1:109" x14ac:dyDescent="0.15">
      <c r="A55" s="1236"/>
      <c r="B55" s="1228"/>
      <c r="G55" s="1247"/>
      <c r="H55" s="1247"/>
      <c r="I55" s="1247"/>
      <c r="J55" s="1247"/>
      <c r="K55" s="1256"/>
      <c r="L55" s="1256"/>
      <c r="M55" s="1256"/>
      <c r="N55" s="1256"/>
      <c r="AN55" s="1253" t="s">
        <v>618</v>
      </c>
      <c r="AO55" s="1253"/>
      <c r="AP55" s="1253"/>
      <c r="AQ55" s="1253"/>
      <c r="AR55" s="1253"/>
      <c r="AS55" s="1253"/>
      <c r="AT55" s="1253"/>
      <c r="AU55" s="1253"/>
      <c r="AV55" s="1253"/>
      <c r="AW55" s="1253"/>
      <c r="AX55" s="1253"/>
      <c r="AY55" s="1253"/>
      <c r="AZ55" s="1253"/>
      <c r="BA55" s="1253"/>
      <c r="BB55" s="1257" t="s">
        <v>616</v>
      </c>
      <c r="BC55" s="1257"/>
      <c r="BD55" s="1257"/>
      <c r="BE55" s="1257"/>
      <c r="BF55" s="1257"/>
      <c r="BG55" s="1257"/>
      <c r="BH55" s="1257"/>
      <c r="BI55" s="1257"/>
      <c r="BJ55" s="1257"/>
      <c r="BK55" s="1257"/>
      <c r="BL55" s="1257"/>
      <c r="BM55" s="1257"/>
      <c r="BN55" s="1257"/>
      <c r="BO55" s="1257"/>
      <c r="BP55" s="1258">
        <v>25.3</v>
      </c>
      <c r="BQ55" s="1258"/>
      <c r="BR55" s="1258"/>
      <c r="BS55" s="1258"/>
      <c r="BT55" s="1258"/>
      <c r="BU55" s="1258"/>
      <c r="BV55" s="1258"/>
      <c r="BW55" s="1258"/>
      <c r="BX55" s="1258">
        <v>25.5</v>
      </c>
      <c r="BY55" s="1258"/>
      <c r="BZ55" s="1258"/>
      <c r="CA55" s="1258"/>
      <c r="CB55" s="1258"/>
      <c r="CC55" s="1258"/>
      <c r="CD55" s="1258"/>
      <c r="CE55" s="1258"/>
      <c r="CF55" s="1258">
        <v>25.1</v>
      </c>
      <c r="CG55" s="1258"/>
      <c r="CH55" s="1258"/>
      <c r="CI55" s="1258"/>
      <c r="CJ55" s="1258"/>
      <c r="CK55" s="1258"/>
      <c r="CL55" s="1258"/>
      <c r="CM55" s="1258"/>
      <c r="CN55" s="1258">
        <v>18</v>
      </c>
      <c r="CO55" s="1258"/>
      <c r="CP55" s="1258"/>
      <c r="CQ55" s="1258"/>
      <c r="CR55" s="1258"/>
      <c r="CS55" s="1258"/>
      <c r="CT55" s="1258"/>
      <c r="CU55" s="1258"/>
      <c r="CV55" s="1258">
        <v>12.7</v>
      </c>
      <c r="CW55" s="1258"/>
      <c r="CX55" s="1258"/>
      <c r="CY55" s="1258"/>
      <c r="CZ55" s="1258"/>
      <c r="DA55" s="1258"/>
      <c r="DB55" s="1258"/>
      <c r="DC55" s="1258"/>
    </row>
    <row r="56" spans="1:109" x14ac:dyDescent="0.15">
      <c r="A56" s="1236"/>
      <c r="B56" s="1228"/>
      <c r="G56" s="1247"/>
      <c r="H56" s="1247"/>
      <c r="I56" s="1247"/>
      <c r="J56" s="1247"/>
      <c r="K56" s="1256"/>
      <c r="L56" s="1256"/>
      <c r="M56" s="1256"/>
      <c r="N56" s="1256"/>
      <c r="AN56" s="1253"/>
      <c r="AO56" s="1253"/>
      <c r="AP56" s="1253"/>
      <c r="AQ56" s="1253"/>
      <c r="AR56" s="1253"/>
      <c r="AS56" s="1253"/>
      <c r="AT56" s="1253"/>
      <c r="AU56" s="1253"/>
      <c r="AV56" s="1253"/>
      <c r="AW56" s="1253"/>
      <c r="AX56" s="1253"/>
      <c r="AY56" s="1253"/>
      <c r="AZ56" s="1253"/>
      <c r="BA56" s="1253"/>
      <c r="BB56" s="1257"/>
      <c r="BC56" s="1257"/>
      <c r="BD56" s="1257"/>
      <c r="BE56" s="1257"/>
      <c r="BF56" s="1257"/>
      <c r="BG56" s="1257"/>
      <c r="BH56" s="1257"/>
      <c r="BI56" s="1257"/>
      <c r="BJ56" s="1257"/>
      <c r="BK56" s="1257"/>
      <c r="BL56" s="1257"/>
      <c r="BM56" s="1257"/>
      <c r="BN56" s="1257"/>
      <c r="BO56" s="1257"/>
      <c r="BP56" s="1258"/>
      <c r="BQ56" s="1258"/>
      <c r="BR56" s="1258"/>
      <c r="BS56" s="1258"/>
      <c r="BT56" s="1258"/>
      <c r="BU56" s="1258"/>
      <c r="BV56" s="1258"/>
      <c r="BW56" s="1258"/>
      <c r="BX56" s="1258"/>
      <c r="BY56" s="1258"/>
      <c r="BZ56" s="1258"/>
      <c r="CA56" s="1258"/>
      <c r="CB56" s="1258"/>
      <c r="CC56" s="1258"/>
      <c r="CD56" s="1258"/>
      <c r="CE56" s="1258"/>
      <c r="CF56" s="1258"/>
      <c r="CG56" s="1258"/>
      <c r="CH56" s="1258"/>
      <c r="CI56" s="1258"/>
      <c r="CJ56" s="1258"/>
      <c r="CK56" s="1258"/>
      <c r="CL56" s="1258"/>
      <c r="CM56" s="1258"/>
      <c r="CN56" s="1258"/>
      <c r="CO56" s="1258"/>
      <c r="CP56" s="1258"/>
      <c r="CQ56" s="1258"/>
      <c r="CR56" s="1258"/>
      <c r="CS56" s="1258"/>
      <c r="CT56" s="1258"/>
      <c r="CU56" s="1258"/>
      <c r="CV56" s="1258"/>
      <c r="CW56" s="1258"/>
      <c r="CX56" s="1258"/>
      <c r="CY56" s="1258"/>
      <c r="CZ56" s="1258"/>
      <c r="DA56" s="1258"/>
      <c r="DB56" s="1258"/>
      <c r="DC56" s="1258"/>
    </row>
    <row r="57" spans="1:109" s="1236" customFormat="1" x14ac:dyDescent="0.15">
      <c r="B57" s="1259"/>
      <c r="G57" s="1247"/>
      <c r="H57" s="1247"/>
      <c r="I57" s="1260"/>
      <c r="J57" s="1260"/>
      <c r="K57" s="1256"/>
      <c r="L57" s="1256"/>
      <c r="M57" s="1256"/>
      <c r="N57" s="1256"/>
      <c r="AM57" s="1222"/>
      <c r="AN57" s="1253"/>
      <c r="AO57" s="1253"/>
      <c r="AP57" s="1253"/>
      <c r="AQ57" s="1253"/>
      <c r="AR57" s="1253"/>
      <c r="AS57" s="1253"/>
      <c r="AT57" s="1253"/>
      <c r="AU57" s="1253"/>
      <c r="AV57" s="1253"/>
      <c r="AW57" s="1253"/>
      <c r="AX57" s="1253"/>
      <c r="AY57" s="1253"/>
      <c r="AZ57" s="1253"/>
      <c r="BA57" s="1253"/>
      <c r="BB57" s="1257" t="s">
        <v>617</v>
      </c>
      <c r="BC57" s="1257"/>
      <c r="BD57" s="1257"/>
      <c r="BE57" s="1257"/>
      <c r="BF57" s="1257"/>
      <c r="BG57" s="1257"/>
      <c r="BH57" s="1257"/>
      <c r="BI57" s="1257"/>
      <c r="BJ57" s="1257"/>
      <c r="BK57" s="1257"/>
      <c r="BL57" s="1257"/>
      <c r="BM57" s="1257"/>
      <c r="BN57" s="1257"/>
      <c r="BO57" s="1257"/>
      <c r="BP57" s="1258">
        <v>59.7</v>
      </c>
      <c r="BQ57" s="1258"/>
      <c r="BR57" s="1258"/>
      <c r="BS57" s="1258"/>
      <c r="BT57" s="1258"/>
      <c r="BU57" s="1258"/>
      <c r="BV57" s="1258"/>
      <c r="BW57" s="1258"/>
      <c r="BX57" s="1258">
        <v>60.9</v>
      </c>
      <c r="BY57" s="1258"/>
      <c r="BZ57" s="1258"/>
      <c r="CA57" s="1258"/>
      <c r="CB57" s="1258"/>
      <c r="CC57" s="1258"/>
      <c r="CD57" s="1258"/>
      <c r="CE57" s="1258"/>
      <c r="CF57" s="1258">
        <v>61</v>
      </c>
      <c r="CG57" s="1258"/>
      <c r="CH57" s="1258"/>
      <c r="CI57" s="1258"/>
      <c r="CJ57" s="1258"/>
      <c r="CK57" s="1258"/>
      <c r="CL57" s="1258"/>
      <c r="CM57" s="1258"/>
      <c r="CN57" s="1258">
        <v>62.1</v>
      </c>
      <c r="CO57" s="1258"/>
      <c r="CP57" s="1258"/>
      <c r="CQ57" s="1258"/>
      <c r="CR57" s="1258"/>
      <c r="CS57" s="1258"/>
      <c r="CT57" s="1258"/>
      <c r="CU57" s="1258"/>
      <c r="CV57" s="1258">
        <v>63.1</v>
      </c>
      <c r="CW57" s="1258"/>
      <c r="CX57" s="1258"/>
      <c r="CY57" s="1258"/>
      <c r="CZ57" s="1258"/>
      <c r="DA57" s="1258"/>
      <c r="DB57" s="1258"/>
      <c r="DC57" s="1258"/>
      <c r="DD57" s="1261"/>
      <c r="DE57" s="1259"/>
    </row>
    <row r="58" spans="1:109" s="1236" customFormat="1" x14ac:dyDescent="0.15">
      <c r="A58" s="1222"/>
      <c r="B58" s="1259"/>
      <c r="G58" s="1247"/>
      <c r="H58" s="1247"/>
      <c r="I58" s="1260"/>
      <c r="J58" s="1260"/>
      <c r="K58" s="1256"/>
      <c r="L58" s="1256"/>
      <c r="M58" s="1256"/>
      <c r="N58" s="1256"/>
      <c r="AM58" s="1222"/>
      <c r="AN58" s="1253"/>
      <c r="AO58" s="1253"/>
      <c r="AP58" s="1253"/>
      <c r="AQ58" s="1253"/>
      <c r="AR58" s="1253"/>
      <c r="AS58" s="1253"/>
      <c r="AT58" s="1253"/>
      <c r="AU58" s="1253"/>
      <c r="AV58" s="1253"/>
      <c r="AW58" s="1253"/>
      <c r="AX58" s="1253"/>
      <c r="AY58" s="1253"/>
      <c r="AZ58" s="1253"/>
      <c r="BA58" s="1253"/>
      <c r="BB58" s="1257"/>
      <c r="BC58" s="1257"/>
      <c r="BD58" s="1257"/>
      <c r="BE58" s="1257"/>
      <c r="BF58" s="1257"/>
      <c r="BG58" s="1257"/>
      <c r="BH58" s="1257"/>
      <c r="BI58" s="1257"/>
      <c r="BJ58" s="1257"/>
      <c r="BK58" s="1257"/>
      <c r="BL58" s="1257"/>
      <c r="BM58" s="1257"/>
      <c r="BN58" s="1257"/>
      <c r="BO58" s="1257"/>
      <c r="BP58" s="1258"/>
      <c r="BQ58" s="1258"/>
      <c r="BR58" s="1258"/>
      <c r="BS58" s="1258"/>
      <c r="BT58" s="1258"/>
      <c r="BU58" s="1258"/>
      <c r="BV58" s="1258"/>
      <c r="BW58" s="1258"/>
      <c r="BX58" s="1258"/>
      <c r="BY58" s="1258"/>
      <c r="BZ58" s="1258"/>
      <c r="CA58" s="1258"/>
      <c r="CB58" s="1258"/>
      <c r="CC58" s="1258"/>
      <c r="CD58" s="1258"/>
      <c r="CE58" s="1258"/>
      <c r="CF58" s="1258"/>
      <c r="CG58" s="1258"/>
      <c r="CH58" s="1258"/>
      <c r="CI58" s="1258"/>
      <c r="CJ58" s="1258"/>
      <c r="CK58" s="1258"/>
      <c r="CL58" s="1258"/>
      <c r="CM58" s="1258"/>
      <c r="CN58" s="1258"/>
      <c r="CO58" s="1258"/>
      <c r="CP58" s="1258"/>
      <c r="CQ58" s="1258"/>
      <c r="CR58" s="1258"/>
      <c r="CS58" s="1258"/>
      <c r="CT58" s="1258"/>
      <c r="CU58" s="1258"/>
      <c r="CV58" s="1258"/>
      <c r="CW58" s="1258"/>
      <c r="CX58" s="1258"/>
      <c r="CY58" s="1258"/>
      <c r="CZ58" s="1258"/>
      <c r="DA58" s="1258"/>
      <c r="DB58" s="1258"/>
      <c r="DC58" s="1258"/>
      <c r="DD58" s="1261"/>
      <c r="DE58" s="1259"/>
    </row>
    <row r="59" spans="1:109" s="1236" customFormat="1" x14ac:dyDescent="0.15">
      <c r="A59" s="1222"/>
      <c r="B59" s="1259"/>
      <c r="K59" s="1262"/>
      <c r="L59" s="1262"/>
      <c r="M59" s="1262"/>
      <c r="N59" s="1262"/>
      <c r="AQ59" s="1262"/>
      <c r="AR59" s="1262"/>
      <c r="AS59" s="1262"/>
      <c r="AT59" s="1262"/>
      <c r="BC59" s="1262"/>
      <c r="BD59" s="1262"/>
      <c r="BE59" s="1262"/>
      <c r="BF59" s="1262"/>
      <c r="BO59" s="1262"/>
      <c r="BP59" s="1262"/>
      <c r="BQ59" s="1262"/>
      <c r="BR59" s="1262"/>
      <c r="CA59" s="1262"/>
      <c r="CB59" s="1262"/>
      <c r="CC59" s="1262"/>
      <c r="CD59" s="1262"/>
      <c r="CM59" s="1262"/>
      <c r="CN59" s="1262"/>
      <c r="CO59" s="1262"/>
      <c r="CP59" s="1262"/>
      <c r="CY59" s="1262"/>
      <c r="CZ59" s="1262"/>
      <c r="DA59" s="1262"/>
      <c r="DB59" s="1262"/>
      <c r="DC59" s="1262"/>
      <c r="DD59" s="1261"/>
      <c r="DE59" s="1259"/>
    </row>
    <row r="60" spans="1:109" s="1236" customFormat="1" x14ac:dyDescent="0.15">
      <c r="A60" s="1222"/>
      <c r="B60" s="1259"/>
      <c r="K60" s="1262"/>
      <c r="L60" s="1262"/>
      <c r="M60" s="1262"/>
      <c r="N60" s="1262"/>
      <c r="AQ60" s="1262"/>
      <c r="AR60" s="1262"/>
      <c r="AS60" s="1262"/>
      <c r="AT60" s="1262"/>
      <c r="BC60" s="1262"/>
      <c r="BD60" s="1262"/>
      <c r="BE60" s="1262"/>
      <c r="BF60" s="1262"/>
      <c r="BO60" s="1262"/>
      <c r="BP60" s="1262"/>
      <c r="BQ60" s="1262"/>
      <c r="BR60" s="1262"/>
      <c r="CA60" s="1262"/>
      <c r="CB60" s="1262"/>
      <c r="CC60" s="1262"/>
      <c r="CD60" s="1262"/>
      <c r="CM60" s="1262"/>
      <c r="CN60" s="1262"/>
      <c r="CO60" s="1262"/>
      <c r="CP60" s="1262"/>
      <c r="CY60" s="1262"/>
      <c r="CZ60" s="1262"/>
      <c r="DA60" s="1262"/>
      <c r="DB60" s="1262"/>
      <c r="DC60" s="1262"/>
      <c r="DD60" s="1261"/>
      <c r="DE60" s="1259"/>
    </row>
    <row r="61" spans="1:109" s="1236" customFormat="1" x14ac:dyDescent="0.15">
      <c r="A61" s="1222"/>
      <c r="B61" s="1263"/>
      <c r="C61" s="1264"/>
      <c r="D61" s="1264"/>
      <c r="E61" s="1264"/>
      <c r="F61" s="1264"/>
      <c r="G61" s="1264"/>
      <c r="H61" s="1264"/>
      <c r="I61" s="1264"/>
      <c r="J61" s="1264"/>
      <c r="K61" s="1264"/>
      <c r="L61" s="1264"/>
      <c r="M61" s="1265"/>
      <c r="N61" s="1265"/>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64"/>
      <c r="AR61" s="1264"/>
      <c r="AS61" s="1265"/>
      <c r="AT61" s="1265"/>
      <c r="AU61" s="1264"/>
      <c r="AV61" s="1264"/>
      <c r="AW61" s="1264"/>
      <c r="AX61" s="1264"/>
      <c r="AY61" s="1264"/>
      <c r="AZ61" s="1264"/>
      <c r="BA61" s="1264"/>
      <c r="BB61" s="1264"/>
      <c r="BC61" s="1264"/>
      <c r="BD61" s="1264"/>
      <c r="BE61" s="1265"/>
      <c r="BF61" s="1265"/>
      <c r="BG61" s="1264"/>
      <c r="BH61" s="1264"/>
      <c r="BI61" s="1264"/>
      <c r="BJ61" s="1264"/>
      <c r="BK61" s="1264"/>
      <c r="BL61" s="1264"/>
      <c r="BM61" s="1264"/>
      <c r="BN61" s="1264"/>
      <c r="BO61" s="1264"/>
      <c r="BP61" s="1264"/>
      <c r="BQ61" s="1265"/>
      <c r="BR61" s="1265"/>
      <c r="BS61" s="1264"/>
      <c r="BT61" s="1264"/>
      <c r="BU61" s="1264"/>
      <c r="BV61" s="1264"/>
      <c r="BW61" s="1264"/>
      <c r="BX61" s="1264"/>
      <c r="BY61" s="1264"/>
      <c r="BZ61" s="1264"/>
      <c r="CA61" s="1264"/>
      <c r="CB61" s="1264"/>
      <c r="CC61" s="1265"/>
      <c r="CD61" s="1265"/>
      <c r="CE61" s="1264"/>
      <c r="CF61" s="1264"/>
      <c r="CG61" s="1264"/>
      <c r="CH61" s="1264"/>
      <c r="CI61" s="1264"/>
      <c r="CJ61" s="1264"/>
      <c r="CK61" s="1264"/>
      <c r="CL61" s="1264"/>
      <c r="CM61" s="1264"/>
      <c r="CN61" s="1264"/>
      <c r="CO61" s="1265"/>
      <c r="CP61" s="1265"/>
      <c r="CQ61" s="1264"/>
      <c r="CR61" s="1264"/>
      <c r="CS61" s="1264"/>
      <c r="CT61" s="1264"/>
      <c r="CU61" s="1264"/>
      <c r="CV61" s="1264"/>
      <c r="CW61" s="1264"/>
      <c r="CX61" s="1264"/>
      <c r="CY61" s="1264"/>
      <c r="CZ61" s="1264"/>
      <c r="DA61" s="1265"/>
      <c r="DB61" s="1265"/>
      <c r="DC61" s="1265"/>
      <c r="DD61" s="1266"/>
      <c r="DE61" s="1259"/>
    </row>
    <row r="62" spans="1:109" x14ac:dyDescent="0.15">
      <c r="B62" s="1233"/>
      <c r="C62" s="1233"/>
      <c r="D62" s="1233"/>
      <c r="E62" s="1233"/>
      <c r="F62" s="1233"/>
      <c r="G62" s="1233"/>
      <c r="H62" s="1233"/>
      <c r="I62" s="1233"/>
      <c r="J62" s="1233"/>
      <c r="K62" s="1233"/>
      <c r="L62" s="1233"/>
      <c r="M62" s="1233"/>
      <c r="N62" s="1233"/>
      <c r="O62" s="1233"/>
      <c r="P62" s="1233"/>
      <c r="Q62" s="1233"/>
      <c r="R62" s="1233"/>
      <c r="S62" s="1233"/>
      <c r="T62" s="1233"/>
      <c r="U62" s="1233"/>
      <c r="V62" s="1233"/>
      <c r="W62" s="1233"/>
      <c r="X62" s="1233"/>
      <c r="Y62" s="1233"/>
      <c r="Z62" s="1233"/>
      <c r="AA62" s="1233"/>
      <c r="AB62" s="1233"/>
      <c r="AC62" s="1233"/>
      <c r="AD62" s="1233"/>
      <c r="AE62" s="1233"/>
      <c r="AF62" s="1233"/>
      <c r="AG62" s="1233"/>
      <c r="AH62" s="1233"/>
      <c r="AI62" s="1233"/>
      <c r="AJ62" s="1233"/>
      <c r="AK62" s="1233"/>
      <c r="AL62" s="1233"/>
      <c r="AM62" s="1233"/>
      <c r="AN62" s="1233"/>
      <c r="AO62" s="1233"/>
      <c r="AP62" s="1233"/>
      <c r="AQ62" s="1233"/>
      <c r="AR62" s="1233"/>
      <c r="AS62" s="1233"/>
      <c r="AT62" s="1233"/>
      <c r="AU62" s="1233"/>
      <c r="AV62" s="1233"/>
      <c r="AW62" s="1233"/>
      <c r="AX62" s="1233"/>
      <c r="AY62" s="1233"/>
      <c r="AZ62" s="1233"/>
      <c r="BA62" s="1233"/>
      <c r="BB62" s="1233"/>
      <c r="BC62" s="1233"/>
      <c r="BD62" s="1233"/>
      <c r="BE62" s="1233"/>
      <c r="BF62" s="1233"/>
      <c r="BG62" s="1233"/>
      <c r="BH62" s="1233"/>
      <c r="BI62" s="1233"/>
      <c r="BJ62" s="1233"/>
      <c r="BK62" s="1233"/>
      <c r="BL62" s="1233"/>
      <c r="BM62" s="1233"/>
      <c r="BN62" s="1233"/>
      <c r="BO62" s="1233"/>
      <c r="BP62" s="1233"/>
      <c r="BQ62" s="1233"/>
      <c r="BR62" s="1233"/>
      <c r="BS62" s="1233"/>
      <c r="BT62" s="1233"/>
      <c r="BU62" s="1233"/>
      <c r="BV62" s="1233"/>
      <c r="BW62" s="1233"/>
      <c r="BX62" s="1233"/>
      <c r="BY62" s="1233"/>
      <c r="BZ62" s="1233"/>
      <c r="CA62" s="1233"/>
      <c r="CB62" s="1233"/>
      <c r="CC62" s="1233"/>
      <c r="CD62" s="1233"/>
      <c r="CE62" s="1233"/>
      <c r="CF62" s="1233"/>
      <c r="CG62" s="1233"/>
      <c r="CH62" s="1233"/>
      <c r="CI62" s="1233"/>
      <c r="CJ62" s="1233"/>
      <c r="CK62" s="1233"/>
      <c r="CL62" s="1233"/>
      <c r="CM62" s="1233"/>
      <c r="CN62" s="1233"/>
      <c r="CO62" s="1233"/>
      <c r="CP62" s="1233"/>
      <c r="CQ62" s="1233"/>
      <c r="CR62" s="1233"/>
      <c r="CS62" s="1233"/>
      <c r="CT62" s="1233"/>
      <c r="CU62" s="1233"/>
      <c r="CV62" s="1233"/>
      <c r="CW62" s="1233"/>
      <c r="CX62" s="1233"/>
      <c r="CY62" s="1233"/>
      <c r="CZ62" s="1233"/>
      <c r="DA62" s="1233"/>
      <c r="DB62" s="1233"/>
      <c r="DC62" s="1233"/>
      <c r="DD62" s="1233"/>
      <c r="DE62" s="1222"/>
    </row>
    <row r="63" spans="1:109" ht="17.25" x14ac:dyDescent="0.15">
      <c r="B63" s="1267" t="s">
        <v>619</v>
      </c>
    </row>
    <row r="64" spans="1:109" x14ac:dyDescent="0.15">
      <c r="B64" s="1228"/>
      <c r="G64" s="1235"/>
      <c r="I64" s="1268"/>
      <c r="J64" s="1268"/>
      <c r="K64" s="1268"/>
      <c r="L64" s="1268"/>
      <c r="M64" s="1268"/>
      <c r="N64" s="1269"/>
      <c r="AM64" s="1235"/>
      <c r="AN64" s="1235" t="s">
        <v>612</v>
      </c>
      <c r="AP64" s="1236"/>
      <c r="AQ64" s="1236"/>
      <c r="AR64" s="1236"/>
      <c r="AY64" s="1235"/>
      <c r="BA64" s="1236"/>
      <c r="BB64" s="1236"/>
      <c r="BC64" s="1236"/>
      <c r="BK64" s="1235"/>
      <c r="BM64" s="1236"/>
      <c r="BN64" s="1236"/>
      <c r="BO64" s="1236"/>
      <c r="BW64" s="1235"/>
      <c r="BY64" s="1236"/>
      <c r="BZ64" s="1236"/>
      <c r="CA64" s="1236"/>
      <c r="CI64" s="1235"/>
      <c r="CK64" s="1236"/>
      <c r="CL64" s="1236"/>
      <c r="CM64" s="1236"/>
      <c r="CU64" s="1235"/>
      <c r="CW64" s="1236"/>
      <c r="CX64" s="1236"/>
      <c r="CY64" s="1236"/>
    </row>
    <row r="65" spans="2:107" x14ac:dyDescent="0.15">
      <c r="B65" s="1228"/>
      <c r="AN65" s="1237" t="s">
        <v>620</v>
      </c>
      <c r="AO65" s="1238"/>
      <c r="AP65" s="1238"/>
      <c r="AQ65" s="1238"/>
      <c r="AR65" s="1238"/>
      <c r="AS65" s="1238"/>
      <c r="AT65" s="1238"/>
      <c r="AU65" s="1238"/>
      <c r="AV65" s="1238"/>
      <c r="AW65" s="1238"/>
      <c r="AX65" s="1238"/>
      <c r="AY65" s="1238"/>
      <c r="AZ65" s="1238"/>
      <c r="BA65" s="1238"/>
      <c r="BB65" s="1238"/>
      <c r="BC65" s="1238"/>
      <c r="BD65" s="1238"/>
      <c r="BE65" s="1238"/>
      <c r="BF65" s="1238"/>
      <c r="BG65" s="1238"/>
      <c r="BH65" s="1238"/>
      <c r="BI65" s="1238"/>
      <c r="BJ65" s="1238"/>
      <c r="BK65" s="1238"/>
      <c r="BL65" s="1238"/>
      <c r="BM65" s="1238"/>
      <c r="BN65" s="1238"/>
      <c r="BO65" s="1238"/>
      <c r="BP65" s="1238"/>
      <c r="BQ65" s="1238"/>
      <c r="BR65" s="1238"/>
      <c r="BS65" s="1238"/>
      <c r="BT65" s="1238"/>
      <c r="BU65" s="1238"/>
      <c r="BV65" s="1238"/>
      <c r="BW65" s="1238"/>
      <c r="BX65" s="1238"/>
      <c r="BY65" s="1238"/>
      <c r="BZ65" s="1238"/>
      <c r="CA65" s="1238"/>
      <c r="CB65" s="1238"/>
      <c r="CC65" s="1238"/>
      <c r="CD65" s="1238"/>
      <c r="CE65" s="1238"/>
      <c r="CF65" s="1238"/>
      <c r="CG65" s="1238"/>
      <c r="CH65" s="1238"/>
      <c r="CI65" s="1238"/>
      <c r="CJ65" s="1238"/>
      <c r="CK65" s="1238"/>
      <c r="CL65" s="1238"/>
      <c r="CM65" s="1238"/>
      <c r="CN65" s="1238"/>
      <c r="CO65" s="1238"/>
      <c r="CP65" s="1238"/>
      <c r="CQ65" s="1238"/>
      <c r="CR65" s="1238"/>
      <c r="CS65" s="1238"/>
      <c r="CT65" s="1238"/>
      <c r="CU65" s="1238"/>
      <c r="CV65" s="1238"/>
      <c r="CW65" s="1238"/>
      <c r="CX65" s="1238"/>
      <c r="CY65" s="1238"/>
      <c r="CZ65" s="1238"/>
      <c r="DA65" s="1238"/>
      <c r="DB65" s="1238"/>
      <c r="DC65" s="1239"/>
    </row>
    <row r="66" spans="2:107" x14ac:dyDescent="0.15">
      <c r="B66" s="1228"/>
      <c r="AN66" s="1240"/>
      <c r="AO66" s="1241"/>
      <c r="AP66" s="1241"/>
      <c r="AQ66" s="1241"/>
      <c r="AR66" s="1241"/>
      <c r="AS66" s="1241"/>
      <c r="AT66" s="1241"/>
      <c r="AU66" s="1241"/>
      <c r="AV66" s="1241"/>
      <c r="AW66" s="1241"/>
      <c r="AX66" s="1241"/>
      <c r="AY66" s="1241"/>
      <c r="AZ66" s="1241"/>
      <c r="BA66" s="1241"/>
      <c r="BB66" s="1241"/>
      <c r="BC66" s="1241"/>
      <c r="BD66" s="1241"/>
      <c r="BE66" s="1241"/>
      <c r="BF66" s="1241"/>
      <c r="BG66" s="1241"/>
      <c r="BH66" s="1241"/>
      <c r="BI66" s="1241"/>
      <c r="BJ66" s="1241"/>
      <c r="BK66" s="1241"/>
      <c r="BL66" s="1241"/>
      <c r="BM66" s="1241"/>
      <c r="BN66" s="1241"/>
      <c r="BO66" s="1241"/>
      <c r="BP66" s="1241"/>
      <c r="BQ66" s="1241"/>
      <c r="BR66" s="1241"/>
      <c r="BS66" s="1241"/>
      <c r="BT66" s="1241"/>
      <c r="BU66" s="1241"/>
      <c r="BV66" s="1241"/>
      <c r="BW66" s="1241"/>
      <c r="BX66" s="1241"/>
      <c r="BY66" s="1241"/>
      <c r="BZ66" s="1241"/>
      <c r="CA66" s="1241"/>
      <c r="CB66" s="1241"/>
      <c r="CC66" s="1241"/>
      <c r="CD66" s="1241"/>
      <c r="CE66" s="1241"/>
      <c r="CF66" s="1241"/>
      <c r="CG66" s="1241"/>
      <c r="CH66" s="1241"/>
      <c r="CI66" s="1241"/>
      <c r="CJ66" s="1241"/>
      <c r="CK66" s="1241"/>
      <c r="CL66" s="1241"/>
      <c r="CM66" s="1241"/>
      <c r="CN66" s="1241"/>
      <c r="CO66" s="1241"/>
      <c r="CP66" s="1241"/>
      <c r="CQ66" s="1241"/>
      <c r="CR66" s="1241"/>
      <c r="CS66" s="1241"/>
      <c r="CT66" s="1241"/>
      <c r="CU66" s="1241"/>
      <c r="CV66" s="1241"/>
      <c r="CW66" s="1241"/>
      <c r="CX66" s="1241"/>
      <c r="CY66" s="1241"/>
      <c r="CZ66" s="1241"/>
      <c r="DA66" s="1241"/>
      <c r="DB66" s="1241"/>
      <c r="DC66" s="1242"/>
    </row>
    <row r="67" spans="2:107" x14ac:dyDescent="0.15">
      <c r="B67" s="1228"/>
      <c r="AN67" s="1240"/>
      <c r="AO67" s="1241"/>
      <c r="AP67" s="1241"/>
      <c r="AQ67" s="1241"/>
      <c r="AR67" s="1241"/>
      <c r="AS67" s="1241"/>
      <c r="AT67" s="1241"/>
      <c r="AU67" s="1241"/>
      <c r="AV67" s="1241"/>
      <c r="AW67" s="1241"/>
      <c r="AX67" s="1241"/>
      <c r="AY67" s="1241"/>
      <c r="AZ67" s="1241"/>
      <c r="BA67" s="1241"/>
      <c r="BB67" s="1241"/>
      <c r="BC67" s="1241"/>
      <c r="BD67" s="1241"/>
      <c r="BE67" s="1241"/>
      <c r="BF67" s="1241"/>
      <c r="BG67" s="1241"/>
      <c r="BH67" s="1241"/>
      <c r="BI67" s="1241"/>
      <c r="BJ67" s="1241"/>
      <c r="BK67" s="1241"/>
      <c r="BL67" s="1241"/>
      <c r="BM67" s="1241"/>
      <c r="BN67" s="1241"/>
      <c r="BO67" s="1241"/>
      <c r="BP67" s="1241"/>
      <c r="BQ67" s="1241"/>
      <c r="BR67" s="1241"/>
      <c r="BS67" s="1241"/>
      <c r="BT67" s="1241"/>
      <c r="BU67" s="1241"/>
      <c r="BV67" s="1241"/>
      <c r="BW67" s="1241"/>
      <c r="BX67" s="1241"/>
      <c r="BY67" s="1241"/>
      <c r="BZ67" s="1241"/>
      <c r="CA67" s="1241"/>
      <c r="CB67" s="1241"/>
      <c r="CC67" s="1241"/>
      <c r="CD67" s="1241"/>
      <c r="CE67" s="1241"/>
      <c r="CF67" s="1241"/>
      <c r="CG67" s="1241"/>
      <c r="CH67" s="1241"/>
      <c r="CI67" s="1241"/>
      <c r="CJ67" s="1241"/>
      <c r="CK67" s="1241"/>
      <c r="CL67" s="1241"/>
      <c r="CM67" s="1241"/>
      <c r="CN67" s="1241"/>
      <c r="CO67" s="1241"/>
      <c r="CP67" s="1241"/>
      <c r="CQ67" s="1241"/>
      <c r="CR67" s="1241"/>
      <c r="CS67" s="1241"/>
      <c r="CT67" s="1241"/>
      <c r="CU67" s="1241"/>
      <c r="CV67" s="1241"/>
      <c r="CW67" s="1241"/>
      <c r="CX67" s="1241"/>
      <c r="CY67" s="1241"/>
      <c r="CZ67" s="1241"/>
      <c r="DA67" s="1241"/>
      <c r="DB67" s="1241"/>
      <c r="DC67" s="1242"/>
    </row>
    <row r="68" spans="2:107" x14ac:dyDescent="0.15">
      <c r="B68" s="1228"/>
      <c r="AN68" s="1240"/>
      <c r="AO68" s="1241"/>
      <c r="AP68" s="1241"/>
      <c r="AQ68" s="1241"/>
      <c r="AR68" s="1241"/>
      <c r="AS68" s="1241"/>
      <c r="AT68" s="1241"/>
      <c r="AU68" s="1241"/>
      <c r="AV68" s="1241"/>
      <c r="AW68" s="1241"/>
      <c r="AX68" s="1241"/>
      <c r="AY68" s="1241"/>
      <c r="AZ68" s="1241"/>
      <c r="BA68" s="1241"/>
      <c r="BB68" s="1241"/>
      <c r="BC68" s="1241"/>
      <c r="BD68" s="1241"/>
      <c r="BE68" s="1241"/>
      <c r="BF68" s="1241"/>
      <c r="BG68" s="1241"/>
      <c r="BH68" s="1241"/>
      <c r="BI68" s="1241"/>
      <c r="BJ68" s="1241"/>
      <c r="BK68" s="1241"/>
      <c r="BL68" s="1241"/>
      <c r="BM68" s="1241"/>
      <c r="BN68" s="1241"/>
      <c r="BO68" s="1241"/>
      <c r="BP68" s="1241"/>
      <c r="BQ68" s="1241"/>
      <c r="BR68" s="1241"/>
      <c r="BS68" s="1241"/>
      <c r="BT68" s="1241"/>
      <c r="BU68" s="1241"/>
      <c r="BV68" s="1241"/>
      <c r="BW68" s="1241"/>
      <c r="BX68" s="1241"/>
      <c r="BY68" s="1241"/>
      <c r="BZ68" s="1241"/>
      <c r="CA68" s="1241"/>
      <c r="CB68" s="1241"/>
      <c r="CC68" s="1241"/>
      <c r="CD68" s="1241"/>
      <c r="CE68" s="1241"/>
      <c r="CF68" s="1241"/>
      <c r="CG68" s="1241"/>
      <c r="CH68" s="1241"/>
      <c r="CI68" s="1241"/>
      <c r="CJ68" s="1241"/>
      <c r="CK68" s="1241"/>
      <c r="CL68" s="1241"/>
      <c r="CM68" s="1241"/>
      <c r="CN68" s="1241"/>
      <c r="CO68" s="1241"/>
      <c r="CP68" s="1241"/>
      <c r="CQ68" s="1241"/>
      <c r="CR68" s="1241"/>
      <c r="CS68" s="1241"/>
      <c r="CT68" s="1241"/>
      <c r="CU68" s="1241"/>
      <c r="CV68" s="1241"/>
      <c r="CW68" s="1241"/>
      <c r="CX68" s="1241"/>
      <c r="CY68" s="1241"/>
      <c r="CZ68" s="1241"/>
      <c r="DA68" s="1241"/>
      <c r="DB68" s="1241"/>
      <c r="DC68" s="1242"/>
    </row>
    <row r="69" spans="2:107" x14ac:dyDescent="0.15">
      <c r="B69" s="1228"/>
      <c r="AN69" s="1243"/>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5"/>
    </row>
    <row r="70" spans="2:107" x14ac:dyDescent="0.15">
      <c r="B70" s="1228"/>
      <c r="H70" s="1270"/>
      <c r="I70" s="1270"/>
      <c r="J70" s="1271"/>
      <c r="K70" s="1271"/>
      <c r="L70" s="1272"/>
      <c r="M70" s="1271"/>
      <c r="N70" s="1272"/>
      <c r="AN70" s="1246"/>
      <c r="AO70" s="1246"/>
      <c r="AP70" s="1246"/>
      <c r="AZ70" s="1246"/>
      <c r="BA70" s="1246"/>
      <c r="BB70" s="1246"/>
      <c r="BL70" s="1246"/>
      <c r="BM70" s="1246"/>
      <c r="BN70" s="1246"/>
      <c r="BX70" s="1246"/>
      <c r="BY70" s="1246"/>
      <c r="BZ70" s="1246"/>
      <c r="CJ70" s="1246"/>
      <c r="CK70" s="1246"/>
      <c r="CL70" s="1246"/>
      <c r="CV70" s="1246"/>
      <c r="CW70" s="1246"/>
      <c r="CX70" s="1246"/>
    </row>
    <row r="71" spans="2:107" x14ac:dyDescent="0.15">
      <c r="B71" s="1228"/>
      <c r="G71" s="1273"/>
      <c r="I71" s="1274"/>
      <c r="J71" s="1271"/>
      <c r="K71" s="1271"/>
      <c r="L71" s="1272"/>
      <c r="M71" s="1271"/>
      <c r="N71" s="1272"/>
      <c r="AM71" s="1273"/>
      <c r="AN71" s="1222" t="s">
        <v>614</v>
      </c>
    </row>
    <row r="72" spans="2:107" x14ac:dyDescent="0.15">
      <c r="B72" s="1228"/>
      <c r="G72" s="1247"/>
      <c r="H72" s="1247"/>
      <c r="I72" s="1247"/>
      <c r="J72" s="1247"/>
      <c r="K72" s="1248"/>
      <c r="L72" s="1248"/>
      <c r="M72" s="1249"/>
      <c r="N72" s="1249"/>
      <c r="AN72" s="1250"/>
      <c r="AO72" s="1251"/>
      <c r="AP72" s="1251"/>
      <c r="AQ72" s="1251"/>
      <c r="AR72" s="1251"/>
      <c r="AS72" s="1251"/>
      <c r="AT72" s="1251"/>
      <c r="AU72" s="1251"/>
      <c r="AV72" s="1251"/>
      <c r="AW72" s="1251"/>
      <c r="AX72" s="1251"/>
      <c r="AY72" s="1251"/>
      <c r="AZ72" s="1251"/>
      <c r="BA72" s="1251"/>
      <c r="BB72" s="1251"/>
      <c r="BC72" s="1251"/>
      <c r="BD72" s="1251"/>
      <c r="BE72" s="1251"/>
      <c r="BF72" s="1251"/>
      <c r="BG72" s="1251"/>
      <c r="BH72" s="1251"/>
      <c r="BI72" s="1251"/>
      <c r="BJ72" s="1251"/>
      <c r="BK72" s="1251"/>
      <c r="BL72" s="1251"/>
      <c r="BM72" s="1251"/>
      <c r="BN72" s="1251"/>
      <c r="BO72" s="1252"/>
      <c r="BP72" s="1253" t="s">
        <v>566</v>
      </c>
      <c r="BQ72" s="1253"/>
      <c r="BR72" s="1253"/>
      <c r="BS72" s="1253"/>
      <c r="BT72" s="1253"/>
      <c r="BU72" s="1253"/>
      <c r="BV72" s="1253"/>
      <c r="BW72" s="1253"/>
      <c r="BX72" s="1253" t="s">
        <v>567</v>
      </c>
      <c r="BY72" s="1253"/>
      <c r="BZ72" s="1253"/>
      <c r="CA72" s="1253"/>
      <c r="CB72" s="1253"/>
      <c r="CC72" s="1253"/>
      <c r="CD72" s="1253"/>
      <c r="CE72" s="1253"/>
      <c r="CF72" s="1253" t="s">
        <v>568</v>
      </c>
      <c r="CG72" s="1253"/>
      <c r="CH72" s="1253"/>
      <c r="CI72" s="1253"/>
      <c r="CJ72" s="1253"/>
      <c r="CK72" s="1253"/>
      <c r="CL72" s="1253"/>
      <c r="CM72" s="1253"/>
      <c r="CN72" s="1253" t="s">
        <v>569</v>
      </c>
      <c r="CO72" s="1253"/>
      <c r="CP72" s="1253"/>
      <c r="CQ72" s="1253"/>
      <c r="CR72" s="1253"/>
      <c r="CS72" s="1253"/>
      <c r="CT72" s="1253"/>
      <c r="CU72" s="1253"/>
      <c r="CV72" s="1253" t="s">
        <v>570</v>
      </c>
      <c r="CW72" s="1253"/>
      <c r="CX72" s="1253"/>
      <c r="CY72" s="1253"/>
      <c r="CZ72" s="1253"/>
      <c r="DA72" s="1253"/>
      <c r="DB72" s="1253"/>
      <c r="DC72" s="1253"/>
    </row>
    <row r="73" spans="2:107" x14ac:dyDescent="0.15">
      <c r="B73" s="1228"/>
      <c r="G73" s="1254"/>
      <c r="H73" s="1254"/>
      <c r="I73" s="1254"/>
      <c r="J73" s="1254"/>
      <c r="K73" s="1275"/>
      <c r="L73" s="1275"/>
      <c r="M73" s="1275"/>
      <c r="N73" s="1275"/>
      <c r="AM73" s="1246"/>
      <c r="AN73" s="1257" t="s">
        <v>615</v>
      </c>
      <c r="AO73" s="1257"/>
      <c r="AP73" s="1257"/>
      <c r="AQ73" s="1257"/>
      <c r="AR73" s="1257"/>
      <c r="AS73" s="1257"/>
      <c r="AT73" s="1257"/>
      <c r="AU73" s="1257"/>
      <c r="AV73" s="1257"/>
      <c r="AW73" s="1257"/>
      <c r="AX73" s="1257"/>
      <c r="AY73" s="1257"/>
      <c r="AZ73" s="1257"/>
      <c r="BA73" s="1257"/>
      <c r="BB73" s="1257" t="s">
        <v>616</v>
      </c>
      <c r="BC73" s="1257"/>
      <c r="BD73" s="1257"/>
      <c r="BE73" s="1257"/>
      <c r="BF73" s="1257"/>
      <c r="BG73" s="1257"/>
      <c r="BH73" s="1257"/>
      <c r="BI73" s="1257"/>
      <c r="BJ73" s="1257"/>
      <c r="BK73" s="1257"/>
      <c r="BL73" s="1257"/>
      <c r="BM73" s="1257"/>
      <c r="BN73" s="1257"/>
      <c r="BO73" s="1257"/>
      <c r="BP73" s="1258">
        <v>51.1</v>
      </c>
      <c r="BQ73" s="1258"/>
      <c r="BR73" s="1258"/>
      <c r="BS73" s="1258"/>
      <c r="BT73" s="1258"/>
      <c r="BU73" s="1258"/>
      <c r="BV73" s="1258"/>
      <c r="BW73" s="1258"/>
      <c r="BX73" s="1258">
        <v>65.8</v>
      </c>
      <c r="BY73" s="1258"/>
      <c r="BZ73" s="1258"/>
      <c r="CA73" s="1258"/>
      <c r="CB73" s="1258"/>
      <c r="CC73" s="1258"/>
      <c r="CD73" s="1258"/>
      <c r="CE73" s="1258"/>
      <c r="CF73" s="1258">
        <v>42.3</v>
      </c>
      <c r="CG73" s="1258"/>
      <c r="CH73" s="1258"/>
      <c r="CI73" s="1258"/>
      <c r="CJ73" s="1258"/>
      <c r="CK73" s="1258"/>
      <c r="CL73" s="1258"/>
      <c r="CM73" s="1258"/>
      <c r="CN73" s="1258">
        <v>45.1</v>
      </c>
      <c r="CO73" s="1258"/>
      <c r="CP73" s="1258"/>
      <c r="CQ73" s="1258"/>
      <c r="CR73" s="1258"/>
      <c r="CS73" s="1258"/>
      <c r="CT73" s="1258"/>
      <c r="CU73" s="1258"/>
      <c r="CV73" s="1258">
        <v>46</v>
      </c>
      <c r="CW73" s="1258"/>
      <c r="CX73" s="1258"/>
      <c r="CY73" s="1258"/>
      <c r="CZ73" s="1258"/>
      <c r="DA73" s="1258"/>
      <c r="DB73" s="1258"/>
      <c r="DC73" s="1258"/>
    </row>
    <row r="74" spans="2:107" x14ac:dyDescent="0.15">
      <c r="B74" s="1228"/>
      <c r="G74" s="1254"/>
      <c r="H74" s="1254"/>
      <c r="I74" s="1254"/>
      <c r="J74" s="1254"/>
      <c r="K74" s="1275"/>
      <c r="L74" s="1275"/>
      <c r="M74" s="1275"/>
      <c r="N74" s="1275"/>
      <c r="AM74" s="1246"/>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8"/>
      <c r="BQ74" s="1258"/>
      <c r="BR74" s="1258"/>
      <c r="BS74" s="1258"/>
      <c r="BT74" s="1258"/>
      <c r="BU74" s="1258"/>
      <c r="BV74" s="1258"/>
      <c r="BW74" s="1258"/>
      <c r="BX74" s="1258"/>
      <c r="BY74" s="1258"/>
      <c r="BZ74" s="1258"/>
      <c r="CA74" s="1258"/>
      <c r="CB74" s="1258"/>
      <c r="CC74" s="1258"/>
      <c r="CD74" s="1258"/>
      <c r="CE74" s="1258"/>
      <c r="CF74" s="1258"/>
      <c r="CG74" s="1258"/>
      <c r="CH74" s="1258"/>
      <c r="CI74" s="1258"/>
      <c r="CJ74" s="1258"/>
      <c r="CK74" s="1258"/>
      <c r="CL74" s="1258"/>
      <c r="CM74" s="1258"/>
      <c r="CN74" s="1258"/>
      <c r="CO74" s="1258"/>
      <c r="CP74" s="1258"/>
      <c r="CQ74" s="1258"/>
      <c r="CR74" s="1258"/>
      <c r="CS74" s="1258"/>
      <c r="CT74" s="1258"/>
      <c r="CU74" s="1258"/>
      <c r="CV74" s="1258"/>
      <c r="CW74" s="1258"/>
      <c r="CX74" s="1258"/>
      <c r="CY74" s="1258"/>
      <c r="CZ74" s="1258"/>
      <c r="DA74" s="1258"/>
      <c r="DB74" s="1258"/>
      <c r="DC74" s="1258"/>
    </row>
    <row r="75" spans="2:107" x14ac:dyDescent="0.15">
      <c r="B75" s="1228"/>
      <c r="G75" s="1254"/>
      <c r="H75" s="1254"/>
      <c r="I75" s="1247"/>
      <c r="J75" s="1247"/>
      <c r="K75" s="1256"/>
      <c r="L75" s="1256"/>
      <c r="M75" s="1256"/>
      <c r="N75" s="1256"/>
      <c r="AM75" s="1246"/>
      <c r="AN75" s="1257"/>
      <c r="AO75" s="1257"/>
      <c r="AP75" s="1257"/>
      <c r="AQ75" s="1257"/>
      <c r="AR75" s="1257"/>
      <c r="AS75" s="1257"/>
      <c r="AT75" s="1257"/>
      <c r="AU75" s="1257"/>
      <c r="AV75" s="1257"/>
      <c r="AW75" s="1257"/>
      <c r="AX75" s="1257"/>
      <c r="AY75" s="1257"/>
      <c r="AZ75" s="1257"/>
      <c r="BA75" s="1257"/>
      <c r="BB75" s="1257" t="s">
        <v>621</v>
      </c>
      <c r="BC75" s="1257"/>
      <c r="BD75" s="1257"/>
      <c r="BE75" s="1257"/>
      <c r="BF75" s="1257"/>
      <c r="BG75" s="1257"/>
      <c r="BH75" s="1257"/>
      <c r="BI75" s="1257"/>
      <c r="BJ75" s="1257"/>
      <c r="BK75" s="1257"/>
      <c r="BL75" s="1257"/>
      <c r="BM75" s="1257"/>
      <c r="BN75" s="1257"/>
      <c r="BO75" s="1257"/>
      <c r="BP75" s="1258">
        <v>13.7</v>
      </c>
      <c r="BQ75" s="1258"/>
      <c r="BR75" s="1258"/>
      <c r="BS75" s="1258"/>
      <c r="BT75" s="1258"/>
      <c r="BU75" s="1258"/>
      <c r="BV75" s="1258"/>
      <c r="BW75" s="1258"/>
      <c r="BX75" s="1258">
        <v>11</v>
      </c>
      <c r="BY75" s="1258"/>
      <c r="BZ75" s="1258"/>
      <c r="CA75" s="1258"/>
      <c r="CB75" s="1258"/>
      <c r="CC75" s="1258"/>
      <c r="CD75" s="1258"/>
      <c r="CE75" s="1258"/>
      <c r="CF75" s="1258">
        <v>7.9</v>
      </c>
      <c r="CG75" s="1258"/>
      <c r="CH75" s="1258"/>
      <c r="CI75" s="1258"/>
      <c r="CJ75" s="1258"/>
      <c r="CK75" s="1258"/>
      <c r="CL75" s="1258"/>
      <c r="CM75" s="1258"/>
      <c r="CN75" s="1258">
        <v>7</v>
      </c>
      <c r="CO75" s="1258"/>
      <c r="CP75" s="1258"/>
      <c r="CQ75" s="1258"/>
      <c r="CR75" s="1258"/>
      <c r="CS75" s="1258"/>
      <c r="CT75" s="1258"/>
      <c r="CU75" s="1258"/>
      <c r="CV75" s="1258">
        <v>6.7</v>
      </c>
      <c r="CW75" s="1258"/>
      <c r="CX75" s="1258"/>
      <c r="CY75" s="1258"/>
      <c r="CZ75" s="1258"/>
      <c r="DA75" s="1258"/>
      <c r="DB75" s="1258"/>
      <c r="DC75" s="1258"/>
    </row>
    <row r="76" spans="2:107" x14ac:dyDescent="0.15">
      <c r="B76" s="1228"/>
      <c r="G76" s="1254"/>
      <c r="H76" s="1254"/>
      <c r="I76" s="1247"/>
      <c r="J76" s="1247"/>
      <c r="K76" s="1256"/>
      <c r="L76" s="1256"/>
      <c r="M76" s="1256"/>
      <c r="N76" s="1256"/>
      <c r="AM76" s="1246"/>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8"/>
      <c r="BQ76" s="1258"/>
      <c r="BR76" s="1258"/>
      <c r="BS76" s="1258"/>
      <c r="BT76" s="1258"/>
      <c r="BU76" s="1258"/>
      <c r="BV76" s="1258"/>
      <c r="BW76" s="1258"/>
      <c r="BX76" s="1258"/>
      <c r="BY76" s="1258"/>
      <c r="BZ76" s="1258"/>
      <c r="CA76" s="1258"/>
      <c r="CB76" s="1258"/>
      <c r="CC76" s="1258"/>
      <c r="CD76" s="1258"/>
      <c r="CE76" s="1258"/>
      <c r="CF76" s="1258"/>
      <c r="CG76" s="1258"/>
      <c r="CH76" s="1258"/>
      <c r="CI76" s="1258"/>
      <c r="CJ76" s="1258"/>
      <c r="CK76" s="1258"/>
      <c r="CL76" s="1258"/>
      <c r="CM76" s="1258"/>
      <c r="CN76" s="1258"/>
      <c r="CO76" s="1258"/>
      <c r="CP76" s="1258"/>
      <c r="CQ76" s="1258"/>
      <c r="CR76" s="1258"/>
      <c r="CS76" s="1258"/>
      <c r="CT76" s="1258"/>
      <c r="CU76" s="1258"/>
      <c r="CV76" s="1258"/>
      <c r="CW76" s="1258"/>
      <c r="CX76" s="1258"/>
      <c r="CY76" s="1258"/>
      <c r="CZ76" s="1258"/>
      <c r="DA76" s="1258"/>
      <c r="DB76" s="1258"/>
      <c r="DC76" s="1258"/>
    </row>
    <row r="77" spans="2:107" x14ac:dyDescent="0.15">
      <c r="B77" s="1228"/>
      <c r="G77" s="1247"/>
      <c r="H77" s="1247"/>
      <c r="I77" s="1247"/>
      <c r="J77" s="1247"/>
      <c r="K77" s="1275"/>
      <c r="L77" s="1275"/>
      <c r="M77" s="1275"/>
      <c r="N77" s="1275"/>
      <c r="AN77" s="1253" t="s">
        <v>618</v>
      </c>
      <c r="AO77" s="1253"/>
      <c r="AP77" s="1253"/>
      <c r="AQ77" s="1253"/>
      <c r="AR77" s="1253"/>
      <c r="AS77" s="1253"/>
      <c r="AT77" s="1253"/>
      <c r="AU77" s="1253"/>
      <c r="AV77" s="1253"/>
      <c r="AW77" s="1253"/>
      <c r="AX77" s="1253"/>
      <c r="AY77" s="1253"/>
      <c r="AZ77" s="1253"/>
      <c r="BA77" s="1253"/>
      <c r="BB77" s="1257" t="s">
        <v>616</v>
      </c>
      <c r="BC77" s="1257"/>
      <c r="BD77" s="1257"/>
      <c r="BE77" s="1257"/>
      <c r="BF77" s="1257"/>
      <c r="BG77" s="1257"/>
      <c r="BH77" s="1257"/>
      <c r="BI77" s="1257"/>
      <c r="BJ77" s="1257"/>
      <c r="BK77" s="1257"/>
      <c r="BL77" s="1257"/>
      <c r="BM77" s="1257"/>
      <c r="BN77" s="1257"/>
      <c r="BO77" s="1257"/>
      <c r="BP77" s="1258">
        <v>25.3</v>
      </c>
      <c r="BQ77" s="1258"/>
      <c r="BR77" s="1258"/>
      <c r="BS77" s="1258"/>
      <c r="BT77" s="1258"/>
      <c r="BU77" s="1258"/>
      <c r="BV77" s="1258"/>
      <c r="BW77" s="1258"/>
      <c r="BX77" s="1258">
        <v>25.5</v>
      </c>
      <c r="BY77" s="1258"/>
      <c r="BZ77" s="1258"/>
      <c r="CA77" s="1258"/>
      <c r="CB77" s="1258"/>
      <c r="CC77" s="1258"/>
      <c r="CD77" s="1258"/>
      <c r="CE77" s="1258"/>
      <c r="CF77" s="1258">
        <v>25.1</v>
      </c>
      <c r="CG77" s="1258"/>
      <c r="CH77" s="1258"/>
      <c r="CI77" s="1258"/>
      <c r="CJ77" s="1258"/>
      <c r="CK77" s="1258"/>
      <c r="CL77" s="1258"/>
      <c r="CM77" s="1258"/>
      <c r="CN77" s="1258">
        <v>18</v>
      </c>
      <c r="CO77" s="1258"/>
      <c r="CP77" s="1258"/>
      <c r="CQ77" s="1258"/>
      <c r="CR77" s="1258"/>
      <c r="CS77" s="1258"/>
      <c r="CT77" s="1258"/>
      <c r="CU77" s="1258"/>
      <c r="CV77" s="1258">
        <v>12.7</v>
      </c>
      <c r="CW77" s="1258"/>
      <c r="CX77" s="1258"/>
      <c r="CY77" s="1258"/>
      <c r="CZ77" s="1258"/>
      <c r="DA77" s="1258"/>
      <c r="DB77" s="1258"/>
      <c r="DC77" s="1258"/>
    </row>
    <row r="78" spans="2:107" x14ac:dyDescent="0.15">
      <c r="B78" s="1228"/>
      <c r="G78" s="1247"/>
      <c r="H78" s="1247"/>
      <c r="I78" s="1247"/>
      <c r="J78" s="1247"/>
      <c r="K78" s="1275"/>
      <c r="L78" s="1275"/>
      <c r="M78" s="1275"/>
      <c r="N78" s="1275"/>
      <c r="AN78" s="1253"/>
      <c r="AO78" s="1253"/>
      <c r="AP78" s="1253"/>
      <c r="AQ78" s="1253"/>
      <c r="AR78" s="1253"/>
      <c r="AS78" s="1253"/>
      <c r="AT78" s="1253"/>
      <c r="AU78" s="1253"/>
      <c r="AV78" s="1253"/>
      <c r="AW78" s="1253"/>
      <c r="AX78" s="1253"/>
      <c r="AY78" s="1253"/>
      <c r="AZ78" s="1253"/>
      <c r="BA78" s="1253"/>
      <c r="BB78" s="1257"/>
      <c r="BC78" s="1257"/>
      <c r="BD78" s="1257"/>
      <c r="BE78" s="1257"/>
      <c r="BF78" s="1257"/>
      <c r="BG78" s="1257"/>
      <c r="BH78" s="1257"/>
      <c r="BI78" s="1257"/>
      <c r="BJ78" s="1257"/>
      <c r="BK78" s="1257"/>
      <c r="BL78" s="1257"/>
      <c r="BM78" s="1257"/>
      <c r="BN78" s="1257"/>
      <c r="BO78" s="1257"/>
      <c r="BP78" s="1258"/>
      <c r="BQ78" s="1258"/>
      <c r="BR78" s="1258"/>
      <c r="BS78" s="1258"/>
      <c r="BT78" s="1258"/>
      <c r="BU78" s="1258"/>
      <c r="BV78" s="1258"/>
      <c r="BW78" s="1258"/>
      <c r="BX78" s="1258"/>
      <c r="BY78" s="1258"/>
      <c r="BZ78" s="1258"/>
      <c r="CA78" s="1258"/>
      <c r="CB78" s="1258"/>
      <c r="CC78" s="1258"/>
      <c r="CD78" s="1258"/>
      <c r="CE78" s="1258"/>
      <c r="CF78" s="1258"/>
      <c r="CG78" s="1258"/>
      <c r="CH78" s="1258"/>
      <c r="CI78" s="1258"/>
      <c r="CJ78" s="1258"/>
      <c r="CK78" s="1258"/>
      <c r="CL78" s="1258"/>
      <c r="CM78" s="1258"/>
      <c r="CN78" s="1258"/>
      <c r="CO78" s="1258"/>
      <c r="CP78" s="1258"/>
      <c r="CQ78" s="1258"/>
      <c r="CR78" s="1258"/>
      <c r="CS78" s="1258"/>
      <c r="CT78" s="1258"/>
      <c r="CU78" s="1258"/>
      <c r="CV78" s="1258"/>
      <c r="CW78" s="1258"/>
      <c r="CX78" s="1258"/>
      <c r="CY78" s="1258"/>
      <c r="CZ78" s="1258"/>
      <c r="DA78" s="1258"/>
      <c r="DB78" s="1258"/>
      <c r="DC78" s="1258"/>
    </row>
    <row r="79" spans="2:107" x14ac:dyDescent="0.15">
      <c r="B79" s="1228"/>
      <c r="G79" s="1247"/>
      <c r="H79" s="1247"/>
      <c r="I79" s="1260"/>
      <c r="J79" s="1260"/>
      <c r="K79" s="1276"/>
      <c r="L79" s="1276"/>
      <c r="M79" s="1276"/>
      <c r="N79" s="1276"/>
      <c r="AN79" s="1253"/>
      <c r="AO79" s="1253"/>
      <c r="AP79" s="1253"/>
      <c r="AQ79" s="1253"/>
      <c r="AR79" s="1253"/>
      <c r="AS79" s="1253"/>
      <c r="AT79" s="1253"/>
      <c r="AU79" s="1253"/>
      <c r="AV79" s="1253"/>
      <c r="AW79" s="1253"/>
      <c r="AX79" s="1253"/>
      <c r="AY79" s="1253"/>
      <c r="AZ79" s="1253"/>
      <c r="BA79" s="1253"/>
      <c r="BB79" s="1257" t="s">
        <v>621</v>
      </c>
      <c r="BC79" s="1257"/>
      <c r="BD79" s="1257"/>
      <c r="BE79" s="1257"/>
      <c r="BF79" s="1257"/>
      <c r="BG79" s="1257"/>
      <c r="BH79" s="1257"/>
      <c r="BI79" s="1257"/>
      <c r="BJ79" s="1257"/>
      <c r="BK79" s="1257"/>
      <c r="BL79" s="1257"/>
      <c r="BM79" s="1257"/>
      <c r="BN79" s="1257"/>
      <c r="BO79" s="1257"/>
      <c r="BP79" s="1258">
        <v>6.9</v>
      </c>
      <c r="BQ79" s="1258"/>
      <c r="BR79" s="1258"/>
      <c r="BS79" s="1258"/>
      <c r="BT79" s="1258"/>
      <c r="BU79" s="1258"/>
      <c r="BV79" s="1258"/>
      <c r="BW79" s="1258"/>
      <c r="BX79" s="1258">
        <v>6.6</v>
      </c>
      <c r="BY79" s="1258"/>
      <c r="BZ79" s="1258"/>
      <c r="CA79" s="1258"/>
      <c r="CB79" s="1258"/>
      <c r="CC79" s="1258"/>
      <c r="CD79" s="1258"/>
      <c r="CE79" s="1258"/>
      <c r="CF79" s="1258">
        <v>6.4</v>
      </c>
      <c r="CG79" s="1258"/>
      <c r="CH79" s="1258"/>
      <c r="CI79" s="1258"/>
      <c r="CJ79" s="1258"/>
      <c r="CK79" s="1258"/>
      <c r="CL79" s="1258"/>
      <c r="CM79" s="1258"/>
      <c r="CN79" s="1258">
        <v>6.6</v>
      </c>
      <c r="CO79" s="1258"/>
      <c r="CP79" s="1258"/>
      <c r="CQ79" s="1258"/>
      <c r="CR79" s="1258"/>
      <c r="CS79" s="1258"/>
      <c r="CT79" s="1258"/>
      <c r="CU79" s="1258"/>
      <c r="CV79" s="1258">
        <v>6.6</v>
      </c>
      <c r="CW79" s="1258"/>
      <c r="CX79" s="1258"/>
      <c r="CY79" s="1258"/>
      <c r="CZ79" s="1258"/>
      <c r="DA79" s="1258"/>
      <c r="DB79" s="1258"/>
      <c r="DC79" s="1258"/>
    </row>
    <row r="80" spans="2:107" x14ac:dyDescent="0.15">
      <c r="B80" s="1228"/>
      <c r="G80" s="1247"/>
      <c r="H80" s="1247"/>
      <c r="I80" s="1260"/>
      <c r="J80" s="1260"/>
      <c r="K80" s="1276"/>
      <c r="L80" s="1276"/>
      <c r="M80" s="1276"/>
      <c r="N80" s="1276"/>
      <c r="AN80" s="1253"/>
      <c r="AO80" s="1253"/>
      <c r="AP80" s="1253"/>
      <c r="AQ80" s="1253"/>
      <c r="AR80" s="1253"/>
      <c r="AS80" s="1253"/>
      <c r="AT80" s="1253"/>
      <c r="AU80" s="1253"/>
      <c r="AV80" s="1253"/>
      <c r="AW80" s="1253"/>
      <c r="AX80" s="1253"/>
      <c r="AY80" s="1253"/>
      <c r="AZ80" s="1253"/>
      <c r="BA80" s="1253"/>
      <c r="BB80" s="1257"/>
      <c r="BC80" s="1257"/>
      <c r="BD80" s="1257"/>
      <c r="BE80" s="1257"/>
      <c r="BF80" s="1257"/>
      <c r="BG80" s="1257"/>
      <c r="BH80" s="1257"/>
      <c r="BI80" s="1257"/>
      <c r="BJ80" s="1257"/>
      <c r="BK80" s="1257"/>
      <c r="BL80" s="1257"/>
      <c r="BM80" s="1257"/>
      <c r="BN80" s="1257"/>
      <c r="BO80" s="1257"/>
      <c r="BP80" s="1258"/>
      <c r="BQ80" s="1258"/>
      <c r="BR80" s="1258"/>
      <c r="BS80" s="1258"/>
      <c r="BT80" s="1258"/>
      <c r="BU80" s="1258"/>
      <c r="BV80" s="1258"/>
      <c r="BW80" s="1258"/>
      <c r="BX80" s="1258"/>
      <c r="BY80" s="1258"/>
      <c r="BZ80" s="1258"/>
      <c r="CA80" s="1258"/>
      <c r="CB80" s="1258"/>
      <c r="CC80" s="1258"/>
      <c r="CD80" s="1258"/>
      <c r="CE80" s="1258"/>
      <c r="CF80" s="1258"/>
      <c r="CG80" s="1258"/>
      <c r="CH80" s="1258"/>
      <c r="CI80" s="1258"/>
      <c r="CJ80" s="1258"/>
      <c r="CK80" s="1258"/>
      <c r="CL80" s="1258"/>
      <c r="CM80" s="1258"/>
      <c r="CN80" s="1258"/>
      <c r="CO80" s="1258"/>
      <c r="CP80" s="1258"/>
      <c r="CQ80" s="1258"/>
      <c r="CR80" s="1258"/>
      <c r="CS80" s="1258"/>
      <c r="CT80" s="1258"/>
      <c r="CU80" s="1258"/>
      <c r="CV80" s="1258"/>
      <c r="CW80" s="1258"/>
      <c r="CX80" s="1258"/>
      <c r="CY80" s="1258"/>
      <c r="CZ80" s="1258"/>
      <c r="DA80" s="1258"/>
      <c r="DB80" s="1258"/>
      <c r="DC80" s="1258"/>
    </row>
    <row r="81" spans="2:109" x14ac:dyDescent="0.15">
      <c r="B81" s="1228"/>
    </row>
    <row r="82" spans="2:109" ht="17.25" x14ac:dyDescent="0.15">
      <c r="B82" s="1228"/>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x14ac:dyDescent="0.15">
      <c r="B83" s="1230"/>
      <c r="C83" s="1231"/>
      <c r="D83" s="1231"/>
      <c r="E83" s="1231"/>
      <c r="F83" s="1231"/>
      <c r="G83" s="1231"/>
      <c r="H83" s="1231"/>
      <c r="I83" s="1231"/>
      <c r="J83" s="1231"/>
      <c r="K83" s="1231"/>
      <c r="L83" s="1231"/>
      <c r="M83" s="1231"/>
      <c r="N83" s="1231"/>
      <c r="O83" s="1231"/>
      <c r="P83" s="1231"/>
      <c r="Q83" s="1231"/>
      <c r="R83" s="1231"/>
      <c r="S83" s="1231"/>
      <c r="T83" s="1231"/>
      <c r="U83" s="1231"/>
      <c r="V83" s="1231"/>
      <c r="W83" s="1231"/>
      <c r="X83" s="1231"/>
      <c r="Y83" s="1231"/>
      <c r="Z83" s="1231"/>
      <c r="AA83" s="1231"/>
      <c r="AB83" s="1231"/>
      <c r="AC83" s="1231"/>
      <c r="AD83" s="1231"/>
      <c r="AE83" s="1231"/>
      <c r="AF83" s="1231"/>
      <c r="AG83" s="1231"/>
      <c r="AH83" s="1231"/>
      <c r="AI83" s="1231"/>
      <c r="AJ83" s="1231"/>
      <c r="AK83" s="1231"/>
      <c r="AL83" s="1231"/>
      <c r="AM83" s="1231"/>
      <c r="AN83" s="1231"/>
      <c r="AO83" s="1231"/>
      <c r="AP83" s="1231"/>
      <c r="AQ83" s="1231"/>
      <c r="AR83" s="1231"/>
      <c r="AS83" s="1231"/>
      <c r="AT83" s="1231"/>
      <c r="AU83" s="1231"/>
      <c r="AV83" s="1231"/>
      <c r="AW83" s="1231"/>
      <c r="AX83" s="1231"/>
      <c r="AY83" s="1231"/>
      <c r="AZ83" s="1231"/>
      <c r="BA83" s="1231"/>
      <c r="BB83" s="1231"/>
      <c r="BC83" s="1231"/>
      <c r="BD83" s="1231"/>
      <c r="BE83" s="1231"/>
      <c r="BF83" s="1231"/>
      <c r="BG83" s="1231"/>
      <c r="BH83" s="1231"/>
      <c r="BI83" s="1231"/>
      <c r="BJ83" s="1231"/>
      <c r="BK83" s="1231"/>
      <c r="BL83" s="1231"/>
      <c r="BM83" s="1231"/>
      <c r="BN83" s="1231"/>
      <c r="BO83" s="1231"/>
      <c r="BP83" s="1231"/>
      <c r="BQ83" s="1231"/>
      <c r="BR83" s="1231"/>
      <c r="BS83" s="1231"/>
      <c r="BT83" s="1231"/>
      <c r="BU83" s="1231"/>
      <c r="BV83" s="1231"/>
      <c r="BW83" s="1231"/>
      <c r="BX83" s="1231"/>
      <c r="BY83" s="1231"/>
      <c r="BZ83" s="1231"/>
      <c r="CA83" s="1231"/>
      <c r="CB83" s="1231"/>
      <c r="CC83" s="1231"/>
      <c r="CD83" s="1231"/>
      <c r="CE83" s="1231"/>
      <c r="CF83" s="1231"/>
      <c r="CG83" s="1231"/>
      <c r="CH83" s="1231"/>
      <c r="CI83" s="1231"/>
      <c r="CJ83" s="1231"/>
      <c r="CK83" s="1231"/>
      <c r="CL83" s="1231"/>
      <c r="CM83" s="1231"/>
      <c r="CN83" s="1231"/>
      <c r="CO83" s="1231"/>
      <c r="CP83" s="1231"/>
      <c r="CQ83" s="1231"/>
      <c r="CR83" s="1231"/>
      <c r="CS83" s="1231"/>
      <c r="CT83" s="1231"/>
      <c r="CU83" s="1231"/>
      <c r="CV83" s="1231"/>
      <c r="CW83" s="1231"/>
      <c r="CX83" s="1231"/>
      <c r="CY83" s="1231"/>
      <c r="CZ83" s="1231"/>
      <c r="DA83" s="1231"/>
      <c r="DB83" s="1231"/>
      <c r="DC83" s="1231"/>
      <c r="DD83" s="1232"/>
    </row>
    <row r="84" spans="2:109" x14ac:dyDescent="0.15">
      <c r="DD84" s="1222"/>
      <c r="DE84" s="1222"/>
    </row>
    <row r="85" spans="2:109" x14ac:dyDescent="0.15">
      <c r="DD85" s="1222"/>
      <c r="DE85" s="1222"/>
    </row>
  </sheetData>
  <sheetProtection algorithmName="SHA-512" hashValue="7fcUbWbjqrC4ElQ4p3uauehmAh90TrJxBqgqOAZBZsja7UPJQ2q+mQikT8ZcBTAqXJxm1xr04M02iMc6OyFR9Q==" saltValue="YLeNMbp9LnQ+1CJt22fc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641CF-7C60-4631-A8DD-C287FF0E1A7F}">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EERTHKBv65KjgCwPXIOCxHrjHrKwmjT/yTYQtIJS978a36QXA83wai/RGxh11Yb3WMCRkd4PgxkJHkRQv8VLYA==" saltValue="YR0KveHUCpLBLQHh539IZ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60A78-A913-4284-818C-45E19F9140A2}">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513</v>
      </c>
    </row>
  </sheetData>
  <sheetProtection algorithmName="SHA-512" hashValue="Dzsf3+dwDzXeuNtiSlg+aHw49LHjHTxj7FDYqNLoC05cvZ36VXjPuXeNYO5mP7oBUrJGUc4RgPMKmwyAaTS2zQ==" saltValue="6U3fVwIrklPcLbfM1n2L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53</v>
      </c>
      <c r="E2" s="145"/>
      <c r="F2" s="146" t="s">
        <v>563</v>
      </c>
      <c r="G2" s="147"/>
      <c r="H2" s="148"/>
    </row>
    <row r="3" spans="1:8" x14ac:dyDescent="0.15">
      <c r="A3" s="144" t="s">
        <v>556</v>
      </c>
      <c r="B3" s="149"/>
      <c r="C3" s="150"/>
      <c r="D3" s="151">
        <v>56183</v>
      </c>
      <c r="E3" s="152"/>
      <c r="F3" s="153">
        <v>54684</v>
      </c>
      <c r="G3" s="154"/>
      <c r="H3" s="155"/>
    </row>
    <row r="4" spans="1:8" x14ac:dyDescent="0.15">
      <c r="A4" s="156"/>
      <c r="B4" s="157"/>
      <c r="C4" s="158"/>
      <c r="D4" s="159">
        <v>25236</v>
      </c>
      <c r="E4" s="160"/>
      <c r="F4" s="161">
        <v>32829</v>
      </c>
      <c r="G4" s="162"/>
      <c r="H4" s="163"/>
    </row>
    <row r="5" spans="1:8" x14ac:dyDescent="0.15">
      <c r="A5" s="144" t="s">
        <v>558</v>
      </c>
      <c r="B5" s="149"/>
      <c r="C5" s="150"/>
      <c r="D5" s="151">
        <v>90847</v>
      </c>
      <c r="E5" s="152"/>
      <c r="F5" s="153">
        <v>62383</v>
      </c>
      <c r="G5" s="154"/>
      <c r="H5" s="155"/>
    </row>
    <row r="6" spans="1:8" x14ac:dyDescent="0.15">
      <c r="A6" s="156"/>
      <c r="B6" s="157"/>
      <c r="C6" s="158"/>
      <c r="D6" s="159">
        <v>21600</v>
      </c>
      <c r="E6" s="160"/>
      <c r="F6" s="161">
        <v>35325</v>
      </c>
      <c r="G6" s="162"/>
      <c r="H6" s="163"/>
    </row>
    <row r="7" spans="1:8" x14ac:dyDescent="0.15">
      <c r="A7" s="144" t="s">
        <v>559</v>
      </c>
      <c r="B7" s="149"/>
      <c r="C7" s="150"/>
      <c r="D7" s="151">
        <v>97474</v>
      </c>
      <c r="E7" s="152"/>
      <c r="F7" s="153">
        <v>63812</v>
      </c>
      <c r="G7" s="154"/>
      <c r="H7" s="155"/>
    </row>
    <row r="8" spans="1:8" x14ac:dyDescent="0.15">
      <c r="A8" s="156"/>
      <c r="B8" s="157"/>
      <c r="C8" s="158"/>
      <c r="D8" s="159">
        <v>26482</v>
      </c>
      <c r="E8" s="160"/>
      <c r="F8" s="161">
        <v>33848</v>
      </c>
      <c r="G8" s="162"/>
      <c r="H8" s="163"/>
    </row>
    <row r="9" spans="1:8" x14ac:dyDescent="0.15">
      <c r="A9" s="144" t="s">
        <v>560</v>
      </c>
      <c r="B9" s="149"/>
      <c r="C9" s="150"/>
      <c r="D9" s="151">
        <v>83965</v>
      </c>
      <c r="E9" s="152"/>
      <c r="F9" s="153">
        <v>54225</v>
      </c>
      <c r="G9" s="154"/>
      <c r="H9" s="155"/>
    </row>
    <row r="10" spans="1:8" x14ac:dyDescent="0.15">
      <c r="A10" s="156"/>
      <c r="B10" s="157"/>
      <c r="C10" s="158"/>
      <c r="D10" s="159">
        <v>30207</v>
      </c>
      <c r="E10" s="160"/>
      <c r="F10" s="161">
        <v>27337</v>
      </c>
      <c r="G10" s="162"/>
      <c r="H10" s="163"/>
    </row>
    <row r="11" spans="1:8" x14ac:dyDescent="0.15">
      <c r="A11" s="144" t="s">
        <v>561</v>
      </c>
      <c r="B11" s="149"/>
      <c r="C11" s="150"/>
      <c r="D11" s="151">
        <v>75243</v>
      </c>
      <c r="E11" s="152"/>
      <c r="F11" s="153">
        <v>54016</v>
      </c>
      <c r="G11" s="154"/>
      <c r="H11" s="155"/>
    </row>
    <row r="12" spans="1:8" x14ac:dyDescent="0.15">
      <c r="A12" s="156"/>
      <c r="B12" s="157"/>
      <c r="C12" s="164"/>
      <c r="D12" s="159">
        <v>18280</v>
      </c>
      <c r="E12" s="160"/>
      <c r="F12" s="161">
        <v>28078</v>
      </c>
      <c r="G12" s="162"/>
      <c r="H12" s="163"/>
    </row>
    <row r="13" spans="1:8" x14ac:dyDescent="0.15">
      <c r="A13" s="144"/>
      <c r="B13" s="149"/>
      <c r="C13" s="165"/>
      <c r="D13" s="166">
        <v>80742</v>
      </c>
      <c r="E13" s="167"/>
      <c r="F13" s="168">
        <v>57824</v>
      </c>
      <c r="G13" s="169"/>
      <c r="H13" s="155"/>
    </row>
    <row r="14" spans="1:8" x14ac:dyDescent="0.15">
      <c r="A14" s="156"/>
      <c r="B14" s="157"/>
      <c r="C14" s="158"/>
      <c r="D14" s="159">
        <v>24361</v>
      </c>
      <c r="E14" s="160"/>
      <c r="F14" s="161">
        <v>31483</v>
      </c>
      <c r="G14" s="162"/>
      <c r="H14" s="163"/>
    </row>
    <row r="17" spans="1:11" x14ac:dyDescent="0.15">
      <c r="A17" s="140" t="s">
        <v>54</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55</v>
      </c>
      <c r="B19" s="170">
        <f>ROUND(VALUE(SUBSTITUTE(実質収支比率等に係る経年分析!F$48,"▲","-")),2)</f>
        <v>2.34</v>
      </c>
      <c r="C19" s="170">
        <f>ROUND(VALUE(SUBSTITUTE(実質収支比率等に係る経年分析!G$48,"▲","-")),2)</f>
        <v>1.73</v>
      </c>
      <c r="D19" s="170">
        <f>ROUND(VALUE(SUBSTITUTE(実質収支比率等に係る経年分析!H$48,"▲","-")),2)</f>
        <v>1.66</v>
      </c>
      <c r="E19" s="170">
        <f>ROUND(VALUE(SUBSTITUTE(実質収支比率等に係る経年分析!I$48,"▲","-")),2)</f>
        <v>2.12</v>
      </c>
      <c r="F19" s="170">
        <f>ROUND(VALUE(SUBSTITUTE(実質収支比率等に係る経年分析!J$48,"▲","-")),2)</f>
        <v>5.41</v>
      </c>
    </row>
    <row r="20" spans="1:11" x14ac:dyDescent="0.15">
      <c r="A20" s="170" t="s">
        <v>56</v>
      </c>
      <c r="B20" s="170">
        <f>ROUND(VALUE(SUBSTITUTE(実質収支比率等に係る経年分析!F$47,"▲","-")),2)</f>
        <v>4.1100000000000003</v>
      </c>
      <c r="C20" s="170">
        <f>ROUND(VALUE(SUBSTITUTE(実質収支比率等に係る経年分析!G$47,"▲","-")),2)</f>
        <v>4.16</v>
      </c>
      <c r="D20" s="170">
        <f>ROUND(VALUE(SUBSTITUTE(実質収支比率等に係る経年分析!H$47,"▲","-")),2)</f>
        <v>3.94</v>
      </c>
      <c r="E20" s="170">
        <f>ROUND(VALUE(SUBSTITUTE(実質収支比率等に係る経年分析!I$47,"▲","-")),2)</f>
        <v>3.76</v>
      </c>
      <c r="F20" s="170">
        <f>ROUND(VALUE(SUBSTITUTE(実質収支比率等に係る経年分析!J$47,"▲","-")),2)</f>
        <v>3.6</v>
      </c>
    </row>
    <row r="21" spans="1:11" x14ac:dyDescent="0.15">
      <c r="A21" s="170" t="s">
        <v>57</v>
      </c>
      <c r="B21" s="170">
        <f>IF(ISNUMBER(VALUE(SUBSTITUTE(実質収支比率等に係る経年分析!F$49,"▲","-"))),ROUND(VALUE(SUBSTITUTE(実質収支比率等に係る経年分析!F$49,"▲","-")),2),NA())</f>
        <v>0.56999999999999995</v>
      </c>
      <c r="C21" s="170">
        <f>IF(ISNUMBER(VALUE(SUBSTITUTE(実質収支比率等に係る経年分析!G$49,"▲","-"))),ROUND(VALUE(SUBSTITUTE(実質収支比率等に係る経年分析!G$49,"▲","-")),2),NA())</f>
        <v>-0.05</v>
      </c>
      <c r="D21" s="170">
        <f>IF(ISNUMBER(VALUE(SUBSTITUTE(実質収支比率等に係る経年分析!H$49,"▲","-"))),ROUND(VALUE(SUBSTITUTE(実質収支比率等に係る経年分析!H$49,"▲","-")),2),NA())</f>
        <v>0.46</v>
      </c>
      <c r="E21" s="170">
        <f>IF(ISNUMBER(VALUE(SUBSTITUTE(実質収支比率等に係る経年分析!I$49,"▲","-"))),ROUND(VALUE(SUBSTITUTE(実質収支比率等に係る経年分析!I$49,"▲","-")),2),NA())</f>
        <v>0.56000000000000005</v>
      </c>
      <c r="F21" s="170">
        <f>IF(ISNUMBER(VALUE(SUBSTITUTE(実質収支比率等に係る経年分析!J$49,"▲","-"))),ROUND(VALUE(SUBSTITUTE(実質収支比率等に係る経年分析!J$49,"▲","-")),2),NA())</f>
        <v>3.4</v>
      </c>
    </row>
    <row r="24" spans="1:11" x14ac:dyDescent="0.15">
      <c r="A24" s="140" t="s">
        <v>58</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59</v>
      </c>
      <c r="C26" s="171" t="s">
        <v>60</v>
      </c>
      <c r="D26" s="171" t="s">
        <v>59</v>
      </c>
      <c r="E26" s="171" t="s">
        <v>60</v>
      </c>
      <c r="F26" s="171" t="s">
        <v>59</v>
      </c>
      <c r="G26" s="171" t="s">
        <v>60</v>
      </c>
      <c r="H26" s="171" t="s">
        <v>59</v>
      </c>
      <c r="I26" s="171" t="s">
        <v>60</v>
      </c>
      <c r="J26" s="171" t="s">
        <v>59</v>
      </c>
      <c r="K26" s="171" t="s">
        <v>60</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#N/A</v>
      </c>
      <c r="C27" s="171">
        <f>IF(ROUND(VALUE(SUBSTITUTE(連結実質赤字比率に係る赤字・黒字の構成分析!F$43,"▲", "-")), 2) &gt;= 0, ABS(ROUND(VALUE(SUBSTITUTE(連結実質赤字比率に係る赤字・黒字の構成分析!F$43,"▲", "-")), 2)), NA())</f>
        <v>2.29</v>
      </c>
      <c r="D27" s="171" t="e">
        <f>IF(ROUND(VALUE(SUBSTITUTE(連結実質赤字比率に係る赤字・黒字の構成分析!G$43,"▲", "-")), 2) &lt; 0, ABS(ROUND(VALUE(SUBSTITUTE(連結実質赤字比率に係る赤字・黒字の構成分析!G$43,"▲", "-")), 2)), NA())</f>
        <v>#N/A</v>
      </c>
      <c r="E27" s="171">
        <f>IF(ROUND(VALUE(SUBSTITUTE(連結実質赤字比率に係る赤字・黒字の構成分析!G$43,"▲", "-")), 2) &gt;= 0, ABS(ROUND(VALUE(SUBSTITUTE(連結実質赤字比率に係る赤字・黒字の構成分析!G$43,"▲", "-")), 2)), NA())</f>
        <v>0</v>
      </c>
      <c r="F27" s="171" t="e">
        <f>IF(ROUND(VALUE(SUBSTITUTE(連結実質赤字比率に係る赤字・黒字の構成分析!H$43,"▲", "-")), 2) &lt; 0, ABS(ROUND(VALUE(SUBSTITUTE(連結実質赤字比率に係る赤字・黒字の構成分析!H$43,"▲", "-")), 2)), NA())</f>
        <v>#N/A</v>
      </c>
      <c r="G27" s="171">
        <f>IF(ROUND(VALUE(SUBSTITUTE(連結実質赤字比率に係る赤字・黒字の構成分析!H$43,"▲", "-")), 2) &gt;= 0, ABS(ROUND(VALUE(SUBSTITUTE(連結実質赤字比率に係る赤字・黒字の構成分析!H$43,"▲", "-")), 2)), NA())</f>
        <v>5.98</v>
      </c>
      <c r="H27" s="171" t="e">
        <f>IF(ROUND(VALUE(SUBSTITUTE(連結実質赤字比率に係る赤字・黒字の構成分析!I$43,"▲", "-")), 2) &lt; 0, ABS(ROUND(VALUE(SUBSTITUTE(連結実質赤字比率に係る赤字・黒字の構成分析!I$43,"▲", "-")), 2)), NA())</f>
        <v>#N/A</v>
      </c>
      <c r="I27" s="171">
        <f>IF(ROUND(VALUE(SUBSTITUTE(連結実質赤字比率に係る赤字・黒字の構成分析!I$43,"▲", "-")), 2) &gt;= 0, ABS(ROUND(VALUE(SUBSTITUTE(連結実質赤字比率に係る赤字・黒字の構成分析!I$43,"▲", "-")), 2)), NA())</f>
        <v>5.12</v>
      </c>
      <c r="J27" s="171" t="e">
        <f>IF(ROUND(VALUE(SUBSTITUTE(連結実質赤字比率に係る赤字・黒字の構成分析!J$43,"▲", "-")), 2) &lt; 0, ABS(ROUND(VALUE(SUBSTITUTE(連結実質赤字比率に係る赤字・黒字の構成分析!J$43,"▲", "-")), 2)), NA())</f>
        <v>#N/A</v>
      </c>
      <c r="K27" s="171">
        <f>IF(ROUND(VALUE(SUBSTITUTE(連結実質赤字比率に係る赤字・黒字の構成分析!J$43,"▲", "-")), 2) &gt;= 0, ABS(ROUND(VALUE(SUBSTITUTE(連結実質赤字比率に係る赤字・黒字の構成分析!J$43,"▲", "-")), 2)), NA())</f>
        <v>0</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str">
        <f>IF(連結実質赤字比率に係る赤字・黒字の構成分析!C$41="",NA(),連結実質赤字比率に係る赤字・黒字の構成分析!C$41)</f>
        <v>電気事業</v>
      </c>
      <c r="B29" s="171" t="e">
        <f>IF(ROUND(VALUE(SUBSTITUTE(連結実質赤字比率に係る赤字・黒字の構成分析!F$41,"▲", "-")), 2) &lt; 0, ABS(ROUND(VALUE(SUBSTITUTE(連結実質赤字比率に係る赤字・黒字の構成分析!F$41,"▲", "-")), 2)), NA())</f>
        <v>#N/A</v>
      </c>
      <c r="C29" s="171">
        <f>IF(ROUND(VALUE(SUBSTITUTE(連結実質赤字比率に係る赤字・黒字の構成分析!F$41,"▲", "-")), 2) &gt;= 0, ABS(ROUND(VALUE(SUBSTITUTE(連結実質赤字比率に係る赤字・黒字の構成分析!F$41,"▲", "-")), 2)), NA())</f>
        <v>0.17</v>
      </c>
      <c r="D29" s="171" t="e">
        <f>IF(ROUND(VALUE(SUBSTITUTE(連結実質赤字比率に係る赤字・黒字の構成分析!G$41,"▲", "-")), 2) &lt; 0, ABS(ROUND(VALUE(SUBSTITUTE(連結実質赤字比率に係る赤字・黒字の構成分析!G$41,"▲", "-")), 2)), NA())</f>
        <v>#N/A</v>
      </c>
      <c r="E29" s="171">
        <f>IF(ROUND(VALUE(SUBSTITUTE(連結実質赤字比率に係る赤字・黒字の構成分析!G$41,"▲", "-")), 2) &gt;= 0, ABS(ROUND(VALUE(SUBSTITUTE(連結実質赤字比率に係る赤字・黒字の構成分析!G$41,"▲", "-")), 2)), NA())</f>
        <v>0.1</v>
      </c>
      <c r="F29" s="171" t="e">
        <f>IF(ROUND(VALUE(SUBSTITUTE(連結実質赤字比率に係る赤字・黒字の構成分析!H$41,"▲", "-")), 2) &lt; 0, ABS(ROUND(VALUE(SUBSTITUTE(連結実質赤字比率に係る赤字・黒字の構成分析!H$41,"▲", "-")), 2)), NA())</f>
        <v>#N/A</v>
      </c>
      <c r="G29" s="171">
        <f>IF(ROUND(VALUE(SUBSTITUTE(連結実質赤字比率に係る赤字・黒字の構成分析!H$41,"▲", "-")), 2) &gt;= 0, ABS(ROUND(VALUE(SUBSTITUTE(連結実質赤字比率に係る赤字・黒字の構成分析!H$41,"▲", "-")), 2)), NA())</f>
        <v>0.01</v>
      </c>
      <c r="H29" s="171" t="e">
        <f>IF(ROUND(VALUE(SUBSTITUTE(連結実質赤字比率に係る赤字・黒字の構成分析!I$41,"▲", "-")), 2) &lt; 0, ABS(ROUND(VALUE(SUBSTITUTE(連結実質赤字比率に係る赤字・黒字の構成分析!I$41,"▲", "-")), 2)), NA())</f>
        <v>#N/A</v>
      </c>
      <c r="I29" s="171">
        <f>IF(ROUND(VALUE(SUBSTITUTE(連結実質赤字比率に係る赤字・黒字の構成分析!I$41,"▲", "-")), 2) &gt;= 0, ABS(ROUND(VALUE(SUBSTITUTE(連結実質赤字比率に係る赤字・黒字の構成分析!I$41,"▲", "-")), 2)), NA())</f>
        <v>0.04</v>
      </c>
      <c r="J29" s="171" t="e">
        <f>IF(ROUND(VALUE(SUBSTITUTE(連結実質赤字比率に係る赤字・黒字の構成分析!J$41,"▲", "-")), 2) &lt; 0, ABS(ROUND(VALUE(SUBSTITUTE(連結実質赤字比率に係る赤字・黒字の構成分析!J$41,"▲", "-")), 2)), NA())</f>
        <v>#N/A</v>
      </c>
      <c r="K29" s="171">
        <f>IF(ROUND(VALUE(SUBSTITUTE(連結実質赤字比率に係る赤字・黒字の構成分析!J$41,"▲", "-")), 2) &gt;= 0, ABS(ROUND(VALUE(SUBSTITUTE(連結実質赤字比率に係る赤字・黒字の構成分析!J$41,"▲", "-")), 2)), NA())</f>
        <v>0</v>
      </c>
    </row>
    <row r="30" spans="1:11" x14ac:dyDescent="0.15">
      <c r="A30" s="171" t="str">
        <f>IF(連結実質赤字比率に係る赤字・黒字の構成分析!C$40="",NA(),連結実質赤字比率に係る赤字・黒字の構成分析!C$40)</f>
        <v>後期高齢者医療</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0.01</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0.01</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0.01</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0.01</v>
      </c>
    </row>
    <row r="31" spans="1:11" x14ac:dyDescent="0.15">
      <c r="A31" s="171" t="str">
        <f>IF(連結実質赤字比率に係る赤字・黒字の構成分析!C$39="",NA(),連結実質赤字比率に係る赤字・黒字の構成分析!C$39)</f>
        <v>国民健康保険</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0.01</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0.04</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7.0000000000000007E-2</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0.02</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0.03</v>
      </c>
    </row>
    <row r="32" spans="1:11" x14ac:dyDescent="0.15">
      <c r="A32" s="171" t="str">
        <f>IF(連結実質赤字比率に係る赤字・黒字の構成分析!C$38="",NA(),連結実質赤字比率に係る赤字・黒字の構成分析!C$38)</f>
        <v>駐車場事業</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0.01</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0.02</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0.11</v>
      </c>
    </row>
    <row r="33" spans="1:16" x14ac:dyDescent="0.15">
      <c r="A33" s="171" t="str">
        <f>IF(連結実質赤字比率に係る赤字・黒字の構成分析!C$37="",NA(),連結実質赤字比率に係る赤字・黒字の構成分析!C$37)</f>
        <v>介護保険</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0.01</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0.63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0.97</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0.65</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0.22</v>
      </c>
    </row>
    <row r="34" spans="1:16" x14ac:dyDescent="0.15">
      <c r="A34" s="171" t="str">
        <f>IF(連結実質赤字比率に係る赤字・黒字の構成分析!C$36="",NA(),連結実質赤字比率に係る赤字・黒字の構成分析!C$36)</f>
        <v>宅地造成事業</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1.1000000000000001</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0.93</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0.88</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0.86</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1.1100000000000001</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2.34</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1.72</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1.65</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2.12</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5.41</v>
      </c>
    </row>
    <row r="36" spans="1:16" x14ac:dyDescent="0.15">
      <c r="A36" s="171" t="str">
        <f>IF(連結実質赤字比率に係る赤字・黒字の構成分析!C$34="",NA(),連結実質赤字比率に係る赤字・黒字の構成分析!C$34)</f>
        <v>下水道事業</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4.32</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3.97</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4.51</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5.16</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5.52</v>
      </c>
    </row>
    <row r="39" spans="1:16" x14ac:dyDescent="0.15">
      <c r="A39" s="140" t="s">
        <v>61</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62</v>
      </c>
      <c r="C41" s="172"/>
      <c r="D41" s="172" t="s">
        <v>63</v>
      </c>
      <c r="E41" s="172" t="s">
        <v>62</v>
      </c>
      <c r="F41" s="172"/>
      <c r="G41" s="172" t="s">
        <v>63</v>
      </c>
      <c r="H41" s="172" t="s">
        <v>62</v>
      </c>
      <c r="I41" s="172"/>
      <c r="J41" s="172" t="s">
        <v>63</v>
      </c>
      <c r="K41" s="172" t="s">
        <v>62</v>
      </c>
      <c r="L41" s="172"/>
      <c r="M41" s="172" t="s">
        <v>63</v>
      </c>
      <c r="N41" s="172" t="s">
        <v>62</v>
      </c>
      <c r="O41" s="172"/>
      <c r="P41" s="172" t="s">
        <v>63</v>
      </c>
    </row>
    <row r="42" spans="1:16" x14ac:dyDescent="0.15">
      <c r="A42" s="172" t="s">
        <v>64</v>
      </c>
      <c r="B42" s="172"/>
      <c r="C42" s="172"/>
      <c r="D42" s="172">
        <f>'実質公債費比率（分子）の構造'!K$52</f>
        <v>3215</v>
      </c>
      <c r="E42" s="172"/>
      <c r="F42" s="172"/>
      <c r="G42" s="172">
        <f>'実質公債費比率（分子）の構造'!L$52</f>
        <v>3087</v>
      </c>
      <c r="H42" s="172"/>
      <c r="I42" s="172"/>
      <c r="J42" s="172">
        <f>'実質公債費比率（分子）の構造'!M$52</f>
        <v>3011</v>
      </c>
      <c r="K42" s="172"/>
      <c r="L42" s="172"/>
      <c r="M42" s="172">
        <f>'実質公債費比率（分子）の構造'!N$52</f>
        <v>2953</v>
      </c>
      <c r="N42" s="172"/>
      <c r="O42" s="172"/>
      <c r="P42" s="172">
        <f>'実質公債費比率（分子）の構造'!O$52</f>
        <v>3255</v>
      </c>
    </row>
    <row r="43" spans="1:16" x14ac:dyDescent="0.15">
      <c r="A43" s="172" t="s">
        <v>65</v>
      </c>
      <c r="B43" s="172" t="str">
        <f>'実質公債費比率（分子）の構造'!K$51</f>
        <v>-</v>
      </c>
      <c r="C43" s="172"/>
      <c r="D43" s="172"/>
      <c r="E43" s="172">
        <f>'実質公債費比率（分子）の構造'!L$51</f>
        <v>0</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66</v>
      </c>
      <c r="B44" s="172">
        <f>'実質公債費比率（分子）の構造'!K$50</f>
        <v>57</v>
      </c>
      <c r="C44" s="172"/>
      <c r="D44" s="172"/>
      <c r="E44" s="172">
        <f>'実質公債費比率（分子）の構造'!L$50</f>
        <v>56</v>
      </c>
      <c r="F44" s="172"/>
      <c r="G44" s="172"/>
      <c r="H44" s="172">
        <f>'実質公債費比率（分子）の構造'!M$50</f>
        <v>164</v>
      </c>
      <c r="I44" s="172"/>
      <c r="J44" s="172"/>
      <c r="K44" s="172">
        <f>'実質公債費比率（分子）の構造'!N$50</f>
        <v>142</v>
      </c>
      <c r="L44" s="172"/>
      <c r="M44" s="172"/>
      <c r="N44" s="172">
        <f>'実質公債費比率（分子）の構造'!O$50</f>
        <v>129</v>
      </c>
      <c r="O44" s="172"/>
      <c r="P44" s="172"/>
    </row>
    <row r="45" spans="1:16" x14ac:dyDescent="0.15">
      <c r="A45" s="172" t="s">
        <v>67</v>
      </c>
      <c r="B45" s="172">
        <f>'実質公債費比率（分子）の構造'!K$49</f>
        <v>113</v>
      </c>
      <c r="C45" s="172"/>
      <c r="D45" s="172"/>
      <c r="E45" s="172">
        <f>'実質公債費比率（分子）の構造'!L$49</f>
        <v>128</v>
      </c>
      <c r="F45" s="172"/>
      <c r="G45" s="172"/>
      <c r="H45" s="172">
        <f>'実質公債費比率（分子）の構造'!M$49</f>
        <v>162</v>
      </c>
      <c r="I45" s="172"/>
      <c r="J45" s="172"/>
      <c r="K45" s="172">
        <f>'実質公債費比率（分子）の構造'!N$49</f>
        <v>194</v>
      </c>
      <c r="L45" s="172"/>
      <c r="M45" s="172"/>
      <c r="N45" s="172">
        <f>'実質公債費比率（分子）の構造'!O$49</f>
        <v>223</v>
      </c>
      <c r="O45" s="172"/>
      <c r="P45" s="172"/>
    </row>
    <row r="46" spans="1:16" x14ac:dyDescent="0.15">
      <c r="A46" s="172" t="s">
        <v>68</v>
      </c>
      <c r="B46" s="172">
        <f>'実質公債費比率（分子）の構造'!K$48</f>
        <v>1379</v>
      </c>
      <c r="C46" s="172"/>
      <c r="D46" s="172"/>
      <c r="E46" s="172">
        <f>'実質公債費比率（分子）の構造'!L$48</f>
        <v>1203</v>
      </c>
      <c r="F46" s="172"/>
      <c r="G46" s="172"/>
      <c r="H46" s="172">
        <f>'実質公債費比率（分子）の構造'!M$48</f>
        <v>854</v>
      </c>
      <c r="I46" s="172"/>
      <c r="J46" s="172"/>
      <c r="K46" s="172">
        <f>'実質公債費比率（分子）の構造'!N$48</f>
        <v>941</v>
      </c>
      <c r="L46" s="172"/>
      <c r="M46" s="172"/>
      <c r="N46" s="172">
        <f>'実質公債費比率（分子）の構造'!O$48</f>
        <v>702</v>
      </c>
      <c r="O46" s="172"/>
      <c r="P46" s="172"/>
    </row>
    <row r="47" spans="1:16" x14ac:dyDescent="0.15">
      <c r="A47" s="172" t="s">
        <v>69</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70</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71</v>
      </c>
      <c r="B49" s="172">
        <f>'実質公債費比率（分子）の構造'!K$45</f>
        <v>3593</v>
      </c>
      <c r="C49" s="172"/>
      <c r="D49" s="172"/>
      <c r="E49" s="172">
        <f>'実質公債費比率（分子）の構造'!L$45</f>
        <v>3029</v>
      </c>
      <c r="F49" s="172"/>
      <c r="G49" s="172"/>
      <c r="H49" s="172">
        <f>'実質公債費比率（分子）の構造'!M$45</f>
        <v>3105</v>
      </c>
      <c r="I49" s="172"/>
      <c r="J49" s="172"/>
      <c r="K49" s="172">
        <f>'実質公債費比率（分子）の構造'!N$45</f>
        <v>3333</v>
      </c>
      <c r="L49" s="172"/>
      <c r="M49" s="172"/>
      <c r="N49" s="172">
        <f>'実質公債費比率（分子）の構造'!O$45</f>
        <v>3525</v>
      </c>
      <c r="O49" s="172"/>
      <c r="P49" s="172"/>
    </row>
    <row r="50" spans="1:16" x14ac:dyDescent="0.15">
      <c r="A50" s="172" t="s">
        <v>72</v>
      </c>
      <c r="B50" s="172" t="e">
        <f>NA()</f>
        <v>#N/A</v>
      </c>
      <c r="C50" s="172">
        <f>IF(ISNUMBER('実質公債費比率（分子）の構造'!K$53),'実質公債費比率（分子）の構造'!K$53,NA())</f>
        <v>1927</v>
      </c>
      <c r="D50" s="172" t="e">
        <f>NA()</f>
        <v>#N/A</v>
      </c>
      <c r="E50" s="172" t="e">
        <f>NA()</f>
        <v>#N/A</v>
      </c>
      <c r="F50" s="172">
        <f>IF(ISNUMBER('実質公債費比率（分子）の構造'!L$53),'実質公債費比率（分子）の構造'!L$53,NA())</f>
        <v>1329</v>
      </c>
      <c r="G50" s="172" t="e">
        <f>NA()</f>
        <v>#N/A</v>
      </c>
      <c r="H50" s="172" t="e">
        <f>NA()</f>
        <v>#N/A</v>
      </c>
      <c r="I50" s="172">
        <f>IF(ISNUMBER('実質公債費比率（分子）の構造'!M$53),'実質公債費比率（分子）の構造'!M$53,NA())</f>
        <v>1274</v>
      </c>
      <c r="J50" s="172" t="e">
        <f>NA()</f>
        <v>#N/A</v>
      </c>
      <c r="K50" s="172" t="e">
        <f>NA()</f>
        <v>#N/A</v>
      </c>
      <c r="L50" s="172">
        <f>IF(ISNUMBER('実質公債費比率（分子）の構造'!N$53),'実質公債費比率（分子）の構造'!N$53,NA())</f>
        <v>1657</v>
      </c>
      <c r="M50" s="172" t="e">
        <f>NA()</f>
        <v>#N/A</v>
      </c>
      <c r="N50" s="172" t="e">
        <f>NA()</f>
        <v>#N/A</v>
      </c>
      <c r="O50" s="172">
        <f>IF(ISNUMBER('実質公債費比率（分子）の構造'!O$53),'実質公債費比率（分子）の構造'!O$53,NA())</f>
        <v>1324</v>
      </c>
      <c r="P50" s="172" t="e">
        <f>NA()</f>
        <v>#N/A</v>
      </c>
    </row>
    <row r="53" spans="1:16" x14ac:dyDescent="0.15">
      <c r="A53" s="140" t="s">
        <v>73</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74</v>
      </c>
      <c r="C55" s="171"/>
      <c r="D55" s="171" t="s">
        <v>75</v>
      </c>
      <c r="E55" s="171" t="s">
        <v>74</v>
      </c>
      <c r="F55" s="171"/>
      <c r="G55" s="171" t="s">
        <v>75</v>
      </c>
      <c r="H55" s="171" t="s">
        <v>74</v>
      </c>
      <c r="I55" s="171"/>
      <c r="J55" s="171" t="s">
        <v>75</v>
      </c>
      <c r="K55" s="171" t="s">
        <v>74</v>
      </c>
      <c r="L55" s="171"/>
      <c r="M55" s="171" t="s">
        <v>75</v>
      </c>
      <c r="N55" s="171" t="s">
        <v>74</v>
      </c>
      <c r="O55" s="171"/>
      <c r="P55" s="171" t="s">
        <v>75</v>
      </c>
    </row>
    <row r="56" spans="1:16" x14ac:dyDescent="0.15">
      <c r="A56" s="171" t="s">
        <v>44</v>
      </c>
      <c r="B56" s="171"/>
      <c r="C56" s="171"/>
      <c r="D56" s="171">
        <f>'将来負担比率（分子）の構造'!I$52</f>
        <v>36503</v>
      </c>
      <c r="E56" s="171"/>
      <c r="F56" s="171"/>
      <c r="G56" s="171">
        <f>'将来負担比率（分子）の構造'!J$52</f>
        <v>36775</v>
      </c>
      <c r="H56" s="171"/>
      <c r="I56" s="171"/>
      <c r="J56" s="171">
        <f>'将来負担比率（分子）の構造'!K$52</f>
        <v>37514</v>
      </c>
      <c r="K56" s="171"/>
      <c r="L56" s="171"/>
      <c r="M56" s="171">
        <f>'将来負担比率（分子）の構造'!L$52</f>
        <v>37346</v>
      </c>
      <c r="N56" s="171"/>
      <c r="O56" s="171"/>
      <c r="P56" s="171">
        <f>'将来負担比率（分子）の構造'!M$52</f>
        <v>36253</v>
      </c>
    </row>
    <row r="57" spans="1:16" x14ac:dyDescent="0.15">
      <c r="A57" s="171" t="s">
        <v>43</v>
      </c>
      <c r="B57" s="171"/>
      <c r="C57" s="171"/>
      <c r="D57" s="171">
        <f>'将来負担比率（分子）の構造'!I$51</f>
        <v>786</v>
      </c>
      <c r="E57" s="171"/>
      <c r="F57" s="171"/>
      <c r="G57" s="171">
        <f>'将来負担比率（分子）の構造'!J$51</f>
        <v>671</v>
      </c>
      <c r="H57" s="171"/>
      <c r="I57" s="171"/>
      <c r="J57" s="171">
        <f>'将来負担比率（分子）の構造'!K$51</f>
        <v>654</v>
      </c>
      <c r="K57" s="171"/>
      <c r="L57" s="171"/>
      <c r="M57" s="171">
        <f>'将来負担比率（分子）の構造'!L$51</f>
        <v>697</v>
      </c>
      <c r="N57" s="171"/>
      <c r="O57" s="171"/>
      <c r="P57" s="171">
        <f>'将来負担比率（分子）の構造'!M$51</f>
        <v>584</v>
      </c>
    </row>
    <row r="58" spans="1:16" x14ac:dyDescent="0.15">
      <c r="A58" s="171" t="s">
        <v>42</v>
      </c>
      <c r="B58" s="171"/>
      <c r="C58" s="171"/>
      <c r="D58" s="171">
        <f>'将来負担比率（分子）の構造'!I$50</f>
        <v>9607</v>
      </c>
      <c r="E58" s="171"/>
      <c r="F58" s="171"/>
      <c r="G58" s="171">
        <f>'将来負担比率（分子）の構造'!J$50</f>
        <v>10554</v>
      </c>
      <c r="H58" s="171"/>
      <c r="I58" s="171"/>
      <c r="J58" s="171">
        <f>'将来負担比率（分子）の構造'!K$50</f>
        <v>10195</v>
      </c>
      <c r="K58" s="171"/>
      <c r="L58" s="171"/>
      <c r="M58" s="171">
        <f>'将来負担比率（分子）の構造'!L$50</f>
        <v>10165</v>
      </c>
      <c r="N58" s="171"/>
      <c r="O58" s="171"/>
      <c r="P58" s="171">
        <f>'将来負担比率（分子）の構造'!M$50</f>
        <v>11077</v>
      </c>
    </row>
    <row r="59" spans="1:16" x14ac:dyDescent="0.15">
      <c r="A59" s="171" t="s">
        <v>40</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39</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37</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36</v>
      </c>
      <c r="B62" s="171">
        <f>'将来負担比率（分子）の構造'!I$45</f>
        <v>4360</v>
      </c>
      <c r="C62" s="171"/>
      <c r="D62" s="171"/>
      <c r="E62" s="171">
        <f>'将来負担比率（分子）の構造'!J$45</f>
        <v>4127</v>
      </c>
      <c r="F62" s="171"/>
      <c r="G62" s="171"/>
      <c r="H62" s="171">
        <f>'将来負担比率（分子）の構造'!K$45</f>
        <v>3943</v>
      </c>
      <c r="I62" s="171"/>
      <c r="J62" s="171"/>
      <c r="K62" s="171">
        <f>'将来負担比率（分子）の構造'!L$45</f>
        <v>3977</v>
      </c>
      <c r="L62" s="171"/>
      <c r="M62" s="171"/>
      <c r="N62" s="171">
        <f>'将来負担比率（分子）の構造'!M$45</f>
        <v>3599</v>
      </c>
      <c r="O62" s="171"/>
      <c r="P62" s="171"/>
    </row>
    <row r="63" spans="1:16" x14ac:dyDescent="0.15">
      <c r="A63" s="171" t="s">
        <v>35</v>
      </c>
      <c r="B63" s="171">
        <f>'将来負担比率（分子）の構造'!I$44</f>
        <v>985</v>
      </c>
      <c r="C63" s="171"/>
      <c r="D63" s="171"/>
      <c r="E63" s="171">
        <f>'将来負担比率（分子）の構造'!J$44</f>
        <v>1164</v>
      </c>
      <c r="F63" s="171"/>
      <c r="G63" s="171"/>
      <c r="H63" s="171">
        <f>'将来負担比率（分子）の構造'!K$44</f>
        <v>1376</v>
      </c>
      <c r="I63" s="171"/>
      <c r="J63" s="171"/>
      <c r="K63" s="171">
        <f>'将来負担比率（分子）の構造'!L$44</f>
        <v>1244</v>
      </c>
      <c r="L63" s="171"/>
      <c r="M63" s="171"/>
      <c r="N63" s="171">
        <f>'将来負担比率（分子）の構造'!M$44</f>
        <v>1119</v>
      </c>
      <c r="O63" s="171"/>
      <c r="P63" s="171"/>
    </row>
    <row r="64" spans="1:16" x14ac:dyDescent="0.15">
      <c r="A64" s="171" t="s">
        <v>34</v>
      </c>
      <c r="B64" s="171">
        <f>'将来負担比率（分子）の構造'!I$43</f>
        <v>15724</v>
      </c>
      <c r="C64" s="171"/>
      <c r="D64" s="171"/>
      <c r="E64" s="171">
        <f>'将来負担比率（分子）の構造'!J$43</f>
        <v>15321</v>
      </c>
      <c r="F64" s="171"/>
      <c r="G64" s="171"/>
      <c r="H64" s="171">
        <f>'将来負担比率（分子）の構造'!K$43</f>
        <v>8697</v>
      </c>
      <c r="I64" s="171"/>
      <c r="J64" s="171"/>
      <c r="K64" s="171">
        <f>'将来負担比率（分子）の構造'!L$43</f>
        <v>7987</v>
      </c>
      <c r="L64" s="171"/>
      <c r="M64" s="171"/>
      <c r="N64" s="171">
        <f>'将来負担比率（分子）の構造'!M$43</f>
        <v>8266</v>
      </c>
      <c r="O64" s="171"/>
      <c r="P64" s="171"/>
    </row>
    <row r="65" spans="1:16" x14ac:dyDescent="0.15">
      <c r="A65" s="171" t="s">
        <v>33</v>
      </c>
      <c r="B65" s="171">
        <f>'将来負担比率（分子）の構造'!I$42</f>
        <v>151</v>
      </c>
      <c r="C65" s="171"/>
      <c r="D65" s="171"/>
      <c r="E65" s="171">
        <f>'将来負担比率（分子）の構造'!J$42</f>
        <v>1810</v>
      </c>
      <c r="F65" s="171"/>
      <c r="G65" s="171"/>
      <c r="H65" s="171">
        <f>'将来負担比率（分子）の構造'!K$42</f>
        <v>1658</v>
      </c>
      <c r="I65" s="171"/>
      <c r="J65" s="171"/>
      <c r="K65" s="171">
        <f>'将来負担比率（分子）の構造'!L$42</f>
        <v>1525</v>
      </c>
      <c r="L65" s="171"/>
      <c r="M65" s="171"/>
      <c r="N65" s="171">
        <f>'将来負担比率（分子）の構造'!M$42</f>
        <v>1405</v>
      </c>
      <c r="O65" s="171"/>
      <c r="P65" s="171"/>
    </row>
    <row r="66" spans="1:16" x14ac:dyDescent="0.15">
      <c r="A66" s="171" t="s">
        <v>32</v>
      </c>
      <c r="B66" s="171">
        <f>'将来負担比率（分子）の構造'!I$41</f>
        <v>35287</v>
      </c>
      <c r="C66" s="171"/>
      <c r="D66" s="171"/>
      <c r="E66" s="171">
        <f>'将来負担比率（分子）の構造'!J$41</f>
        <v>37916</v>
      </c>
      <c r="F66" s="171"/>
      <c r="G66" s="171"/>
      <c r="H66" s="171">
        <f>'将来負担比率（分子）の構造'!K$41</f>
        <v>41175</v>
      </c>
      <c r="I66" s="171"/>
      <c r="J66" s="171"/>
      <c r="K66" s="171">
        <f>'将来負担比率（分子）の構造'!L$41</f>
        <v>43084</v>
      </c>
      <c r="L66" s="171"/>
      <c r="M66" s="171"/>
      <c r="N66" s="171">
        <f>'将来負担比率（分子）の構造'!M$41</f>
        <v>43708</v>
      </c>
      <c r="O66" s="171"/>
      <c r="P66" s="171"/>
    </row>
    <row r="67" spans="1:16" x14ac:dyDescent="0.15">
      <c r="A67" s="171" t="s">
        <v>76</v>
      </c>
      <c r="B67" s="171" t="e">
        <f>NA()</f>
        <v>#N/A</v>
      </c>
      <c r="C67" s="171">
        <f>IF(ISNUMBER('将来負担比率（分子）の構造'!I$53), IF('将来負担比率（分子）の構造'!I$53 &lt; 0, 0, '将来負担比率（分子）の構造'!I$53), NA())</f>
        <v>9612</v>
      </c>
      <c r="D67" s="171" t="e">
        <f>NA()</f>
        <v>#N/A</v>
      </c>
      <c r="E67" s="171" t="e">
        <f>NA()</f>
        <v>#N/A</v>
      </c>
      <c r="F67" s="171">
        <f>IF(ISNUMBER('将来負担比率（分子）の構造'!J$53), IF('将来負担比率（分子）の構造'!J$53 &lt; 0, 0, '将来負担比率（分子）の構造'!J$53), NA())</f>
        <v>12338</v>
      </c>
      <c r="G67" s="171" t="e">
        <f>NA()</f>
        <v>#N/A</v>
      </c>
      <c r="H67" s="171" t="e">
        <f>NA()</f>
        <v>#N/A</v>
      </c>
      <c r="I67" s="171">
        <f>IF(ISNUMBER('将来負担比率（分子）の構造'!K$53), IF('将来負担比率（分子）の構造'!K$53 &lt; 0, 0, '将来負担比率（分子）の構造'!K$53), NA())</f>
        <v>8486</v>
      </c>
      <c r="J67" s="171" t="e">
        <f>NA()</f>
        <v>#N/A</v>
      </c>
      <c r="K67" s="171" t="e">
        <f>NA()</f>
        <v>#N/A</v>
      </c>
      <c r="L67" s="171">
        <f>IF(ISNUMBER('将来負担比率（分子）の構造'!L$53), IF('将来負担比率（分子）の構造'!L$53 &lt; 0, 0, '将来負担比率（分子）の構造'!L$53), NA())</f>
        <v>9608</v>
      </c>
      <c r="M67" s="171" t="e">
        <f>NA()</f>
        <v>#N/A</v>
      </c>
      <c r="N67" s="171" t="e">
        <f>NA()</f>
        <v>#N/A</v>
      </c>
      <c r="O67" s="171">
        <f>IF(ISNUMBER('将来負担比率（分子）の構造'!M$53), IF('将来負担比率（分子）の構造'!M$53 &lt; 0, 0, '将来負担比率（分子）の構造'!M$53), NA())</f>
        <v>10183</v>
      </c>
      <c r="P67" s="171" t="e">
        <f>NA()</f>
        <v>#N/A</v>
      </c>
    </row>
    <row r="70" spans="1:16" x14ac:dyDescent="0.15">
      <c r="A70" s="173" t="s">
        <v>77</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78</v>
      </c>
      <c r="B72" s="175">
        <f>基金残高に係る経年分析!F55</f>
        <v>905</v>
      </c>
      <c r="C72" s="175">
        <f>基金残高に係る経年分析!G55</f>
        <v>908</v>
      </c>
      <c r="D72" s="175">
        <f>基金残高に係る経年分析!H55</f>
        <v>910</v>
      </c>
    </row>
    <row r="73" spans="1:16" x14ac:dyDescent="0.15">
      <c r="A73" s="174" t="s">
        <v>79</v>
      </c>
      <c r="B73" s="175">
        <f>基金残高に係る経年分析!F56</f>
        <v>4494</v>
      </c>
      <c r="C73" s="175">
        <f>基金残高に係る経年分析!G56</f>
        <v>4664</v>
      </c>
      <c r="D73" s="175">
        <f>基金残高に係る経年分析!H56</f>
        <v>5240</v>
      </c>
    </row>
    <row r="74" spans="1:16" x14ac:dyDescent="0.15">
      <c r="A74" s="174" t="s">
        <v>80</v>
      </c>
      <c r="B74" s="175">
        <f>基金残高に係る経年分析!F57</f>
        <v>3081</v>
      </c>
      <c r="C74" s="175">
        <f>基金残高に係る経年分析!G57</f>
        <v>2758</v>
      </c>
      <c r="D74" s="175">
        <f>基金残高に係る経年分析!H57</f>
        <v>2861</v>
      </c>
    </row>
  </sheetData>
  <sheetProtection algorithmName="SHA-512" hashValue="pVU7B5S/HnRxVrcn9ke8vr2iADSF3qPZTOEJSJwBLUBmuZZdM5P/AY76VuV8iomi80ECaQqEHyoUwreWV+MK3Q==" saltValue="lrj6NDGUNULLnuZnqW1d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2024-03-14T00:59:46Z</dcterms:created>
  <dcterms:modified xsi:type="dcterms:W3CDTF">2025-03-07T08:20:52Z</dcterms:modified>
  <cp:category/>
</cp:coreProperties>
</file>