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insvad02.kitakami.local\FolderRedirect\1761\Desktop\"/>
    </mc:Choice>
  </mc:AlternateContent>
  <xr:revisionPtr revIDLastSave="0" documentId="13_ncr:1_{F36556C5-37C0-467F-9876-B2C0398C5DE8}" xr6:coauthVersionLast="47" xr6:coauthVersionMax="47" xr10:uidLastSave="{00000000-0000-0000-0000-000000000000}"/>
  <bookViews>
    <workbookView xWindow="-105" yWindow="0" windowWidth="14610" windowHeight="15585" firstSheet="4" activeTab="6" xr2:uid="{A2F1AA92-B377-4B44-9FED-491391AD2E35}"/>
  </bookViews>
  <sheets>
    <sheet name="(1)勤務形態一覧" sheetId="5" r:id="rId1"/>
    <sheet name="(2)経歴書" sheetId="10" r:id="rId2"/>
    <sheet name="(3)苦情解決措置の概要" sheetId="9" r:id="rId3"/>
    <sheet name="(4)誓約書" sheetId="6" r:id="rId4"/>
    <sheet name="(4)別紙④ " sheetId="7" r:id="rId5"/>
    <sheet name="(4)別紙⑦" sheetId="8" r:id="rId6"/>
    <sheet name="標準添付書類一覧" sheetId="1" r:id="rId7"/>
  </sheets>
  <definedNames>
    <definedName name="_________kk29" localSheetId="2">#REF!</definedName>
    <definedName name="_________kk29">#REF!</definedName>
    <definedName name="________kk06" localSheetId="2">#REF!</definedName>
    <definedName name="________kk06">#REF!</definedName>
    <definedName name="________kk29" localSheetId="2">#REF!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0">#REF!</definedName>
    <definedName name="___kk06">#REF!</definedName>
    <definedName name="___kk29" localSheetId="0">#REF!</definedName>
    <definedName name="___kk29">#REF!</definedName>
    <definedName name="__kk06" localSheetId="0">#REF!</definedName>
    <definedName name="__kk06">#REF!</definedName>
    <definedName name="__kk29">#REF!</definedName>
    <definedName name="_xlnm._FilterDatabase" localSheetId="6" hidden="1">標準添付書類一覧!$A$1:$B$1</definedName>
    <definedName name="_kk06" localSheetId="0">#REF!</definedName>
    <definedName name="_kk06" localSheetId="2">#REF!</definedName>
    <definedName name="_kk06">#REF!</definedName>
    <definedName name="_kk29" localSheetId="0">#REF!</definedName>
    <definedName name="_kk29" localSheetId="2">#REF!</definedName>
    <definedName name="_kk29">#REF!</definedName>
    <definedName name="Avrg" localSheetId="2">#REF!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'(1)勤務形態一覧'!$A$1:$AN$73</definedName>
    <definedName name="_xlnm.Print_Area" localSheetId="1">'(2)経歴書'!$A$1:$I$51</definedName>
    <definedName name="_xlnm.Print_Area" localSheetId="3">'(4)誓約書'!$A$1:$M$23</definedName>
    <definedName name="_xlnm.Print_Area" localSheetId="4">'(4)別紙④ '!$A$1:$D$15</definedName>
    <definedName name="_xlnm.Print_Area" localSheetId="5">'(4)別紙⑦'!$A$1:$C$14</definedName>
    <definedName name="_xlnm.Print_Area" localSheetId="6">標準添付書類一覧!$A$1:$E$14</definedName>
    <definedName name="_xlnm.Print_Titles" localSheetId="6">標準添付書類一覧!$1:$1</definedName>
    <definedName name="Roman_01" localSheetId="0">#REF!</definedName>
    <definedName name="Roman_01" localSheetId="2">#REF!</definedName>
    <definedName name="Roman_01">#REF!</definedName>
    <definedName name="Roman_02" localSheetId="2">#REF!</definedName>
    <definedName name="Roman_02">#REF!</definedName>
    <definedName name="Roman_03" localSheetId="0">#REF!</definedName>
    <definedName name="Roman_03" localSheetId="2">#REF!</definedName>
    <definedName name="Roman_03">#REF!</definedName>
    <definedName name="Roman_04" localSheetId="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 localSheetId="0">#REF!</definedName>
    <definedName name="ｔａｂｉｅ＿04" localSheetId="2">#REF!</definedName>
    <definedName name="ｔａｂｉｅ＿04">#REF!</definedName>
    <definedName name="table_03" localSheetId="0">#REF!</definedName>
    <definedName name="table_03" localSheetId="2">#REF!</definedName>
    <definedName name="table_03">#REF!</definedName>
    <definedName name="table_06" localSheetId="0">#REF!</definedName>
    <definedName name="table_06" localSheetId="2">#REF!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就労継続支援Ｂ型">#REF!</definedName>
    <definedName name="食事" localSheetId="0">#REF!</definedName>
    <definedName name="食事">#REF!</definedName>
    <definedName name="体制等状況一覧">#REF!</definedName>
    <definedName name="町っ油" localSheetId="0">#REF!</definedName>
    <definedName name="町っ油">#REF!</definedName>
    <definedName name="利用日数記入例" localSheetId="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5" l="1"/>
  <c r="AG44" i="5"/>
  <c r="AA44" i="5"/>
  <c r="U44" i="5"/>
  <c r="O44" i="5"/>
  <c r="I44" i="5"/>
  <c r="E44" i="5"/>
  <c r="C44" i="5"/>
  <c r="E42" i="5"/>
  <c r="AM43" i="5"/>
  <c r="AJ43" i="5"/>
  <c r="AD43" i="5"/>
  <c r="X43" i="5"/>
  <c r="R43" i="5"/>
  <c r="L43" i="5"/>
  <c r="F43" i="5"/>
  <c r="D43" i="5"/>
  <c r="R38" i="5"/>
  <c r="R37" i="5"/>
  <c r="V37" i="5" s="1"/>
  <c r="Z37" i="5" s="1"/>
  <c r="L36" i="5"/>
  <c r="F36" i="5"/>
  <c r="D36"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AK31" i="5" s="1"/>
  <c r="AL31" i="5" s="1"/>
  <c r="F31" i="5"/>
  <c r="AL30" i="5"/>
  <c r="AK30" i="5"/>
  <c r="AL29" i="5"/>
  <c r="AK29" i="5"/>
  <c r="AL28" i="5"/>
  <c r="AK28" i="5"/>
  <c r="AL27" i="5"/>
  <c r="AK27" i="5"/>
  <c r="AL26" i="5"/>
  <c r="AK26" i="5"/>
  <c r="AL25" i="5"/>
  <c r="AK25" i="5"/>
  <c r="AL24" i="5"/>
  <c r="AK24" i="5"/>
  <c r="AL23" i="5"/>
  <c r="AK23" i="5"/>
  <c r="AL22" i="5"/>
  <c r="AK22" i="5"/>
  <c r="AL21" i="5"/>
  <c r="AK21" i="5"/>
  <c r="AL20" i="5"/>
  <c r="AK20" i="5"/>
  <c r="AL19" i="5"/>
  <c r="AK19" i="5"/>
  <c r="AL18" i="5"/>
  <c r="AK18" i="5"/>
  <c r="AL17" i="5"/>
  <c r="AK17" i="5"/>
  <c r="AL16" i="5"/>
  <c r="AK16" i="5"/>
  <c r="AL15" i="5"/>
  <c r="AK15" i="5"/>
  <c r="AL14" i="5"/>
  <c r="AK14" i="5"/>
  <c r="AL13" i="5"/>
  <c r="AK13" i="5"/>
  <c r="AL12" i="5"/>
  <c r="AK12" i="5"/>
  <c r="AL11"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I10" i="5" s="1"/>
  <c r="AI9" i="5"/>
  <c r="AG9" i="5"/>
  <c r="AF9" i="5"/>
  <c r="AE9" i="5"/>
  <c r="AD9" i="5"/>
  <c r="AC9" i="5"/>
  <c r="AB9" i="5"/>
  <c r="AA9" i="5"/>
  <c r="Z9" i="5"/>
  <c r="Y9" i="5"/>
  <c r="X9" i="5"/>
  <c r="W9" i="5"/>
  <c r="V9" i="5"/>
  <c r="U9" i="5"/>
  <c r="T9" i="5"/>
  <c r="S9" i="5"/>
  <c r="R9" i="5"/>
  <c r="Q9" i="5"/>
  <c r="P9" i="5"/>
  <c r="O9" i="5"/>
  <c r="N9" i="5"/>
  <c r="M9" i="5"/>
  <c r="L9" i="5"/>
  <c r="K9" i="5"/>
  <c r="J9" i="5"/>
  <c r="I9" i="5"/>
  <c r="H9" i="5"/>
  <c r="G9" i="5"/>
  <c r="F9" i="5"/>
  <c r="O36" i="5" s="1"/>
  <c r="E43" i="5" l="1"/>
  <c r="AA42" i="5"/>
  <c r="AA43" i="5"/>
  <c r="O42" i="5"/>
  <c r="AL42" i="5"/>
  <c r="O43" i="5"/>
  <c r="AL43" i="5"/>
  <c r="AH10" i="5"/>
  <c r="AJ10" i="5"/>
  <c r="C42" i="5"/>
  <c r="I42" i="5"/>
  <c r="U42" i="5"/>
  <c r="AG42" i="5"/>
  <c r="C43" i="5"/>
  <c r="I43" i="5"/>
  <c r="U43" i="5"/>
  <c r="AG43" i="5"/>
  <c r="AH9" i="5"/>
  <c r="AJ9" i="5"/>
  <c r="E36" i="5"/>
  <c r="I36" i="5"/>
  <c r="D42" i="5"/>
  <c r="F42" i="5"/>
  <c r="L42" i="5"/>
  <c r="R42" i="5"/>
  <c r="X42" i="5"/>
  <c r="AD42" i="5"/>
  <c r="AJ42" i="5"/>
  <c r="AM42" i="5"/>
</calcChain>
</file>

<file path=xl/sharedStrings.xml><?xml version="1.0" encoding="utf-8"?>
<sst xmlns="http://schemas.openxmlformats.org/spreadsheetml/2006/main" count="244" uniqueCount="189">
  <si>
    <t>※「その他指定に関し必要と認める事項」の例
　　従業員の資格証明書の写し・主たる対象者特定の理由書・社会保険及び労働保険への加入状況に係る確認票・収支報告書・賃貸借契約書</t>
    <rPh sb="20" eb="21">
      <t>レイ</t>
    </rPh>
    <rPh sb="24" eb="27">
      <t>ジュウギョウイン</t>
    </rPh>
    <rPh sb="28" eb="30">
      <t>シカク</t>
    </rPh>
    <rPh sb="30" eb="33">
      <t>ショウメイショ</t>
    </rPh>
    <rPh sb="34" eb="35">
      <t>ウツ</t>
    </rPh>
    <rPh sb="37" eb="38">
      <t>シュ</t>
    </rPh>
    <rPh sb="40" eb="43">
      <t>タイショウシャ</t>
    </rPh>
    <rPh sb="43" eb="45">
      <t>トクテイ</t>
    </rPh>
    <rPh sb="46" eb="49">
      <t>リユウショ</t>
    </rPh>
    <rPh sb="50" eb="52">
      <t>シャカイ</t>
    </rPh>
    <rPh sb="52" eb="54">
      <t>ホケン</t>
    </rPh>
    <rPh sb="54" eb="55">
      <t>オヨ</t>
    </rPh>
    <rPh sb="56" eb="58">
      <t>ロウドウ</t>
    </rPh>
    <rPh sb="58" eb="60">
      <t>ホケン</t>
    </rPh>
    <rPh sb="62" eb="64">
      <t>カニュウ</t>
    </rPh>
    <rPh sb="64" eb="66">
      <t>ジョウキョウ</t>
    </rPh>
    <rPh sb="67" eb="68">
      <t>カカ</t>
    </rPh>
    <rPh sb="69" eb="71">
      <t>カクニン</t>
    </rPh>
    <rPh sb="71" eb="72">
      <t>ヒョウ</t>
    </rPh>
    <rPh sb="73" eb="75">
      <t>シュウシ</t>
    </rPh>
    <rPh sb="75" eb="78">
      <t>ホウコクショ</t>
    </rPh>
    <rPh sb="79" eb="81">
      <t>チンタイ</t>
    </rPh>
    <rPh sb="81" eb="82">
      <t>シャク</t>
    </rPh>
    <rPh sb="82" eb="85">
      <t>ケイヤクショ</t>
    </rPh>
    <phoneticPr fontId="2"/>
  </si>
  <si>
    <t>○</t>
    <phoneticPr fontId="4"/>
  </si>
  <si>
    <t>その他指定に関し必要と認める事項</t>
    <rPh sb="2" eb="3">
      <t>ホカ</t>
    </rPh>
    <rPh sb="3" eb="5">
      <t>シテイ</t>
    </rPh>
    <rPh sb="6" eb="7">
      <t>カン</t>
    </rPh>
    <rPh sb="8" eb="10">
      <t>ヒツヨウ</t>
    </rPh>
    <rPh sb="11" eb="12">
      <t>ミト</t>
    </rPh>
    <rPh sb="14" eb="16">
      <t>ジコウ</t>
    </rPh>
    <phoneticPr fontId="4"/>
  </si>
  <si>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ナド</t>
    </rPh>
    <phoneticPr fontId="4"/>
  </si>
  <si>
    <t>協力医療機関との契約の内容</t>
    <rPh sb="0" eb="2">
      <t>キョウリョク</t>
    </rPh>
    <rPh sb="2" eb="4">
      <t>イリョウ</t>
    </rPh>
    <rPh sb="4" eb="6">
      <t>キカン</t>
    </rPh>
    <rPh sb="8" eb="10">
      <t>ケイヤク</t>
    </rPh>
    <rPh sb="11" eb="13">
      <t>ナイヨウ</t>
    </rPh>
    <phoneticPr fontId="4"/>
  </si>
  <si>
    <t>運営規程</t>
    <rPh sb="0" eb="2">
      <t>ウンエイ</t>
    </rPh>
    <rPh sb="2" eb="4">
      <t>キテイ</t>
    </rPh>
    <phoneticPr fontId="4"/>
  </si>
  <si>
    <t>誓約書　</t>
    <rPh sb="0" eb="3">
      <t>セイヤクショ</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</si>
  <si>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</si>
  <si>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管理者・サービス管理（提供）責任者の経歴書</t>
    <rPh sb="0" eb="3">
      <t>カンリシャ</t>
    </rPh>
    <rPh sb="8" eb="10">
      <t>カンリ</t>
    </rPh>
    <rPh sb="11" eb="13">
      <t>テイキョウ</t>
    </rPh>
    <rPh sb="14" eb="17">
      <t>セキニンシャ</t>
    </rPh>
    <rPh sb="18" eb="21">
      <t>ケイレキショ</t>
    </rPh>
    <phoneticPr fontId="4"/>
  </si>
  <si>
    <t>設備の概要</t>
    <rPh sb="0" eb="2">
      <t>セツビ</t>
    </rPh>
    <rPh sb="3" eb="5">
      <t>ガイヨウ</t>
    </rPh>
    <phoneticPr fontId="4"/>
  </si>
  <si>
    <t>事業所の平面図　</t>
    <rPh sb="0" eb="3">
      <t>ジギョウショ</t>
    </rPh>
    <rPh sb="4" eb="7">
      <t>ヘイメンズ</t>
    </rPh>
    <phoneticPr fontId="4"/>
  </si>
  <si>
    <t>事業所の構造概要</t>
    <rPh sb="0" eb="3">
      <t>ジギョウショ</t>
    </rPh>
    <rPh sb="4" eb="6">
      <t>コウゾウ</t>
    </rPh>
    <rPh sb="6" eb="8">
      <t>ガイヨウ</t>
    </rPh>
    <phoneticPr fontId="2"/>
  </si>
  <si>
    <t>登記事項証明書又は条例等</t>
    <rPh sb="0" eb="2">
      <t>トウキ</t>
    </rPh>
    <rPh sb="2" eb="4">
      <t>ジコウ</t>
    </rPh>
    <rPh sb="4" eb="7">
      <t>ショウメイショ</t>
    </rPh>
    <rPh sb="7" eb="8">
      <t>マタ</t>
    </rPh>
    <rPh sb="9" eb="11">
      <t>ジョウレイ</t>
    </rPh>
    <rPh sb="11" eb="12">
      <t>トウ</t>
    </rPh>
    <phoneticPr fontId="4"/>
  </si>
  <si>
    <t>従業者の勤務の体制及び勤務形態</t>
    <rPh sb="0" eb="3">
      <t>ジュウギョウシャ</t>
    </rPh>
    <rPh sb="4" eb="6">
      <t>キンム</t>
    </rPh>
    <rPh sb="7" eb="9">
      <t>タイセイ</t>
    </rPh>
    <rPh sb="9" eb="10">
      <t>オヨ</t>
    </rPh>
    <rPh sb="11" eb="13">
      <t>キンム</t>
    </rPh>
    <rPh sb="13" eb="15">
      <t>ケイタイ</t>
    </rPh>
    <phoneticPr fontId="4"/>
  </si>
  <si>
    <t>留意事項</t>
    <rPh sb="0" eb="2">
      <t>リュウイ</t>
    </rPh>
    <rPh sb="2" eb="4">
      <t>ジコウ</t>
    </rPh>
    <phoneticPr fontId="4"/>
  </si>
  <si>
    <t>障害児相談支援</t>
    <rPh sb="0" eb="3">
      <t>ショウガイジ</t>
    </rPh>
    <rPh sb="3" eb="7">
      <t>ソウダンシエン</t>
    </rPh>
    <phoneticPr fontId="5"/>
  </si>
  <si>
    <r>
      <t xml:space="preserve">特定相談支援事業者
</t>
    </r>
    <r>
      <rPr>
        <sz val="10"/>
        <rFont val="ＭＳ Ｐゴシック"/>
        <family val="3"/>
        <charset val="128"/>
      </rPr>
      <t>（則34条の59）</t>
    </r>
    <rPh sb="0" eb="2">
      <t>トクテイ</t>
    </rPh>
    <rPh sb="2" eb="4">
      <t>ソウダン</t>
    </rPh>
    <rPh sb="4" eb="6">
      <t>シエン</t>
    </rPh>
    <rPh sb="6" eb="9">
      <t>ジギョウシャ</t>
    </rPh>
    <phoneticPr fontId="5"/>
  </si>
  <si>
    <t>＜指定申請添付書類一覧＞</t>
    <rPh sb="1" eb="3">
      <t>シテイ</t>
    </rPh>
    <rPh sb="3" eb="5">
      <t>シンセイ</t>
    </rPh>
    <rPh sb="5" eb="7">
      <t>テンプ</t>
    </rPh>
    <rPh sb="7" eb="8">
      <t>ショ</t>
    </rPh>
    <rPh sb="8" eb="9">
      <t>ルイ</t>
    </rPh>
    <rPh sb="9" eb="11">
      <t>イチラン</t>
    </rPh>
    <phoneticPr fontId="4"/>
  </si>
  <si>
    <t>フリガナ</t>
    <phoneticPr fontId="4"/>
  </si>
  <si>
    <t>電話番号</t>
    <rPh sb="0" eb="2">
      <t>デンワ</t>
    </rPh>
    <rPh sb="2" eb="4">
      <t>バンゴウ</t>
    </rPh>
    <phoneticPr fontId="4"/>
  </si>
  <si>
    <t>専従</t>
    <rPh sb="0" eb="2">
      <t>センジュウ</t>
    </rPh>
    <phoneticPr fontId="4"/>
  </si>
  <si>
    <t>兼務</t>
    <rPh sb="0" eb="2">
      <t>ケンム</t>
    </rPh>
    <phoneticPr fontId="4"/>
  </si>
  <si>
    <t>年</t>
    <rPh sb="0" eb="1">
      <t>ネン</t>
    </rPh>
    <phoneticPr fontId="4"/>
  </si>
  <si>
    <t>サービス種別</t>
    <rPh sb="4" eb="6">
      <t>シュベツ</t>
    </rPh>
    <phoneticPr fontId="16"/>
  </si>
  <si>
    <t>特定相談支援・障害児相談支援</t>
    <rPh sb="0" eb="2">
      <t>トクテイ</t>
    </rPh>
    <rPh sb="2" eb="4">
      <t>ソウダン</t>
    </rPh>
    <rPh sb="4" eb="6">
      <t>シエン</t>
    </rPh>
    <rPh sb="7" eb="10">
      <t>ショウガイジ</t>
    </rPh>
    <rPh sb="10" eb="12">
      <t>ソウダン</t>
    </rPh>
    <rPh sb="12" eb="14">
      <t>シエン</t>
    </rPh>
    <phoneticPr fontId="16"/>
  </si>
  <si>
    <t>月</t>
    <rPh sb="0" eb="1">
      <t>ゲツ</t>
    </rPh>
    <phoneticPr fontId="4"/>
  </si>
  <si>
    <t>事業所名</t>
    <rPh sb="0" eb="3">
      <t>ジギョウショ</t>
    </rPh>
    <rPh sb="3" eb="4">
      <t>メイ</t>
    </rPh>
    <phoneticPr fontId="16"/>
  </si>
  <si>
    <t>(1)記載する期間</t>
    <rPh sb="3" eb="5">
      <t>キサイ</t>
    </rPh>
    <rPh sb="7" eb="9">
      <t>キカン</t>
    </rPh>
    <phoneticPr fontId="4"/>
  </si>
  <si>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</si>
  <si>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6"/>
  </si>
  <si>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</si>
  <si>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</si>
  <si>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</si>
  <si>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</si>
  <si>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</si>
  <si>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</si>
  <si>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</si>
  <si>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</si>
  <si>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</si>
  <si>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</si>
  <si>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</si>
  <si>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</si>
  <si>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</si>
  <si>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</si>
  <si>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</si>
  <si>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</si>
  <si>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管理者</t>
    <rPh sb="0" eb="3">
      <t>カンリシャ</t>
    </rPh>
    <phoneticPr fontId="18"/>
  </si>
  <si>
    <t>A</t>
  </si>
  <si>
    <t>相談支援専門員</t>
    <rPh sb="0" eb="7">
      <t>ソウダンシエンセンモンイン</t>
    </rPh>
    <phoneticPr fontId="18"/>
  </si>
  <si>
    <t>B</t>
  </si>
  <si>
    <t>C</t>
  </si>
  <si>
    <t>D</t>
  </si>
  <si>
    <t>相談支援員</t>
    <rPh sb="0" eb="2">
      <t>ソウダン</t>
    </rPh>
    <rPh sb="2" eb="5">
      <t>シエンイン</t>
    </rPh>
    <phoneticPr fontId="18"/>
  </si>
  <si>
    <t>合計</t>
    <rPh sb="0" eb="2">
      <t>ゴウケイ</t>
    </rPh>
    <phoneticPr fontId="4"/>
  </si>
  <si>
    <t>サービス提供時間</t>
    <rPh sb="4" eb="6">
      <t>テイキョウ</t>
    </rPh>
    <rPh sb="6" eb="8">
      <t>ジカン</t>
    </rPh>
    <phoneticPr fontId="4"/>
  </si>
  <si>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4"/>
  </si>
  <si>
    <t>計</t>
    <rPh sb="0" eb="1">
      <t>ケイ</t>
    </rPh>
    <phoneticPr fontId="4"/>
  </si>
  <si>
    <t>平均利用者数</t>
    <rPh sb="0" eb="2">
      <t>ヘイキン</t>
    </rPh>
    <rPh sb="2" eb="6">
      <t>リヨウシャスウ</t>
    </rPh>
    <phoneticPr fontId="4"/>
  </si>
  <si>
    <t>相談支援専門員の数の標準</t>
    <rPh sb="0" eb="2">
      <t>ソウダン</t>
    </rPh>
    <rPh sb="2" eb="7">
      <t>シエンセンモンイン</t>
    </rPh>
    <rPh sb="8" eb="9">
      <t>カズ</t>
    </rPh>
    <rPh sb="10" eb="12">
      <t>ヒョウジュン</t>
    </rPh>
    <phoneticPr fontId="4"/>
  </si>
  <si>
    <t>障害者</t>
    <rPh sb="0" eb="3">
      <t>ショウガイシャ</t>
    </rPh>
    <phoneticPr fontId="4"/>
  </si>
  <si>
    <t>障害児</t>
    <rPh sb="0" eb="3">
      <t>ショウガイジ</t>
    </rPh>
    <phoneticPr fontId="9"/>
  </si>
  <si>
    <t>＜実人数集計＞</t>
    <rPh sb="1" eb="2">
      <t>ジツ</t>
    </rPh>
    <rPh sb="2" eb="4">
      <t>ニンズウ</t>
    </rPh>
    <rPh sb="4" eb="6">
      <t>シュウケイ</t>
    </rPh>
    <phoneticPr fontId="4"/>
  </si>
  <si>
    <t>専従</t>
    <rPh sb="0" eb="2">
      <t>センジュウ</t>
    </rPh>
    <phoneticPr fontId="9"/>
  </si>
  <si>
    <t>兼務</t>
    <rPh sb="0" eb="2">
      <t>ケンム</t>
    </rPh>
    <phoneticPr fontId="9"/>
  </si>
  <si>
    <t>常勤</t>
    <rPh sb="0" eb="2">
      <t>ジョウキン</t>
    </rPh>
    <phoneticPr fontId="4"/>
  </si>
  <si>
    <t>非常勤</t>
    <rPh sb="0" eb="3">
      <t>ヒジョウキン</t>
    </rPh>
    <phoneticPr fontId="4"/>
  </si>
  <si>
    <t>常勤換算数</t>
    <rPh sb="0" eb="5">
      <t>ジョウキンカンサンスウ</t>
    </rPh>
    <phoneticPr fontId="1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</si>
  <si>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6"/>
  </si>
  <si>
    <t>　(1) 「４週」・「暦月」のいずれかを選択してください。</t>
    <rPh sb="7" eb="8">
      <t>シュウ</t>
    </rPh>
    <rPh sb="11" eb="12">
      <t>レキ</t>
    </rPh>
    <rPh sb="12" eb="13">
      <t>ツキ</t>
    </rPh>
    <rPh sb="20" eb="22">
      <t>センタク</t>
    </rPh>
    <phoneticPr fontId="16"/>
  </si>
  <si>
    <t>　(2) 「予定」・「実績」のいずれかを選択してください。</t>
    <rPh sb="6" eb="8">
      <t>ヨテイ</t>
    </rPh>
    <rPh sb="11" eb="13">
      <t>ジッセキ</t>
    </rPh>
    <rPh sb="20" eb="22">
      <t>センタク</t>
    </rPh>
    <phoneticPr fontId="1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</si>
  <si>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6"/>
  </si>
  <si>
    <t>　(4) 従業者の職種を入力してください。</t>
    <rPh sb="5" eb="8">
      <t>ジュウギョウシャ</t>
    </rPh>
    <rPh sb="9" eb="11">
      <t>ショクシュ</t>
    </rPh>
    <rPh sb="12" eb="14">
      <t>ニュウリョク</t>
    </rPh>
    <phoneticPr fontId="16"/>
  </si>
  <si>
    <t xml:space="preserve"> 　　 記入の順序は、職種ごとにまとめてください。</t>
    <rPh sb="4" eb="6">
      <t>キニュウ</t>
    </rPh>
    <rPh sb="7" eb="9">
      <t>ジュンジョ</t>
    </rPh>
    <rPh sb="11" eb="13">
      <t>ショクシュ</t>
    </rPh>
    <phoneticPr fontId="1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</si>
  <si>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8"/>
  </si>
  <si>
    <t>記号</t>
    <rPh sb="0" eb="2">
      <t>キゴウ</t>
    </rPh>
    <phoneticPr fontId="16"/>
  </si>
  <si>
    <t>区分</t>
    <rPh sb="0" eb="2">
      <t>クブン</t>
    </rPh>
    <phoneticPr fontId="16"/>
  </si>
  <si>
    <t>常勤で専従</t>
    <rPh sb="0" eb="2">
      <t>ジョウキン</t>
    </rPh>
    <rPh sb="3" eb="5">
      <t>センジュウ</t>
    </rPh>
    <phoneticPr fontId="16"/>
  </si>
  <si>
    <t>常勤で兼務</t>
    <rPh sb="0" eb="2">
      <t>ジョウキン</t>
    </rPh>
    <rPh sb="3" eb="5">
      <t>ケンム</t>
    </rPh>
    <phoneticPr fontId="16"/>
  </si>
  <si>
    <t>非常勤で専従</t>
    <rPh sb="0" eb="3">
      <t>ヒジョウキン</t>
    </rPh>
    <rPh sb="4" eb="6">
      <t>センジュウ</t>
    </rPh>
    <phoneticPr fontId="16"/>
  </si>
  <si>
    <t>非常勤で兼務</t>
    <rPh sb="0" eb="3">
      <t>ヒジョウキン</t>
    </rPh>
    <rPh sb="4" eb="6">
      <t>ケンム</t>
    </rPh>
    <phoneticPr fontId="16"/>
  </si>
  <si>
    <t>（注）常勤・非常勤の区分について</t>
    <rPh sb="1" eb="2">
      <t>チュウ</t>
    </rPh>
    <rPh sb="3" eb="5">
      <t>ジョウキン</t>
    </rPh>
    <rPh sb="6" eb="9">
      <t>ヒジョウキン</t>
    </rPh>
    <rPh sb="10" eb="12">
      <t>クブン</t>
    </rPh>
    <phoneticPr fontId="1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</si>
  <si>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</si>
  <si>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6"/>
  </si>
  <si>
    <t>　(6) 従業者の保有する資格を入力してください。</t>
    <rPh sb="5" eb="8">
      <t>ジュウギョウシャ</t>
    </rPh>
    <rPh sb="9" eb="11">
      <t>ホユウ</t>
    </rPh>
    <rPh sb="13" eb="15">
      <t>シカク</t>
    </rPh>
    <rPh sb="16" eb="18">
      <t>ニュウリョク</t>
    </rPh>
    <phoneticPr fontId="1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</si>
  <si>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</si>
  <si>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6"/>
  </si>
  <si>
    <t>　(7) 従業者の氏名を記入してください。</t>
    <rPh sb="5" eb="8">
      <t>ジュウギョウシャ</t>
    </rPh>
    <rPh sb="9" eb="11">
      <t>シメイ</t>
    </rPh>
    <rPh sb="12" eb="14">
      <t>キニュウ</t>
    </rPh>
    <phoneticPr fontId="16"/>
  </si>
  <si>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</si>
  <si>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</si>
  <si>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</si>
  <si>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</si>
  <si>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</si>
  <si>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</si>
  <si>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6"/>
  </si>
  <si>
    <t>　　　 その他、特記事項欄としてもご活用ください。</t>
    <rPh sb="6" eb="7">
      <t>タ</t>
    </rPh>
    <rPh sb="8" eb="10">
      <t>トッキ</t>
    </rPh>
    <rPh sb="10" eb="12">
      <t>ジコウ</t>
    </rPh>
    <rPh sb="12" eb="13">
      <t>ラン</t>
    </rPh>
    <rPh sb="18" eb="20">
      <t>カツヨウ</t>
    </rPh>
    <phoneticPr fontId="8"/>
  </si>
  <si>
    <t xml:space="preserve"> （12) 必要項目を満たしていれば、各事業所で使用するシフト表等をもって代替書類として差し支えありません。</t>
  </si>
  <si>
    <t>誓　約　書</t>
    <phoneticPr fontId="4"/>
  </si>
  <si>
    <t>日</t>
    <rPh sb="0" eb="1">
      <t>ニチ</t>
    </rPh>
    <phoneticPr fontId="4"/>
  </si>
  <si>
    <t>知事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</si>
  <si>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</si>
  <si>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</si>
  <si>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</si>
  <si>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</si>
  <si>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障害福祉サービス事業者向け</t>
    <rPh sb="0" eb="2">
      <t>ベッシ</t>
    </rPh>
    <rPh sb="5" eb="7">
      <t>ショウガイ</t>
    </rPh>
    <rPh sb="7" eb="9">
      <t>フクシ</t>
    </rPh>
    <rPh sb="13" eb="16">
      <t>ジギョウシャ</t>
    </rPh>
    <rPh sb="16" eb="17">
      <t>ム</t>
    </rPh>
    <phoneticPr fontId="4"/>
  </si>
  <si>
    <t>別紙②：　障害者支援施設向け</t>
    <rPh sb="0" eb="2">
      <t>ベッシ</t>
    </rPh>
    <rPh sb="5" eb="8">
      <t>ショウガイシャ</t>
    </rPh>
    <rPh sb="8" eb="10">
      <t>シエン</t>
    </rPh>
    <rPh sb="12" eb="13">
      <t>ム</t>
    </rPh>
    <phoneticPr fontId="4"/>
  </si>
  <si>
    <t>別紙③：　一般相談支援事業者向け</t>
    <rPh sb="0" eb="2">
      <t>ベッシ</t>
    </rPh>
    <rPh sb="5" eb="7">
      <t>イッパン</t>
    </rPh>
    <rPh sb="7" eb="9">
      <t>ソウダン</t>
    </rPh>
    <rPh sb="9" eb="11">
      <t>シエン</t>
    </rPh>
    <rPh sb="11" eb="14">
      <t>ジギョウシャ</t>
    </rPh>
    <rPh sb="14" eb="15">
      <t>ム</t>
    </rPh>
    <phoneticPr fontId="4"/>
  </si>
  <si>
    <t>別紙④：　特定相談支援事業者向け</t>
    <rPh sb="0" eb="2">
      <t>ベッシ</t>
    </rPh>
    <rPh sb="5" eb="7">
      <t>トクテイ</t>
    </rPh>
    <rPh sb="7" eb="9">
      <t>ソウダン</t>
    </rPh>
    <rPh sb="9" eb="11">
      <t>シエン</t>
    </rPh>
    <rPh sb="11" eb="14">
      <t>ジギョウシャ</t>
    </rPh>
    <rPh sb="14" eb="15">
      <t>ム</t>
    </rPh>
    <phoneticPr fontId="4"/>
  </si>
  <si>
    <t>別紙⑤：　障害児通所支援事業者向け</t>
    <rPh sb="0" eb="2">
      <t>ベッシ</t>
    </rPh>
    <rPh sb="5" eb="8">
      <t>ショウガイジ</t>
    </rPh>
    <rPh sb="8" eb="10">
      <t>ツウショ</t>
    </rPh>
    <rPh sb="10" eb="12">
      <t>シエン</t>
    </rPh>
    <rPh sb="12" eb="15">
      <t>ジギョウシャ</t>
    </rPh>
    <rPh sb="15" eb="16">
      <t>ム</t>
    </rPh>
    <phoneticPr fontId="4"/>
  </si>
  <si>
    <t>別紙⑥：　障害児入所施設向け</t>
    <rPh sb="0" eb="2">
      <t>ベッシ</t>
    </rPh>
    <rPh sb="5" eb="8">
      <t>ショウガイジ</t>
    </rPh>
    <rPh sb="8" eb="10">
      <t>ニュウショ</t>
    </rPh>
    <rPh sb="10" eb="12">
      <t>シセツ</t>
    </rPh>
    <rPh sb="12" eb="13">
      <t>ム</t>
    </rPh>
    <phoneticPr fontId="4"/>
  </si>
  <si>
    <t>別紙⑦：　障害児相談支援事業者向け</t>
    <rPh sb="0" eb="2">
      <t>ベッシ</t>
    </rPh>
    <rPh sb="5" eb="8">
      <t>ショウガイジ</t>
    </rPh>
    <rPh sb="8" eb="10">
      <t>ソウダン</t>
    </rPh>
    <rPh sb="10" eb="12">
      <t>シエン</t>
    </rPh>
    <rPh sb="12" eb="15">
      <t>ジギョウシャ</t>
    </rPh>
    <rPh sb="15" eb="16">
      <t>ム</t>
    </rPh>
    <phoneticPr fontId="4"/>
  </si>
  <si>
    <t>注　該当する種別に○を付けてください。</t>
    <rPh sb="0" eb="1">
      <t>チュウ</t>
    </rPh>
    <rPh sb="2" eb="4">
      <t>ガイトウ</t>
    </rPh>
    <rPh sb="6" eb="8">
      <t>シュベツ</t>
    </rPh>
    <rPh sb="11" eb="12">
      <t>ツ</t>
    </rPh>
    <phoneticPr fontId="4"/>
  </si>
  <si>
    <t>（別紙④：　特定相談支援事業者向け）</t>
    <rPh sb="1" eb="3">
      <t>ベッシ</t>
    </rPh>
    <rPh sb="6" eb="8">
      <t>トクテイ</t>
    </rPh>
    <rPh sb="8" eb="10">
      <t>ソウダン</t>
    </rPh>
    <rPh sb="10" eb="12">
      <t>シエン</t>
    </rPh>
    <rPh sb="12" eb="15">
      <t>ジギョウシャ</t>
    </rPh>
    <rPh sb="15" eb="16">
      <t>ム</t>
    </rPh>
    <phoneticPr fontId="35"/>
  </si>
  <si>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35"/>
  </si>
  <si>
    <t>一</t>
    <rPh sb="0" eb="1">
      <t>イチ</t>
    </rPh>
    <phoneticPr fontId="4"/>
  </si>
  <si>
    <t>申請者が法人でないとき。</t>
    <rPh sb="4" eb="6">
      <t>ホウジン</t>
    </rPh>
    <phoneticPr fontId="4"/>
  </si>
  <si>
    <t>二</t>
    <rPh sb="0" eb="1">
      <t>ニ</t>
    </rPh>
    <phoneticPr fontId="4"/>
  </si>
  <si>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4"/>
  </si>
  <si>
    <t>三</t>
    <rPh sb="0" eb="1">
      <t>サン</t>
    </rPh>
    <phoneticPr fontId="4"/>
  </si>
  <si>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</si>
  <si>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</si>
  <si>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</si>
  <si>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</si>
  <si>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</si>
  <si>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六</t>
    <rPh sb="0" eb="1">
      <t>ロク</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</si>
  <si>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4"/>
  </si>
  <si>
    <t>七</t>
    <rPh sb="0" eb="1">
      <t>ナナ</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</si>
  <si>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4"/>
  </si>
  <si>
    <t>八</t>
    <rPh sb="0" eb="1">
      <t>ハチ</t>
    </rPh>
    <phoneticPr fontId="4"/>
  </si>
  <si>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4"/>
  </si>
  <si>
    <t>九</t>
    <rPh sb="0" eb="1">
      <t>キュウ</t>
    </rPh>
    <phoneticPr fontId="4"/>
  </si>
  <si>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4"/>
  </si>
  <si>
    <t>十一</t>
    <rPh sb="0" eb="1">
      <t>ジュウ</t>
    </rPh>
    <rPh sb="1" eb="2">
      <t>イチ</t>
    </rPh>
    <phoneticPr fontId="4"/>
  </si>
  <si>
    <t>申請者が、指定の申請前五年以内に相談支援に関し不正又は著しく不当な行為をした者であるとき。</t>
    <rPh sb="16" eb="18">
      <t>ソウダン</t>
    </rPh>
    <rPh sb="18" eb="20">
      <t>シエン</t>
    </rPh>
    <phoneticPr fontId="4"/>
  </si>
  <si>
    <t>十二</t>
    <rPh sb="0" eb="1">
      <t>ジュウ</t>
    </rPh>
    <rPh sb="1" eb="2">
      <t>ニ</t>
    </rPh>
    <phoneticPr fontId="4"/>
  </si>
  <si>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4"/>
  </si>
  <si>
    <t>（別紙⑦：　障害児相談支援事業者向け）</t>
    <rPh sb="1" eb="3">
      <t>ベッシ</t>
    </rPh>
    <rPh sb="6" eb="9">
      <t>ショウガイジ</t>
    </rPh>
    <rPh sb="9" eb="11">
      <t>ソウダン</t>
    </rPh>
    <rPh sb="11" eb="13">
      <t>シエン</t>
    </rPh>
    <rPh sb="13" eb="16">
      <t>ジギョウシャ</t>
    </rPh>
    <rPh sb="16" eb="17">
      <t>ム</t>
    </rPh>
    <phoneticPr fontId="35"/>
  </si>
  <si>
    <t>児童福祉法第２４条の２８第２項</t>
    <rPh sb="0" eb="2">
      <t>ジドウ</t>
    </rPh>
    <rPh sb="2" eb="4">
      <t>フクシ</t>
    </rPh>
    <rPh sb="4" eb="5">
      <t>ホウ</t>
    </rPh>
    <rPh sb="5" eb="6">
      <t>ダイ</t>
    </rPh>
    <rPh sb="8" eb="9">
      <t>ジョウ</t>
    </rPh>
    <rPh sb="12" eb="13">
      <t>ダイ</t>
    </rPh>
    <rPh sb="14" eb="15">
      <t>コウ</t>
    </rPh>
    <phoneticPr fontId="35"/>
  </si>
  <si>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4"/>
  </si>
  <si>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4"/>
  </si>
  <si>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</si>
  <si>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4"/>
  </si>
  <si>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4"/>
  </si>
  <si>
    <t>十</t>
    <rPh sb="0" eb="1">
      <t>ジュウ</t>
    </rPh>
    <phoneticPr fontId="4"/>
  </si>
  <si>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4"/>
  </si>
  <si>
    <t>申請者が、指定の申請前五年以内に障害児相談支援に関し不正又は著しく不当な行為をした者であるとき。</t>
    <rPh sb="16" eb="19">
      <t>ショウガイジ</t>
    </rPh>
    <rPh sb="19" eb="21">
      <t>ソウダン</t>
    </rPh>
    <rPh sb="21" eb="23">
      <t>シエン</t>
    </rPh>
    <phoneticPr fontId="4"/>
  </si>
  <si>
    <t>十三</t>
    <rPh sb="0" eb="1">
      <t>ジュウ</t>
    </rPh>
    <rPh sb="1" eb="2">
      <t>サン</t>
    </rPh>
    <phoneticPr fontId="4"/>
  </si>
  <si>
    <t>申請者が、法人で、その役員等のうちに第四号から第六号まで又は第九号から前号のいずれかに該当する者のあるものであるとき。</t>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</si>
  <si>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</si>
  <si>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事業所名</t>
    <rPh sb="0" eb="3">
      <t>ジギョウショ</t>
    </rPh>
    <rPh sb="3" eb="4">
      <t>メイ</t>
    </rPh>
    <phoneticPr fontId="4"/>
  </si>
  <si>
    <t>指定障害福祉サービス等の種類</t>
    <rPh sb="0" eb="2">
      <t>シテイ</t>
    </rPh>
    <rPh sb="2" eb="4">
      <t>ショウガイ</t>
    </rPh>
    <rPh sb="4" eb="6">
      <t>フクシ</t>
    </rPh>
    <rPh sb="10" eb="11">
      <t>ナド</t>
    </rPh>
    <rPh sb="12" eb="14">
      <t>シュルイ</t>
    </rPh>
    <phoneticPr fontId="4"/>
  </si>
  <si>
    <t>措　置　の　概　要</t>
    <rPh sb="0" eb="1">
      <t>ソ</t>
    </rPh>
    <rPh sb="2" eb="3">
      <t>チ</t>
    </rPh>
    <rPh sb="6" eb="7">
      <t>オオムネ</t>
    </rPh>
    <rPh sb="8" eb="9">
      <t>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</si>
  <si>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</si>
  <si>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</si>
  <si>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</si>
  <si>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</si>
  <si>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○○○経歴書</t>
    <rPh sb="3" eb="6">
      <t>ケイレキショ</t>
    </rPh>
    <phoneticPr fontId="4"/>
  </si>
  <si>
    <t>事業所の名称</t>
    <rPh sb="0" eb="3">
      <t>ジギョウショ</t>
    </rPh>
    <rPh sb="4" eb="6">
      <t>メイショウ</t>
    </rPh>
    <phoneticPr fontId="4"/>
  </si>
  <si>
    <t>生年月日</t>
    <rPh sb="0" eb="2">
      <t>セイネン</t>
    </rPh>
    <rPh sb="2" eb="4">
      <t>ガッピ</t>
    </rPh>
    <phoneticPr fontId="4"/>
  </si>
  <si>
    <t>　　年　　月　　日</t>
    <rPh sb="2" eb="3">
      <t>ネン</t>
    </rPh>
    <rPh sb="5" eb="6">
      <t>ガツ</t>
    </rPh>
    <rPh sb="8" eb="9">
      <t>ヒ</t>
    </rPh>
    <phoneticPr fontId="4"/>
  </si>
  <si>
    <t>氏名</t>
    <rPh sb="0" eb="2">
      <t>シメイ</t>
    </rPh>
    <phoneticPr fontId="4"/>
  </si>
  <si>
    <t>住所</t>
    <rPh sb="0" eb="2">
      <t>ジュウショ</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</si>
  <si>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</si>
  <si>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</si>
  <si>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</si>
  <si>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</si>
  <si>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</si>
  <si>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</si>
  <si>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</si>
  <si>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</si>
  <si>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</si>
  <si>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備考１　「○○○」には、「管理者」、「サービス提供責任者」、「サービス管理責任者」又は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4"/>
  </si>
  <si>
    <t>　　　「相談支援専門員」と記載してください。</t>
    <phoneticPr fontId="4"/>
  </si>
  <si>
    <t>　　２　住所・電話番号は、自宅のものを記載してください。</t>
    <rPh sb="4" eb="6">
      <t>ジュウショ</t>
    </rPh>
    <rPh sb="7" eb="9">
      <t>デンワ</t>
    </rPh>
    <rPh sb="9" eb="11">
      <t>バンゴウ</t>
    </rPh>
    <rPh sb="13" eb="15">
      <t>ジタク</t>
    </rPh>
    <rPh sb="19" eb="21">
      <t>キサイ</t>
    </rPh>
    <phoneticPr fontId="4"/>
  </si>
  <si>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</si>
  <si>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phoneticPr fontId="4"/>
  </si>
  <si>
    <t>参考様式１</t>
    <rPh sb="0" eb="2">
      <t>サンコウ</t>
    </rPh>
    <rPh sb="2" eb="4">
      <t>ヨウシキ</t>
    </rPh>
    <phoneticPr fontId="2"/>
  </si>
  <si>
    <t>（参考様式２）</t>
    <rPh sb="1" eb="3">
      <t>サンコウ</t>
    </rPh>
    <rPh sb="3" eb="5">
      <t>ヨウシキ</t>
    </rPh>
    <phoneticPr fontId="4"/>
  </si>
  <si>
    <t>(参考様式３)</t>
    <rPh sb="1" eb="3">
      <t>サンコウ</t>
    </rPh>
    <rPh sb="3" eb="5">
      <t>ヨウシキ</t>
    </rPh>
    <phoneticPr fontId="4"/>
  </si>
  <si>
    <t>(参考様式４)</t>
    <phoneticPr fontId="4"/>
  </si>
  <si>
    <r>
      <rPr>
        <sz val="11"/>
        <rFont val="ＭＳ ゴシック"/>
        <family val="3"/>
        <charset val="128"/>
      </rPr>
      <t>（参考様式１）　</t>
    </r>
    <r>
      <rPr>
        <b/>
        <sz val="11"/>
        <rFont val="ＭＳ ゴシック"/>
        <family val="3"/>
        <charset val="128"/>
      </rPr>
      <t>従業者の勤務の体制及び勤務形態一覧表</t>
    </r>
    <rPh sb="1" eb="3">
      <t>サンコウ</t>
    </rPh>
    <rPh sb="3" eb="5">
      <t>ヨウシキ</t>
    </rPh>
    <rPh sb="8" eb="11">
      <t>ジュウギョウシャ</t>
    </rPh>
    <rPh sb="12" eb="14">
      <t>キンム</t>
    </rPh>
    <rPh sb="15" eb="17">
      <t>タイセイ</t>
    </rPh>
    <rPh sb="17" eb="18">
      <t>オヨ</t>
    </rPh>
    <rPh sb="19" eb="21">
      <t>キンム</t>
    </rPh>
    <rPh sb="21" eb="23">
      <t>ケイタイ</t>
    </rPh>
    <rPh sb="23" eb="26">
      <t>イチランヒョウ</t>
    </rPh>
    <phoneticPr fontId="4"/>
  </si>
  <si>
    <t>管理者</t>
  </si>
  <si>
    <t>相談支援専門員</t>
  </si>
  <si>
    <t>相談支援員</t>
  </si>
  <si>
    <t>-</t>
  </si>
  <si>
    <t>参考様式２</t>
    <rPh sb="0" eb="2">
      <t>サンコウ</t>
    </rPh>
    <rPh sb="2" eb="4">
      <t>ヨウシキ</t>
    </rPh>
    <phoneticPr fontId="2"/>
  </si>
  <si>
    <t>参考様式３</t>
    <rPh sb="0" eb="2">
      <t>サンコウ</t>
    </rPh>
    <rPh sb="2" eb="4">
      <t>ヨウシキ</t>
    </rPh>
    <phoneticPr fontId="2"/>
  </si>
  <si>
    <t>参考様式４</t>
    <rPh sb="0" eb="4">
      <t>サンコウヨウシキ</t>
    </rPh>
    <phoneticPr fontId="2"/>
  </si>
  <si>
    <r>
      <t xml:space="preserve">○
</t>
    </r>
    <r>
      <rPr>
        <sz val="8"/>
        <color theme="1"/>
        <rFont val="ＭＳ Ｐゴシック"/>
        <family val="3"/>
        <charset val="128"/>
      </rPr>
      <t>相談支援専門員の職歴を含む。</t>
    </r>
    <rPh sb="10" eb="12">
      <t>ショクレキ</t>
    </rPh>
    <rPh sb="13" eb="14">
      <t>フク</t>
    </rPh>
    <phoneticPr fontId="4"/>
  </si>
  <si>
    <t>事務室・受付スペースの情報が確認できる資料（平面図で面積・場所が確認できれば省略可）</t>
    <rPh sb="0" eb="3">
      <t>ジムシツ</t>
    </rPh>
    <rPh sb="4" eb="6">
      <t>ウケツケ</t>
    </rPh>
    <rPh sb="11" eb="13">
      <t>ジョウホウ</t>
    </rPh>
    <rPh sb="14" eb="16">
      <t>カクニン</t>
    </rPh>
    <rPh sb="19" eb="21">
      <t>シリョウ</t>
    </rPh>
    <rPh sb="22" eb="25">
      <t>ヘイメンズ</t>
    </rPh>
    <rPh sb="26" eb="28">
      <t>メンセキ</t>
    </rPh>
    <rPh sb="29" eb="31">
      <t>バショ</t>
    </rPh>
    <rPh sb="32" eb="34">
      <t>カクニン</t>
    </rPh>
    <rPh sb="38" eb="40">
      <t>ショウリャク</t>
    </rPh>
    <rPh sb="40" eb="4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</si>
</sst>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46">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Ｐゴシック"/>
      <family val="3"/>
      <charset val="128"/>
    </font>
    <font>
      <sz val="6"/>
      <name val="ＭＳ Ｐゴシック"/>
      <family val="3"/>
      <charset val="128"/>
    </font>
    <font>
      <sz val="10"/>
      <color theme="1"/>
      <name val="ＭＳ ゴシック"/>
      <family val="3"/>
      <charset val="128"/>
    </font>
    <font>
      <sz val="10"/>
      <name val="ＭＳ Ｐゴシック"/>
      <family val="3"/>
      <charset val="128"/>
    </font>
    <font>
      <b/>
      <sz val="11"/>
      <name val="ＭＳ Ｐゴシック"/>
      <family val="3"/>
      <charset val="128"/>
    </font>
    <font>
      <sz val="10"/>
      <name val="ＭＳ ゴシック"/>
      <family val="3"/>
      <charset val="128"/>
    </font>
    <font>
      <sz val="6"/>
      <name val="ＭＳ ゴシック"/>
      <family val="3"/>
      <charset val="128"/>
    </font>
    <font>
      <sz val="9"/>
      <name val="ＭＳ ゴシック"/>
      <family val="3"/>
      <charset val="128"/>
    </font>
    <font>
      <b/>
      <sz val="11"/>
      <name val="ＭＳ ゴシック"/>
      <family val="3"/>
      <charset val="128"/>
    </font>
    <font>
      <sz val="12"/>
      <name val="ＭＳ ゴシック"/>
      <family val="3"/>
      <charset val="128"/>
    </font>
    <font>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0"/>
      <color rgb="FF000000"/>
      <name val="Times New Roman"/>
      <family val="1"/>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8"/>
      <color theme="1"/>
      <name val="游ゴシック"/>
      <family val="2"/>
      <scheme val="minor"/>
    </font>
    <font>
      <sz val="8"/>
      <name val="游ゴシック"/>
      <family val="3"/>
      <charset val="128"/>
      <scheme val="minor"/>
    </font>
    <font>
      <sz val="14"/>
      <name val="ＭＳ ゴシック"/>
      <family val="3"/>
      <charset val="128"/>
    </font>
    <font>
      <sz val="11"/>
      <name val="HGｺﾞｼｯｸM"/>
      <family val="3"/>
      <charset val="128"/>
    </font>
    <font>
      <b/>
      <sz val="12"/>
      <name val="ＭＳ ゴシック"/>
      <family val="3"/>
      <charset val="128"/>
    </font>
    <font>
      <sz val="14"/>
      <name val="HGｺﾞｼｯｸM"/>
      <family val="3"/>
      <charset val="128"/>
    </font>
    <font>
      <b/>
      <sz val="14"/>
      <name val="HGｺﾞｼｯｸM"/>
      <family val="3"/>
      <charset val="128"/>
    </font>
    <font>
      <sz val="8"/>
      <name val="HGｺﾞｼｯｸM"/>
      <family val="3"/>
      <charset val="128"/>
    </font>
    <font>
      <sz val="11"/>
      <color theme="1"/>
      <name val="ＭＳ Ｐゴシック"/>
      <family val="3"/>
      <charset val="128"/>
    </font>
    <font>
      <sz val="8"/>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s>
  <cellStyleXfs count="9">
    <xf numFmtId="0" fontId="0" fillId="0" borderId="0">
      <alignment vertical="center"/>
    </xf>
    <xf numFmtId="0" fontId="1" fillId="0" borderId="0"/>
    <xf numFmtId="0" fontId="1" fillId="0" borderId="0"/>
    <xf numFmtId="0" fontId="1" fillId="0" borderId="0"/>
    <xf numFmtId="0" fontId="5" fillId="0" borderId="0">
      <alignment vertical="center"/>
    </xf>
    <xf numFmtId="0" fontId="1" fillId="0" borderId="0">
      <alignment vertical="center"/>
    </xf>
    <xf numFmtId="0" fontId="14" fillId="0" borderId="0">
      <alignment vertical="center"/>
    </xf>
    <xf numFmtId="0" fontId="24" fillId="0" borderId="0"/>
    <xf numFmtId="0" fontId="33" fillId="0" borderId="0"/>
  </cellStyleXfs>
  <cellXfs count="201">
    <xf numFmtId="0" fontId="0" fillId="0" borderId="0" xfId="0">
      <alignment vertical="center"/>
    </xf>
    <xf numFmtId="0" fontId="1" fillId="0" borderId="0" xfId="1"/>
    <xf numFmtId="0" fontId="1" fillId="2" borderId="0" xfId="1" applyFill="1" applyAlignment="1">
      <alignment vertical="center" wrapText="1"/>
    </xf>
    <xf numFmtId="0" fontId="1" fillId="2" borderId="0" xfId="1" applyFill="1" applyAlignment="1">
      <alignment vertical="center"/>
    </xf>
    <xf numFmtId="0" fontId="1" fillId="0" borderId="0" xfId="1" applyAlignment="1">
      <alignment vertical="center"/>
    </xf>
    <xf numFmtId="0" fontId="1" fillId="0" borderId="0" xfId="1" applyAlignment="1">
      <alignment horizontal="left" vertical="center" wrapText="1"/>
    </xf>
    <xf numFmtId="0" fontId="1" fillId="0" borderId="0" xfId="1" applyAlignment="1">
      <alignment horizontal="center" vertical="center"/>
    </xf>
    <xf numFmtId="0" fontId="1" fillId="0" borderId="2" xfId="1" applyBorder="1" applyAlignment="1">
      <alignment vertical="center" wrapText="1"/>
    </xf>
    <xf numFmtId="0" fontId="1" fillId="0" borderId="2" xfId="1" applyBorder="1" applyAlignment="1">
      <alignment horizontal="center" vertical="center"/>
    </xf>
    <xf numFmtId="0" fontId="1" fillId="0" borderId="2" xfId="1" applyBorder="1" applyAlignment="1">
      <alignment horizontal="left" vertical="center" wrapText="1"/>
    </xf>
    <xf numFmtId="0" fontId="1" fillId="0" borderId="2" xfId="1" applyBorder="1" applyAlignment="1">
      <alignment vertical="center"/>
    </xf>
    <xf numFmtId="0" fontId="1" fillId="0" borderId="2" xfId="1" applyBorder="1" applyAlignment="1">
      <alignment horizontal="center" vertical="center" wrapText="1"/>
    </xf>
    <xf numFmtId="0" fontId="1" fillId="0" borderId="2" xfId="1" applyBorder="1" applyAlignment="1">
      <alignment horizontal="left" vertical="center"/>
    </xf>
    <xf numFmtId="0" fontId="3" fillId="0" borderId="2" xfId="1" applyFont="1" applyBorder="1" applyAlignment="1">
      <alignment horizontal="center" vertical="center" wrapText="1"/>
    </xf>
    <xf numFmtId="0" fontId="11" fillId="0" borderId="0" xfId="5" applyFont="1" applyAlignment="1">
      <alignment horizontal="left" vertical="center"/>
    </xf>
    <xf numFmtId="0" fontId="12" fillId="0" borderId="0" xfId="5" applyFont="1" applyAlignment="1">
      <alignment vertical="center" textRotation="255" shrinkToFit="1"/>
    </xf>
    <xf numFmtId="0" fontId="13" fillId="0" borderId="0" xfId="5" applyFont="1" applyAlignment="1">
      <alignment horizontal="left" vertical="center"/>
    </xf>
    <xf numFmtId="0" fontId="8" fillId="0" borderId="0" xfId="5" applyFont="1" applyAlignment="1">
      <alignment horizontal="left" vertical="center"/>
    </xf>
    <xf numFmtId="0" fontId="8" fillId="0" borderId="0" xfId="5" applyFont="1">
      <alignment vertical="center"/>
    </xf>
    <xf numFmtId="0" fontId="15" fillId="0" borderId="0" xfId="6" applyFont="1">
      <alignment vertical="center"/>
    </xf>
    <xf numFmtId="0" fontId="8" fillId="0" borderId="0" xfId="5" applyFont="1" applyAlignment="1">
      <alignment horizontal="right" vertical="center"/>
    </xf>
    <xf numFmtId="0" fontId="12" fillId="0" borderId="0" xfId="5" applyFont="1">
      <alignment vertical="center"/>
    </xf>
    <xf numFmtId="0" fontId="8" fillId="0" borderId="0" xfId="5" applyFont="1" applyAlignment="1">
      <alignment horizontal="center" vertical="center"/>
    </xf>
    <xf numFmtId="0" fontId="17" fillId="0" borderId="0" xfId="6" applyFont="1">
      <alignment vertical="center"/>
    </xf>
    <xf numFmtId="0" fontId="5" fillId="0" borderId="0" xfId="6" applyFont="1">
      <alignment vertical="center"/>
    </xf>
    <xf numFmtId="0" fontId="5" fillId="0" borderId="0" xfId="6" applyFont="1" applyAlignment="1">
      <alignment horizontal="right" vertical="center"/>
    </xf>
    <xf numFmtId="0" fontId="5" fillId="6" borderId="2" xfId="6" applyFont="1" applyFill="1" applyBorder="1">
      <alignment vertical="center"/>
    </xf>
    <xf numFmtId="0" fontId="10" fillId="0" borderId="0" xfId="5" applyFont="1" applyAlignment="1">
      <alignment horizontal="center" vertical="center"/>
    </xf>
    <xf numFmtId="0" fontId="8" fillId="0" borderId="2" xfId="5" applyFont="1" applyBorder="1">
      <alignment vertical="center"/>
    </xf>
    <xf numFmtId="0" fontId="10" fillId="0" borderId="2" xfId="5" applyFont="1" applyBorder="1" applyAlignment="1">
      <alignment horizontal="center" vertical="center"/>
    </xf>
    <xf numFmtId="0" fontId="10" fillId="0" borderId="2" xfId="5" applyFont="1" applyBorder="1" applyAlignment="1">
      <alignment horizontal="center" vertical="center" wrapText="1"/>
    </xf>
    <xf numFmtId="176" fontId="10" fillId="0" borderId="2" xfId="5" applyNumberFormat="1" applyFont="1" applyBorder="1">
      <alignment vertical="center"/>
    </xf>
    <xf numFmtId="177" fontId="10" fillId="0" borderId="2" xfId="5" applyNumberFormat="1" applyFont="1" applyBorder="1">
      <alignment vertical="center"/>
    </xf>
    <xf numFmtId="0" fontId="10" fillId="3" borderId="2" xfId="5" applyFont="1" applyFill="1" applyBorder="1" applyAlignment="1">
      <alignment horizontal="left" vertical="center"/>
    </xf>
    <xf numFmtId="0" fontId="10" fillId="3" borderId="3" xfId="5" applyFont="1" applyFill="1" applyBorder="1" applyAlignment="1">
      <alignment horizontal="center" vertical="center"/>
    </xf>
    <xf numFmtId="0" fontId="10" fillId="5" borderId="2" xfId="5" applyFont="1" applyFill="1" applyBorder="1">
      <alignment vertical="center"/>
    </xf>
    <xf numFmtId="0" fontId="10" fillId="5" borderId="3" xfId="5" applyFont="1" applyFill="1" applyBorder="1">
      <alignment vertical="center"/>
    </xf>
    <xf numFmtId="0" fontId="10" fillId="4" borderId="2" xfId="5" applyFont="1" applyFill="1" applyBorder="1" applyAlignment="1">
      <alignment horizontal="right" vertical="center"/>
    </xf>
    <xf numFmtId="0" fontId="10" fillId="0" borderId="5" xfId="5" applyFont="1" applyBorder="1" applyAlignment="1">
      <alignment horizontal="right" vertical="center"/>
    </xf>
    <xf numFmtId="178" fontId="10" fillId="0" borderId="2" xfId="5" applyNumberFormat="1" applyFont="1" applyBorder="1" applyAlignment="1">
      <alignment horizontal="right" vertical="center"/>
    </xf>
    <xf numFmtId="0" fontId="10" fillId="0" borderId="2" xfId="5" applyFont="1" applyBorder="1" applyAlignment="1">
      <alignment horizontal="right" vertical="center"/>
    </xf>
    <xf numFmtId="0" fontId="10" fillId="4" borderId="14" xfId="5" applyFont="1" applyFill="1" applyBorder="1" applyAlignment="1">
      <alignment horizontal="right" vertical="center"/>
    </xf>
    <xf numFmtId="0" fontId="10" fillId="0" borderId="21" xfId="5" applyFont="1" applyBorder="1" applyAlignment="1">
      <alignment horizontal="right" vertical="center"/>
    </xf>
    <xf numFmtId="0" fontId="10" fillId="0" borderId="0" xfId="5" applyFont="1">
      <alignment vertical="center"/>
    </xf>
    <xf numFmtId="179" fontId="10" fillId="0" borderId="2" xfId="5" applyNumberFormat="1" applyFont="1" applyBorder="1" applyAlignment="1">
      <alignment horizontal="center" vertical="center"/>
    </xf>
    <xf numFmtId="0" fontId="10" fillId="0" borderId="3" xfId="4" applyFont="1" applyBorder="1" applyAlignment="1">
      <alignment horizontal="center" vertical="center"/>
    </xf>
    <xf numFmtId="0" fontId="10" fillId="0" borderId="2" xfId="4" applyFont="1" applyBorder="1" applyAlignment="1">
      <alignment horizontal="center" vertical="center"/>
    </xf>
    <xf numFmtId="0" fontId="19" fillId="0" borderId="0" xfId="4" applyFont="1" applyAlignment="1">
      <alignment horizontal="center" vertical="center"/>
    </xf>
    <xf numFmtId="0" fontId="8" fillId="0" borderId="0" xfId="4" applyFont="1" applyAlignment="1">
      <alignment horizontal="center" vertical="center"/>
    </xf>
    <xf numFmtId="0" fontId="20" fillId="0" borderId="0" xfId="5" applyFont="1" applyAlignment="1">
      <alignment horizontal="center" vertical="center"/>
    </xf>
    <xf numFmtId="0" fontId="20" fillId="0" borderId="0" xfId="4" applyFont="1" applyAlignment="1">
      <alignment horizontal="center" vertical="center"/>
    </xf>
    <xf numFmtId="0" fontId="20" fillId="0" borderId="0" xfId="5" applyFont="1">
      <alignment vertical="center"/>
    </xf>
    <xf numFmtId="0" fontId="19" fillId="0" borderId="0" xfId="5" applyFont="1">
      <alignment vertical="center"/>
    </xf>
    <xf numFmtId="0" fontId="19" fillId="0" borderId="0" xfId="5" applyFont="1" applyAlignment="1">
      <alignment horizontal="center" vertical="center"/>
    </xf>
    <xf numFmtId="0" fontId="10" fillId="0" borderId="0" xfId="5" applyFont="1" applyAlignment="1">
      <alignment horizontal="left" vertical="center"/>
    </xf>
    <xf numFmtId="0" fontId="10" fillId="0" borderId="0" xfId="5" applyFont="1" applyAlignment="1">
      <alignment vertical="center" textRotation="255" shrinkToFit="1"/>
    </xf>
    <xf numFmtId="0" fontId="10" fillId="0" borderId="2" xfId="5" applyFont="1" applyBorder="1" applyAlignment="1">
      <alignment vertical="center" textRotation="255" shrinkToFit="1"/>
    </xf>
    <xf numFmtId="0" fontId="25" fillId="7" borderId="0" xfId="7" applyFont="1" applyFill="1" applyAlignment="1">
      <alignment horizontal="left" vertical="center"/>
    </xf>
    <xf numFmtId="0" fontId="25" fillId="7" borderId="0" xfId="7" applyFont="1" applyFill="1" applyAlignment="1">
      <alignment horizontal="left" vertical="top"/>
    </xf>
    <xf numFmtId="0" fontId="27" fillId="7" borderId="0" xfId="7" applyFont="1" applyFill="1" applyAlignment="1">
      <alignment horizontal="center" vertical="center"/>
    </xf>
    <xf numFmtId="0" fontId="28" fillId="7" borderId="0" xfId="7" applyFont="1" applyFill="1" applyAlignment="1">
      <alignment vertical="center"/>
    </xf>
    <xf numFmtId="0" fontId="28" fillId="7" borderId="0" xfId="7" applyFont="1" applyFill="1" applyAlignment="1">
      <alignment horizontal="right" vertical="center"/>
    </xf>
    <xf numFmtId="0" fontId="28" fillId="7" borderId="0" xfId="7" applyFont="1" applyFill="1" applyAlignment="1">
      <alignment horizontal="center" vertical="center"/>
    </xf>
    <xf numFmtId="0" fontId="28" fillId="7" borderId="0" xfId="7" applyFont="1" applyFill="1" applyAlignment="1">
      <alignment horizontal="left" vertical="center"/>
    </xf>
    <xf numFmtId="0" fontId="29" fillId="7" borderId="0" xfId="7" applyFont="1" applyFill="1"/>
    <xf numFmtId="0" fontId="25" fillId="7" borderId="0" xfId="7" applyFont="1" applyFill="1" applyAlignment="1">
      <alignment horizontal="left"/>
    </xf>
    <xf numFmtId="0" fontId="26" fillId="7" borderId="0" xfId="7" applyFont="1" applyFill="1" applyAlignment="1">
      <alignment horizontal="right" vertical="top"/>
    </xf>
    <xf numFmtId="0" fontId="25" fillId="7" borderId="13" xfId="7" applyFont="1" applyFill="1" applyBorder="1"/>
    <xf numFmtId="0" fontId="28" fillId="7" borderId="0" xfId="7" applyFont="1" applyFill="1" applyAlignment="1">
      <alignment horizontal="center" vertical="top"/>
    </xf>
    <xf numFmtId="0" fontId="30" fillId="7" borderId="0" xfId="7" applyFont="1" applyFill="1" applyAlignment="1">
      <alignment vertical="top"/>
    </xf>
    <xf numFmtId="0" fontId="30" fillId="7" borderId="0" xfId="7" applyFont="1" applyFill="1" applyAlignment="1">
      <alignment vertical="top" wrapText="1"/>
    </xf>
    <xf numFmtId="0" fontId="32" fillId="7" borderId="0" xfId="7" applyFont="1" applyFill="1" applyAlignment="1">
      <alignment horizontal="left" vertical="top"/>
    </xf>
    <xf numFmtId="0" fontId="25" fillId="7" borderId="2" xfId="7" applyFont="1" applyFill="1" applyBorder="1" applyAlignment="1">
      <alignment horizontal="center" vertical="center"/>
    </xf>
    <xf numFmtId="0" fontId="25" fillId="0" borderId="2" xfId="7" applyFont="1" applyBorder="1" applyAlignment="1">
      <alignment horizontal="center" vertical="center"/>
    </xf>
    <xf numFmtId="0" fontId="25" fillId="0" borderId="0" xfId="7" applyFont="1" applyAlignment="1">
      <alignment horizontal="left" vertical="top"/>
    </xf>
    <xf numFmtId="0" fontId="34" fillId="0" borderId="0" xfId="8" applyFont="1"/>
    <xf numFmtId="0" fontId="31" fillId="0" borderId="0" xfId="8" applyFont="1"/>
    <xf numFmtId="0" fontId="31" fillId="0" borderId="0" xfId="8" applyFont="1" applyAlignment="1">
      <alignment wrapText="1"/>
    </xf>
    <xf numFmtId="0" fontId="33" fillId="0" borderId="0" xfId="8"/>
    <xf numFmtId="0" fontId="36" fillId="0" borderId="0" xfId="8" applyFont="1" applyAlignment="1">
      <alignment wrapText="1"/>
    </xf>
    <xf numFmtId="0" fontId="37" fillId="0" borderId="0" xfId="8" applyFont="1" applyAlignment="1">
      <alignment vertical="top"/>
    </xf>
    <xf numFmtId="0" fontId="37" fillId="0" borderId="0" xfId="8" applyFont="1" applyAlignment="1">
      <alignment vertical="top" wrapText="1"/>
    </xf>
    <xf numFmtId="0" fontId="36" fillId="0" borderId="0" xfId="8" applyFont="1"/>
    <xf numFmtId="0" fontId="37" fillId="0" borderId="0" xfId="8" applyFont="1" applyAlignment="1">
      <alignment wrapText="1"/>
    </xf>
    <xf numFmtId="0" fontId="38" fillId="0" borderId="0" xfId="1" applyFont="1"/>
    <xf numFmtId="0" fontId="13" fillId="0" borderId="0" xfId="1" applyFont="1"/>
    <xf numFmtId="0" fontId="39" fillId="0" borderId="0" xfId="1" applyFont="1"/>
    <xf numFmtId="0" fontId="40" fillId="0" borderId="0" xfId="1" applyFont="1" applyAlignment="1">
      <alignment horizontal="center"/>
    </xf>
    <xf numFmtId="0" fontId="13" fillId="0" borderId="2" xfId="1" applyFont="1" applyBorder="1" applyAlignment="1">
      <alignment horizontal="distributed" vertical="center" indent="1"/>
    </xf>
    <xf numFmtId="0" fontId="40" fillId="0" borderId="2" xfId="1" applyFont="1" applyBorder="1" applyAlignment="1">
      <alignment horizontal="center"/>
    </xf>
    <xf numFmtId="0" fontId="8" fillId="0" borderId="2" xfId="1" applyFont="1" applyBorder="1" applyAlignment="1">
      <alignment horizontal="distributed" vertical="center" indent="1"/>
    </xf>
    <xf numFmtId="0" fontId="8" fillId="0" borderId="10" xfId="1" applyFont="1" applyBorder="1"/>
    <xf numFmtId="0" fontId="13" fillId="0" borderId="18" xfId="1" applyFont="1" applyBorder="1"/>
    <xf numFmtId="0" fontId="13" fillId="0" borderId="19" xfId="1" applyFont="1" applyBorder="1"/>
    <xf numFmtId="0" fontId="13" fillId="0" borderId="20" xfId="1" applyFont="1" applyBorder="1"/>
    <xf numFmtId="0" fontId="41" fillId="0" borderId="0" xfId="1" applyFont="1"/>
    <xf numFmtId="0" fontId="39" fillId="0" borderId="14" xfId="1" applyFont="1" applyBorder="1" applyAlignment="1">
      <alignment horizontal="distributed" vertical="center"/>
    </xf>
    <xf numFmtId="0" fontId="39" fillId="0" borderId="2" xfId="1" applyFont="1" applyBorder="1" applyAlignment="1">
      <alignment horizontal="distributed"/>
    </xf>
    <xf numFmtId="0" fontId="43" fillId="0" borderId="0" xfId="1" applyFont="1"/>
    <xf numFmtId="0" fontId="44" fillId="0" borderId="2" xfId="1" applyFont="1" applyBorder="1" applyAlignment="1">
      <alignment horizontal="center" vertical="center" wrapText="1"/>
    </xf>
    <xf numFmtId="0" fontId="44" fillId="0" borderId="2" xfId="1" applyFont="1" applyBorder="1" applyAlignment="1">
      <alignment vertical="center" wrapText="1"/>
    </xf>
    <xf numFmtId="0" fontId="44" fillId="0" borderId="2" xfId="1" applyFont="1" applyBorder="1" applyAlignment="1">
      <alignment horizontal="center" vertical="center"/>
    </xf>
    <xf numFmtId="0" fontId="10" fillId="0" borderId="2" xfId="5" applyFont="1" applyBorder="1">
      <alignment vertical="center"/>
    </xf>
    <xf numFmtId="0" fontId="10" fillId="0" borderId="3"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2" xfId="5"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5" xfId="4" applyFont="1" applyBorder="1" applyAlignment="1">
      <alignment horizontal="center" vertical="center"/>
    </xf>
    <xf numFmtId="0" fontId="10" fillId="0" borderId="2" xfId="4" applyFont="1" applyBorder="1" applyAlignment="1">
      <alignment horizontal="center" vertical="center" wrapText="1"/>
    </xf>
    <xf numFmtId="0" fontId="10" fillId="0" borderId="2" xfId="4" applyFont="1" applyBorder="1" applyAlignment="1">
      <alignment horizontal="center" vertical="center"/>
    </xf>
    <xf numFmtId="178" fontId="10" fillId="0" borderId="2" xfId="5" applyNumberFormat="1" applyFont="1" applyBorder="1">
      <alignment vertical="center"/>
    </xf>
    <xf numFmtId="0" fontId="10" fillId="0" borderId="2" xfId="5" applyFont="1" applyBorder="1" applyAlignment="1">
      <alignment horizontal="left" vertical="center"/>
    </xf>
    <xf numFmtId="0" fontId="10" fillId="4" borderId="2" xfId="5" applyFont="1" applyFill="1" applyBorder="1" applyAlignment="1">
      <alignment horizontal="right" vertical="center"/>
    </xf>
    <xf numFmtId="0" fontId="8" fillId="5" borderId="2" xfId="5" applyFont="1" applyFill="1" applyBorder="1">
      <alignment vertical="center"/>
    </xf>
    <xf numFmtId="0" fontId="10" fillId="0" borderId="3" xfId="5" applyFont="1" applyBorder="1" applyAlignment="1">
      <alignment horizontal="center" vertical="center"/>
    </xf>
    <xf numFmtId="0" fontId="10" fillId="0" borderId="4" xfId="5" applyFont="1" applyBorder="1" applyAlignment="1">
      <alignment horizontal="center" vertical="center"/>
    </xf>
    <xf numFmtId="0" fontId="8" fillId="0" borderId="2" xfId="5" applyFont="1" applyBorder="1">
      <alignment vertical="center"/>
    </xf>
    <xf numFmtId="0" fontId="10" fillId="0" borderId="5" xfId="5" applyFont="1" applyBorder="1" applyAlignment="1">
      <alignment horizontal="center" vertical="center"/>
    </xf>
    <xf numFmtId="179" fontId="10" fillId="0" borderId="2" xfId="5" applyNumberFormat="1" applyFont="1" applyBorder="1" applyAlignment="1">
      <alignment horizontal="center" vertical="center"/>
    </xf>
    <xf numFmtId="0" fontId="10" fillId="0" borderId="2" xfId="5" applyFont="1" applyBorder="1" applyAlignment="1">
      <alignment horizontal="center" vertical="center" wrapText="1"/>
    </xf>
    <xf numFmtId="0" fontId="8" fillId="0" borderId="2" xfId="5" applyFont="1" applyBorder="1" applyAlignment="1">
      <alignment horizontal="center" vertical="center" wrapText="1"/>
    </xf>
    <xf numFmtId="0" fontId="10" fillId="0" borderId="8" xfId="5" applyFont="1" applyBorder="1" applyAlignment="1">
      <alignment horizontal="center" vertical="center" wrapText="1"/>
    </xf>
    <xf numFmtId="0" fontId="10" fillId="0" borderId="10" xfId="5" applyFont="1" applyBorder="1" applyAlignment="1">
      <alignment horizontal="center" vertical="center" wrapText="1"/>
    </xf>
    <xf numFmtId="0" fontId="10" fillId="0" borderId="19" xfId="5" applyFont="1" applyBorder="1" applyAlignment="1">
      <alignment horizontal="center" vertical="center" wrapText="1"/>
    </xf>
    <xf numFmtId="49" fontId="10" fillId="0" borderId="2" xfId="5" applyNumberFormat="1" applyFont="1" applyBorder="1" applyAlignment="1">
      <alignment horizontal="center" vertical="center"/>
    </xf>
    <xf numFmtId="0" fontId="10" fillId="0" borderId="5" xfId="5" applyFont="1" applyBorder="1" applyAlignment="1">
      <alignment horizontal="center" vertical="center" wrapText="1"/>
    </xf>
    <xf numFmtId="0" fontId="8" fillId="3" borderId="2" xfId="5" applyFont="1" applyFill="1" applyBorder="1" applyAlignment="1">
      <alignment horizontal="center" vertical="center" wrapText="1"/>
    </xf>
    <xf numFmtId="0" fontId="8" fillId="4" borderId="13" xfId="5" applyFont="1" applyFill="1" applyBorder="1" applyAlignment="1">
      <alignment horizontal="center" vertical="center"/>
    </xf>
    <xf numFmtId="0" fontId="8" fillId="0" borderId="13" xfId="5" applyFont="1" applyBorder="1" applyAlignment="1">
      <alignment horizontal="center" vertical="center"/>
    </xf>
    <xf numFmtId="0" fontId="8" fillId="5" borderId="2" xfId="5" applyFont="1" applyFill="1" applyBorder="1" applyAlignment="1">
      <alignment horizontal="center" vertical="center"/>
    </xf>
    <xf numFmtId="0" fontId="8" fillId="3" borderId="2" xfId="5" applyFont="1" applyFill="1" applyBorder="1" applyAlignment="1">
      <alignment horizontal="center" vertical="center"/>
    </xf>
    <xf numFmtId="0" fontId="5" fillId="6" borderId="2" xfId="6" applyFont="1" applyFill="1" applyBorder="1">
      <alignment vertical="center"/>
    </xf>
    <xf numFmtId="0" fontId="42" fillId="0" borderId="0" xfId="1" applyFont="1" applyAlignment="1">
      <alignment horizontal="center"/>
    </xf>
    <xf numFmtId="0" fontId="39" fillId="0" borderId="3" xfId="1" applyFont="1" applyBorder="1" applyAlignment="1">
      <alignment horizontal="distributed"/>
    </xf>
    <xf numFmtId="0" fontId="39" fillId="0" borderId="5" xfId="1" applyFont="1" applyBorder="1" applyAlignment="1">
      <alignment horizontal="distributed"/>
    </xf>
    <xf numFmtId="0" fontId="39" fillId="0" borderId="3" xfId="1" applyFont="1" applyBorder="1" applyAlignment="1">
      <alignment horizontal="center"/>
    </xf>
    <xf numFmtId="0" fontId="39" fillId="0" borderId="4" xfId="1" applyFont="1" applyBorder="1" applyAlignment="1">
      <alignment horizontal="center"/>
    </xf>
    <xf numFmtId="0" fontId="39" fillId="0" borderId="5" xfId="1" applyFont="1" applyBorder="1" applyAlignment="1">
      <alignment horizontal="center"/>
    </xf>
    <xf numFmtId="0" fontId="39" fillId="0" borderId="11" xfId="1" applyFont="1" applyBorder="1" applyAlignment="1">
      <alignment horizontal="center"/>
    </xf>
    <xf numFmtId="0" fontId="39" fillId="0" borderId="7" xfId="1" applyFont="1" applyBorder="1" applyAlignment="1">
      <alignment horizontal="distributed" vertical="center"/>
    </xf>
    <xf numFmtId="0" fontId="39" fillId="0" borderId="10" xfId="1" applyFont="1" applyBorder="1" applyAlignment="1">
      <alignment horizontal="center" vertical="center"/>
    </xf>
    <xf numFmtId="0" fontId="39" fillId="0" borderId="0" xfId="1" applyFont="1" applyAlignment="1">
      <alignment horizontal="center" vertical="center"/>
    </xf>
    <xf numFmtId="0" fontId="39" fillId="0" borderId="18" xfId="1" applyFont="1" applyBorder="1" applyAlignment="1">
      <alignment horizontal="center" vertical="center"/>
    </xf>
    <xf numFmtId="0" fontId="39" fillId="0" borderId="6" xfId="1" applyFont="1" applyBorder="1" applyAlignment="1">
      <alignment horizontal="distributed" vertical="center"/>
    </xf>
    <xf numFmtId="0" fontId="39" fillId="0" borderId="14" xfId="1" applyFont="1" applyBorder="1" applyAlignment="1">
      <alignment horizontal="distributed" vertical="center"/>
    </xf>
    <xf numFmtId="0" fontId="39" fillId="0" borderId="0" xfId="1" applyFont="1" applyAlignment="1">
      <alignment horizontal="center"/>
    </xf>
    <xf numFmtId="0" fontId="39" fillId="0" borderId="8" xfId="1" applyFont="1" applyBorder="1" applyAlignment="1">
      <alignment horizontal="left" vertical="top"/>
    </xf>
    <xf numFmtId="0" fontId="39" fillId="0" borderId="1" xfId="1" applyFont="1" applyBorder="1" applyAlignment="1">
      <alignment horizontal="left" vertical="top"/>
    </xf>
    <xf numFmtId="0" fontId="39" fillId="0" borderId="9" xfId="1" applyFont="1" applyBorder="1" applyAlignment="1">
      <alignment horizontal="left" vertical="top"/>
    </xf>
    <xf numFmtId="0" fontId="39" fillId="0" borderId="19" xfId="1" applyFont="1" applyBorder="1" applyAlignment="1">
      <alignment horizontal="left" vertical="top"/>
    </xf>
    <xf numFmtId="0" fontId="39" fillId="0" borderId="13" xfId="1" applyFont="1" applyBorder="1" applyAlignment="1">
      <alignment horizontal="left" vertical="top"/>
    </xf>
    <xf numFmtId="0" fontId="39" fillId="0" borderId="20" xfId="1" applyFont="1" applyBorder="1" applyAlignment="1">
      <alignment horizontal="left" vertical="top"/>
    </xf>
    <xf numFmtId="0" fontId="39" fillId="0" borderId="15" xfId="1" applyFont="1" applyBorder="1" applyAlignment="1">
      <alignment horizontal="center"/>
    </xf>
    <xf numFmtId="0" fontId="39" fillId="0" borderId="16" xfId="1" applyFont="1" applyBorder="1" applyAlignment="1">
      <alignment horizontal="center"/>
    </xf>
    <xf numFmtId="0" fontId="39" fillId="0" borderId="17" xfId="1" applyFont="1" applyBorder="1" applyAlignment="1">
      <alignment horizontal="center"/>
    </xf>
    <xf numFmtId="0" fontId="39" fillId="0" borderId="22" xfId="1" applyFont="1" applyBorder="1" applyAlignment="1">
      <alignment horizontal="center"/>
    </xf>
    <xf numFmtId="0" fontId="39" fillId="0" borderId="23" xfId="1" applyFont="1" applyBorder="1" applyAlignment="1">
      <alignment horizontal="center"/>
    </xf>
    <xf numFmtId="0" fontId="39" fillId="0" borderId="24" xfId="1" applyFont="1" applyBorder="1" applyAlignment="1">
      <alignment horizontal="center"/>
    </xf>
    <xf numFmtId="0" fontId="39" fillId="0" borderId="25" xfId="1" applyFont="1" applyBorder="1" applyAlignment="1">
      <alignment horizontal="center"/>
    </xf>
    <xf numFmtId="0" fontId="39" fillId="0" borderId="26" xfId="1" applyFont="1" applyBorder="1" applyAlignment="1">
      <alignment horizontal="center"/>
    </xf>
    <xf numFmtId="0" fontId="39" fillId="0" borderId="27" xfId="1" applyFont="1" applyBorder="1" applyAlignment="1">
      <alignment horizontal="center"/>
    </xf>
    <xf numFmtId="0" fontId="39" fillId="0" borderId="28" xfId="1" applyFont="1" applyBorder="1" applyAlignment="1">
      <alignment horizontal="center"/>
    </xf>
    <xf numFmtId="0" fontId="39" fillId="0" borderId="12" xfId="1" applyFont="1" applyBorder="1" applyAlignment="1">
      <alignment horizontal="center"/>
    </xf>
    <xf numFmtId="0" fontId="39" fillId="0" borderId="8" xfId="1" applyFont="1" applyBorder="1" applyAlignment="1">
      <alignment horizontal="center"/>
    </xf>
    <xf numFmtId="0" fontId="39" fillId="0" borderId="1" xfId="1" applyFont="1" applyBorder="1" applyAlignment="1">
      <alignment horizontal="center"/>
    </xf>
    <xf numFmtId="0" fontId="39" fillId="0" borderId="9" xfId="1" applyFont="1" applyBorder="1" applyAlignment="1">
      <alignment horizontal="center"/>
    </xf>
    <xf numFmtId="0" fontId="39" fillId="0" borderId="10" xfId="1" applyFont="1" applyBorder="1" applyAlignment="1">
      <alignment horizontal="center"/>
    </xf>
    <xf numFmtId="0" fontId="39" fillId="0" borderId="18" xfId="1" applyFont="1" applyBorder="1" applyAlignment="1">
      <alignment horizontal="center"/>
    </xf>
    <xf numFmtId="0" fontId="39" fillId="0" borderId="19" xfId="1" applyFont="1" applyBorder="1" applyAlignment="1">
      <alignment horizontal="center"/>
    </xf>
    <xf numFmtId="0" fontId="39" fillId="0" borderId="13" xfId="1" applyFont="1" applyBorder="1" applyAlignment="1">
      <alignment horizontal="center"/>
    </xf>
    <xf numFmtId="0" fontId="39" fillId="0" borderId="20" xfId="1" applyFont="1" applyBorder="1" applyAlignment="1">
      <alignment horizontal="center"/>
    </xf>
    <xf numFmtId="0" fontId="39" fillId="0" borderId="10" xfId="1" applyFont="1" applyBorder="1" applyAlignment="1">
      <alignment horizontal="left" vertical="top"/>
    </xf>
    <xf numFmtId="0" fontId="39" fillId="0" borderId="0" xfId="1" applyFont="1" applyAlignment="1">
      <alignment horizontal="left" vertical="top"/>
    </xf>
    <xf numFmtId="0" fontId="39" fillId="0" borderId="18" xfId="1" applyFont="1" applyBorder="1" applyAlignment="1">
      <alignment horizontal="left" vertical="top"/>
    </xf>
    <xf numFmtId="0" fontId="13" fillId="0" borderId="10" xfId="1" applyFont="1" applyBorder="1" applyAlignment="1">
      <alignment horizontal="left" vertical="top"/>
    </xf>
    <xf numFmtId="0" fontId="13" fillId="0" borderId="18" xfId="1" applyFont="1" applyBorder="1" applyAlignment="1">
      <alignment horizontal="left" vertical="top"/>
    </xf>
    <xf numFmtId="0" fontId="40" fillId="0" borderId="0" xfId="1" applyFont="1" applyAlignment="1">
      <alignment horizontal="center"/>
    </xf>
    <xf numFmtId="0" fontId="11" fillId="0" borderId="3" xfId="1" applyFont="1" applyBorder="1" applyAlignment="1">
      <alignment horizontal="center" vertical="center"/>
    </xf>
    <xf numFmtId="0" fontId="11" fillId="0" borderId="5" xfId="1" applyFont="1" applyBorder="1" applyAlignment="1">
      <alignment horizontal="center" vertical="center"/>
    </xf>
    <xf numFmtId="0" fontId="28" fillId="0" borderId="3" xfId="7" applyFont="1" applyBorder="1" applyAlignment="1">
      <alignment horizontal="left" vertical="center"/>
    </xf>
    <xf numFmtId="0" fontId="28" fillId="0" borderId="4" xfId="7" applyFont="1" applyBorder="1" applyAlignment="1">
      <alignment horizontal="left" vertical="center"/>
    </xf>
    <xf numFmtId="0" fontId="28" fillId="0" borderId="5" xfId="7" applyFont="1" applyBorder="1" applyAlignment="1">
      <alignment horizontal="left" vertical="center"/>
    </xf>
    <xf numFmtId="0" fontId="28" fillId="0" borderId="2" xfId="7" applyFont="1" applyBorder="1" applyAlignment="1">
      <alignment horizontal="left" vertical="center"/>
    </xf>
    <xf numFmtId="0" fontId="28" fillId="7" borderId="0" xfId="7" applyFont="1" applyFill="1" applyAlignment="1">
      <alignment horizontal="center" vertical="top"/>
    </xf>
    <xf numFmtId="0" fontId="28" fillId="7" borderId="3" xfId="7" applyFont="1" applyFill="1" applyBorder="1" applyAlignment="1">
      <alignment horizontal="left" vertical="center"/>
    </xf>
    <xf numFmtId="0" fontId="28" fillId="7" borderId="4" xfId="7" applyFont="1" applyFill="1" applyBorder="1" applyAlignment="1">
      <alignment horizontal="left" vertical="center"/>
    </xf>
    <xf numFmtId="0" fontId="28" fillId="7" borderId="5" xfId="7" applyFont="1" applyFill="1" applyBorder="1" applyAlignment="1">
      <alignment horizontal="left" vertical="center"/>
    </xf>
    <xf numFmtId="0" fontId="28" fillId="7" borderId="2" xfId="7" applyFont="1" applyFill="1" applyBorder="1" applyAlignment="1">
      <alignment horizontal="left" vertical="center"/>
    </xf>
    <xf numFmtId="0" fontId="26" fillId="7" borderId="0" xfId="7" applyFont="1" applyFill="1" applyAlignment="1">
      <alignment horizontal="center" vertical="center"/>
    </xf>
    <xf numFmtId="0" fontId="28" fillId="7" borderId="0" xfId="7" applyFont="1" applyFill="1" applyAlignment="1">
      <alignment horizontal="center" vertical="center"/>
    </xf>
    <xf numFmtId="0" fontId="26" fillId="7" borderId="0" xfId="7" applyFont="1" applyFill="1" applyAlignment="1">
      <alignment horizontal="right"/>
    </xf>
    <xf numFmtId="0" fontId="29" fillId="7" borderId="0" xfId="7" applyFont="1" applyFill="1" applyAlignment="1">
      <alignment horizontal="left" vertical="center"/>
    </xf>
    <xf numFmtId="0" fontId="29" fillId="7" borderId="13" xfId="7" applyFont="1" applyFill="1" applyBorder="1" applyAlignment="1">
      <alignment horizontal="left" vertical="center"/>
    </xf>
    <xf numFmtId="0" fontId="29" fillId="7" borderId="1" xfId="7" applyFont="1" applyFill="1" applyBorder="1" applyAlignment="1">
      <alignment horizontal="left"/>
    </xf>
    <xf numFmtId="0" fontId="29" fillId="7" borderId="1" xfId="7" applyFont="1" applyFill="1" applyBorder="1" applyAlignment="1">
      <alignment horizontal="center" vertical="center"/>
    </xf>
    <xf numFmtId="0" fontId="29" fillId="7" borderId="13" xfId="7" applyFont="1" applyFill="1" applyBorder="1" applyAlignment="1">
      <alignment horizontal="center" vertical="center"/>
    </xf>
    <xf numFmtId="0" fontId="25" fillId="7" borderId="13" xfId="7" applyFont="1" applyFill="1" applyBorder="1" applyAlignment="1">
      <alignment horizontal="center"/>
    </xf>
    <xf numFmtId="0" fontId="7" fillId="0" borderId="2" xfId="1" applyFont="1" applyBorder="1" applyAlignment="1">
      <alignment horizontal="left" vertical="center"/>
    </xf>
    <xf numFmtId="0" fontId="3" fillId="0" borderId="1" xfId="1" applyFont="1" applyBorder="1" applyAlignment="1">
      <alignment horizontal="left" vertical="top" wrapText="1"/>
    </xf>
  </cellXfs>
  <cellStyles count="9">
    <cellStyle name="Normal 2" xfId="2" xr:uid="{519A0627-29C2-489B-9108-7F5BE6317C63}"/>
    <cellStyle name="標準" xfId="0" builtinId="0"/>
    <cellStyle name="標準 2" xfId="4" xr:uid="{71FE83A6-94A9-4422-B4FB-E09F1DCE6CE1}"/>
    <cellStyle name="標準 2 2" xfId="1" xr:uid="{98108E3D-493B-440B-BF28-E1731E72A5DF}"/>
    <cellStyle name="標準 2 3" xfId="8" xr:uid="{147A09C9-3D16-4F3E-BBF9-8285DFC514D9}"/>
    <cellStyle name="標準 3" xfId="3" xr:uid="{16DEA5EC-6DCA-48E9-B609-D3C5B8175E17}"/>
    <cellStyle name="標準 4" xfId="6" xr:uid="{93FC7030-B031-4CE5-867B-BF960DA04EE1}"/>
    <cellStyle name="標準 5" xfId="7" xr:uid="{1CC55502-DE13-4C4D-A85C-90A3224458D1}"/>
    <cellStyle name="標準_③-２加算様式（就労）" xfId="5" xr:uid="{912C8F3F-C934-42C3-9949-36F6F650EE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6DB0-257B-47AC-9D7F-2CF7248D06F3}">
  <dimension ref="A1:AN73"/>
  <sheetViews>
    <sheetView showGridLines="0" view="pageBreakPreview" zoomScaleNormal="100" zoomScaleSheetLayoutView="100" workbookViewId="0">
      <selection activeCell="D29" sqref="D29"/>
    </sheetView>
  </sheetViews>
  <sheetFormatPr defaultColWidth="8.25" defaultRowHeight="21" customHeight="1"/>
  <cols>
    <col min="1" max="1" width="2.625" style="21" customWidth="1"/>
    <col min="2" max="2" width="12.125" style="15" customWidth="1"/>
    <col min="3" max="3" width="6.625" style="21" customWidth="1"/>
    <col min="4" max="5" width="7.625" style="21" customWidth="1"/>
    <col min="6" max="36" width="2.625" style="21" customWidth="1"/>
    <col min="37" max="37" width="6.625" style="21" customWidth="1"/>
    <col min="38" max="39" width="7.625" style="21" customWidth="1"/>
    <col min="40" max="40" width="5.625" style="21" customWidth="1"/>
    <col min="41" max="16384" width="8.25" style="21"/>
  </cols>
  <sheetData>
    <row r="1" spans="1:40" ht="20.100000000000001" customHeight="1">
      <c r="A1" s="14" t="s">
        <v>179</v>
      </c>
      <c r="C1" s="16"/>
      <c r="D1" s="16"/>
      <c r="E1" s="16"/>
      <c r="F1" s="16"/>
      <c r="G1" s="16"/>
      <c r="H1" s="16"/>
      <c r="I1" s="16"/>
      <c r="J1" s="16"/>
      <c r="K1" s="16"/>
      <c r="L1" s="16"/>
      <c r="M1" s="16"/>
      <c r="N1" s="16"/>
      <c r="O1" s="16"/>
      <c r="P1" s="16"/>
      <c r="Q1" s="16"/>
      <c r="R1" s="16"/>
      <c r="S1" s="16"/>
      <c r="T1" s="16"/>
      <c r="U1" s="16"/>
      <c r="V1" s="16"/>
      <c r="W1" s="16"/>
      <c r="X1" s="17"/>
      <c r="Y1" s="17"/>
      <c r="Z1" s="18"/>
      <c r="AA1" s="18"/>
      <c r="AB1" s="18"/>
      <c r="AC1" s="18"/>
      <c r="AD1" s="19"/>
      <c r="AE1" s="19"/>
      <c r="AF1" s="19"/>
      <c r="AG1" s="19"/>
      <c r="AH1" s="19"/>
      <c r="AI1" s="20" t="s">
        <v>23</v>
      </c>
      <c r="AJ1" s="20"/>
      <c r="AK1" s="128" t="s">
        <v>24</v>
      </c>
      <c r="AL1" s="128"/>
      <c r="AM1" s="128"/>
      <c r="AN1" s="128"/>
    </row>
    <row r="2" spans="1:40" ht="18" customHeight="1">
      <c r="A2" s="18"/>
      <c r="B2" s="22"/>
      <c r="C2" s="22"/>
      <c r="D2" s="22"/>
      <c r="E2" s="22"/>
      <c r="F2" s="22"/>
      <c r="G2" s="22"/>
      <c r="H2" s="22"/>
      <c r="I2" s="22"/>
      <c r="J2" s="22"/>
      <c r="K2" s="22"/>
      <c r="L2" s="22"/>
      <c r="M2" s="129">
        <v>2024</v>
      </c>
      <c r="N2" s="129"/>
      <c r="O2" s="129"/>
      <c r="P2" s="129"/>
      <c r="Q2" s="130" t="s">
        <v>22</v>
      </c>
      <c r="R2" s="130"/>
      <c r="S2" s="129">
        <v>5</v>
      </c>
      <c r="T2" s="129"/>
      <c r="U2" s="130" t="s">
        <v>25</v>
      </c>
      <c r="V2" s="130"/>
      <c r="W2" s="22"/>
      <c r="X2" s="22"/>
      <c r="Y2" s="22"/>
      <c r="Z2" s="18"/>
      <c r="AA2" s="18"/>
      <c r="AC2" s="20"/>
      <c r="AD2" s="22"/>
      <c r="AE2" s="22"/>
      <c r="AF2" s="22"/>
      <c r="AG2" s="22"/>
      <c r="AH2" s="22"/>
      <c r="AI2" s="20" t="s">
        <v>26</v>
      </c>
      <c r="AJ2" s="20"/>
      <c r="AK2" s="131"/>
      <c r="AL2" s="131"/>
      <c r="AM2" s="131"/>
      <c r="AN2" s="131"/>
    </row>
    <row r="3" spans="1:40" ht="18" customHeight="1">
      <c r="A3" s="23"/>
      <c r="B3" s="23"/>
      <c r="C3" s="23"/>
      <c r="D3" s="23"/>
      <c r="E3" s="23"/>
      <c r="F3" s="23"/>
      <c r="G3" s="23"/>
      <c r="H3" s="23"/>
      <c r="I3" s="23"/>
      <c r="J3" s="23"/>
      <c r="K3" s="23"/>
      <c r="L3" s="23"/>
      <c r="M3" s="23"/>
      <c r="N3" s="23"/>
      <c r="O3" s="23"/>
      <c r="P3" s="23"/>
      <c r="Q3" s="23"/>
      <c r="R3" s="23"/>
      <c r="S3" s="23"/>
      <c r="T3" s="23"/>
      <c r="U3" s="23"/>
      <c r="V3" s="23"/>
      <c r="W3" s="23"/>
      <c r="Y3" s="24"/>
      <c r="Z3" s="24"/>
      <c r="AA3" s="24"/>
      <c r="AB3" s="18"/>
      <c r="AC3" s="24"/>
      <c r="AD3" s="24"/>
      <c r="AE3" s="24"/>
      <c r="AF3" s="24"/>
      <c r="AG3" s="24"/>
      <c r="AH3" s="24"/>
      <c r="AI3" s="25" t="s">
        <v>27</v>
      </c>
      <c r="AJ3" s="20"/>
      <c r="AK3" s="132"/>
      <c r="AL3" s="132"/>
      <c r="AM3" s="132"/>
      <c r="AN3" s="132"/>
    </row>
    <row r="4" spans="1:40" ht="18" customHeight="1">
      <c r="A4" s="23"/>
      <c r="B4" s="23"/>
      <c r="C4" s="23"/>
      <c r="D4" s="23"/>
      <c r="E4" s="23"/>
      <c r="F4" s="23"/>
      <c r="G4" s="23"/>
      <c r="H4" s="23"/>
      <c r="I4" s="23"/>
      <c r="J4" s="23"/>
      <c r="K4" s="23"/>
      <c r="L4" s="23"/>
      <c r="M4" s="23"/>
      <c r="N4" s="23"/>
      <c r="O4" s="23"/>
      <c r="P4" s="23"/>
      <c r="Q4" s="23"/>
      <c r="R4" s="23"/>
      <c r="S4" s="23"/>
      <c r="T4" s="23"/>
      <c r="U4" s="23"/>
      <c r="V4" s="23"/>
      <c r="W4" s="23"/>
      <c r="Y4" s="24"/>
      <c r="Z4" s="24"/>
      <c r="AA4" s="24"/>
      <c r="AB4" s="18"/>
      <c r="AC4" s="24"/>
      <c r="AD4" s="24"/>
      <c r="AE4" s="24"/>
      <c r="AF4" s="24"/>
      <c r="AG4" s="24"/>
      <c r="AH4" s="24"/>
      <c r="AI4" s="25" t="s">
        <v>28</v>
      </c>
      <c r="AJ4" s="20"/>
      <c r="AK4" s="132"/>
      <c r="AL4" s="132"/>
      <c r="AM4" s="132"/>
      <c r="AN4" s="132"/>
    </row>
    <row r="5" spans="1:40" ht="18" customHeight="1">
      <c r="A5" s="23"/>
      <c r="B5" s="23"/>
      <c r="C5" s="23"/>
      <c r="D5" s="23"/>
      <c r="E5" s="23"/>
      <c r="F5" s="23"/>
      <c r="G5" s="23"/>
      <c r="H5" s="23"/>
      <c r="I5" s="23"/>
      <c r="J5" s="23"/>
      <c r="K5" s="23"/>
      <c r="L5" s="23"/>
      <c r="M5" s="23"/>
      <c r="N5" s="23"/>
      <c r="O5" s="23"/>
      <c r="P5" s="23"/>
      <c r="Q5" s="23"/>
      <c r="R5" s="23"/>
      <c r="S5" s="23"/>
      <c r="U5" s="23"/>
      <c r="V5" s="23"/>
      <c r="W5" s="23"/>
      <c r="Y5" s="24"/>
      <c r="Z5" s="24"/>
      <c r="AA5" s="24"/>
      <c r="AB5" s="18"/>
      <c r="AC5" s="24"/>
      <c r="AD5" s="24"/>
      <c r="AE5" s="24"/>
      <c r="AF5" s="24"/>
      <c r="AG5" s="25" t="s">
        <v>29</v>
      </c>
      <c r="AH5" s="133"/>
      <c r="AI5" s="133"/>
      <c r="AJ5" s="133"/>
      <c r="AK5" s="24" t="s">
        <v>30</v>
      </c>
      <c r="AL5" s="26"/>
      <c r="AM5" s="24" t="s">
        <v>31</v>
      </c>
      <c r="AN5" s="18"/>
    </row>
    <row r="6" spans="1:40" ht="9.9499999999999993" customHeight="1">
      <c r="A6" s="18"/>
      <c r="B6" s="27"/>
      <c r="C6" s="27"/>
      <c r="D6" s="27"/>
      <c r="E6" s="27"/>
      <c r="F6" s="27"/>
      <c r="G6" s="27"/>
      <c r="H6" s="27"/>
      <c r="I6" s="27"/>
      <c r="J6" s="27"/>
      <c r="K6" s="27"/>
      <c r="L6" s="27"/>
      <c r="M6" s="27"/>
      <c r="N6" s="27"/>
      <c r="O6" s="27"/>
      <c r="P6" s="27"/>
      <c r="Q6" s="27"/>
      <c r="R6" s="27"/>
      <c r="S6" s="27"/>
      <c r="T6" s="27"/>
      <c r="U6" s="27"/>
      <c r="V6" s="27"/>
      <c r="W6" s="27"/>
      <c r="X6" s="22"/>
      <c r="Y6" s="22"/>
      <c r="Z6" s="22"/>
      <c r="AA6" s="22"/>
      <c r="AB6" s="22"/>
      <c r="AC6" s="22"/>
      <c r="AD6" s="22"/>
      <c r="AE6" s="22"/>
      <c r="AF6" s="22"/>
      <c r="AG6" s="22"/>
      <c r="AH6" s="22"/>
      <c r="AI6" s="22"/>
      <c r="AJ6" s="22"/>
      <c r="AK6" s="22"/>
      <c r="AL6" s="22"/>
      <c r="AM6" s="18"/>
      <c r="AN6" s="18"/>
    </row>
    <row r="7" spans="1:40" ht="15" customHeight="1">
      <c r="A7" s="118" t="s">
        <v>32</v>
      </c>
      <c r="B7" s="106" t="s">
        <v>33</v>
      </c>
      <c r="C7" s="123" t="s">
        <v>34</v>
      </c>
      <c r="D7" s="106" t="s">
        <v>35</v>
      </c>
      <c r="E7" s="116" t="s">
        <v>36</v>
      </c>
      <c r="F7" s="126" t="s">
        <v>37</v>
      </c>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7" t="s">
        <v>38</v>
      </c>
      <c r="AL7" s="121" t="s">
        <v>39</v>
      </c>
      <c r="AM7" s="122" t="s">
        <v>40</v>
      </c>
      <c r="AN7" s="122"/>
    </row>
    <row r="8" spans="1:40" ht="15" customHeight="1">
      <c r="A8" s="118"/>
      <c r="B8" s="106"/>
      <c r="C8" s="124"/>
      <c r="D8" s="106"/>
      <c r="E8" s="116"/>
      <c r="F8" s="106" t="s">
        <v>41</v>
      </c>
      <c r="G8" s="106"/>
      <c r="H8" s="106"/>
      <c r="I8" s="106"/>
      <c r="J8" s="106"/>
      <c r="K8" s="106"/>
      <c r="L8" s="106"/>
      <c r="M8" s="106" t="s">
        <v>42</v>
      </c>
      <c r="N8" s="106"/>
      <c r="O8" s="106"/>
      <c r="P8" s="106"/>
      <c r="Q8" s="106"/>
      <c r="R8" s="106"/>
      <c r="S8" s="106"/>
      <c r="T8" s="106" t="s">
        <v>43</v>
      </c>
      <c r="U8" s="106"/>
      <c r="V8" s="106"/>
      <c r="W8" s="106"/>
      <c r="X8" s="106"/>
      <c r="Y8" s="106"/>
      <c r="Z8" s="106"/>
      <c r="AA8" s="106" t="s">
        <v>44</v>
      </c>
      <c r="AB8" s="106"/>
      <c r="AC8" s="106"/>
      <c r="AD8" s="106"/>
      <c r="AE8" s="106"/>
      <c r="AF8" s="106"/>
      <c r="AG8" s="106"/>
      <c r="AH8" s="106" t="s">
        <v>45</v>
      </c>
      <c r="AI8" s="106"/>
      <c r="AJ8" s="106"/>
      <c r="AK8" s="127"/>
      <c r="AL8" s="121"/>
      <c r="AM8" s="122"/>
      <c r="AN8" s="122"/>
    </row>
    <row r="9" spans="1:40" ht="15" customHeight="1">
      <c r="A9" s="118"/>
      <c r="B9" s="106"/>
      <c r="C9" s="124"/>
      <c r="D9" s="106"/>
      <c r="E9" s="116"/>
      <c r="F9" s="31">
        <f>DATE($M$2,$S$2,1)</f>
        <v>45413</v>
      </c>
      <c r="G9" s="31">
        <f>DATE($M$2,$S$2,2)</f>
        <v>45414</v>
      </c>
      <c r="H9" s="31">
        <f>DATE($M$2,$S$2,3)</f>
        <v>45415</v>
      </c>
      <c r="I9" s="31">
        <f>DATE($M$2,$S$2,4)</f>
        <v>45416</v>
      </c>
      <c r="J9" s="31">
        <f>DATE($M$2,$S$2,5)</f>
        <v>45417</v>
      </c>
      <c r="K9" s="31">
        <f>DATE($M$2,$S$2,6)</f>
        <v>45418</v>
      </c>
      <c r="L9" s="31">
        <f>DATE($M$2,$S$2,7)</f>
        <v>45419</v>
      </c>
      <c r="M9" s="31">
        <f>DATE($M$2,$S$2,8)</f>
        <v>45420</v>
      </c>
      <c r="N9" s="31">
        <f>DATE($M$2,$S$2,9)</f>
        <v>45421</v>
      </c>
      <c r="O9" s="31">
        <f>DATE($M$2,$S$2,10)</f>
        <v>45422</v>
      </c>
      <c r="P9" s="31">
        <f>DATE($M$2,$S$2,11)</f>
        <v>45423</v>
      </c>
      <c r="Q9" s="31">
        <f>DATE($M$2,$S$2,12)</f>
        <v>45424</v>
      </c>
      <c r="R9" s="31">
        <f>DATE($M$2,$S$2,13)</f>
        <v>45425</v>
      </c>
      <c r="S9" s="31">
        <f>DATE($M$2,$S$2,14)</f>
        <v>45426</v>
      </c>
      <c r="T9" s="31">
        <f>DATE($M$2,$S$2,15)</f>
        <v>45427</v>
      </c>
      <c r="U9" s="31">
        <f>DATE($M$2,$S$2,16)</f>
        <v>45428</v>
      </c>
      <c r="V9" s="31">
        <f>DATE($M$2,$S$2,17)</f>
        <v>45429</v>
      </c>
      <c r="W9" s="31">
        <f>DATE($M$2,$S$2,18)</f>
        <v>45430</v>
      </c>
      <c r="X9" s="31">
        <f>DATE($M$2,$S$2,19)</f>
        <v>45431</v>
      </c>
      <c r="Y9" s="31">
        <f>DATE($M$2,$S$2,20)</f>
        <v>45432</v>
      </c>
      <c r="Z9" s="31">
        <f>DATE($M$2,$S$2,21)</f>
        <v>45433</v>
      </c>
      <c r="AA9" s="31">
        <f>DATE($M$2,$S$2,22)</f>
        <v>45434</v>
      </c>
      <c r="AB9" s="31">
        <f>DATE($M$2,$S$2,23)</f>
        <v>45435</v>
      </c>
      <c r="AC9" s="31">
        <f>DATE($M$2,$S$2,24)</f>
        <v>45436</v>
      </c>
      <c r="AD9" s="31">
        <f>DATE($M$2,$S$2,25)</f>
        <v>45437</v>
      </c>
      <c r="AE9" s="31">
        <f>DATE($M$2,$S$2,26)</f>
        <v>45438</v>
      </c>
      <c r="AF9" s="31">
        <f>DATE($M$2,$S$2,27)</f>
        <v>45439</v>
      </c>
      <c r="AG9" s="31">
        <f>DATE($M$2,$S$2,28)</f>
        <v>45440</v>
      </c>
      <c r="AH9" s="31">
        <f>IF(DAY(EOMONTH(F9,0))&lt;29,"",DATE($M$2,$S$2,29))</f>
        <v>45441</v>
      </c>
      <c r="AI9" s="31">
        <f>IF(DAY(EOMONTH(F9,0))&lt;30,"",DATE($M$2,$S$2,30))</f>
        <v>45442</v>
      </c>
      <c r="AJ9" s="31">
        <f>IF(DAY(EOMONTH(F9,0))&lt;31,"",DATE($M$2,$S$2,31))</f>
        <v>45443</v>
      </c>
      <c r="AK9" s="127"/>
      <c r="AL9" s="121"/>
      <c r="AM9" s="122"/>
      <c r="AN9" s="122"/>
    </row>
    <row r="10" spans="1:40" ht="15" customHeight="1">
      <c r="A10" s="118"/>
      <c r="B10" s="106"/>
      <c r="C10" s="125"/>
      <c r="D10" s="106"/>
      <c r="E10" s="116"/>
      <c r="F10" s="32">
        <f>DATE($M$2,$S$2,1)</f>
        <v>45413</v>
      </c>
      <c r="G10" s="32">
        <f>DATE($M$2,$S$2,2)</f>
        <v>45414</v>
      </c>
      <c r="H10" s="32">
        <f>DATE($M$2,$S$2,3)</f>
        <v>45415</v>
      </c>
      <c r="I10" s="32">
        <f>DATE($M$2,$S$2,4)</f>
        <v>45416</v>
      </c>
      <c r="J10" s="32">
        <f>DATE($M$2,$S$2,5)</f>
        <v>45417</v>
      </c>
      <c r="K10" s="32">
        <f>DATE($M$2,$S$2,6)</f>
        <v>45418</v>
      </c>
      <c r="L10" s="32">
        <f>DATE($M$2,$S$2,7)</f>
        <v>45419</v>
      </c>
      <c r="M10" s="32">
        <f>DATE($M$2,$S$2,8)</f>
        <v>45420</v>
      </c>
      <c r="N10" s="32">
        <f>DATE($M$2,$S$2,9)</f>
        <v>45421</v>
      </c>
      <c r="O10" s="32">
        <f>DATE($M$2,$S$2,10)</f>
        <v>45422</v>
      </c>
      <c r="P10" s="32">
        <f>DATE($M$2,$S$2,11)</f>
        <v>45423</v>
      </c>
      <c r="Q10" s="32">
        <f>DATE($M$2,$S$2,12)</f>
        <v>45424</v>
      </c>
      <c r="R10" s="32">
        <f>DATE($M$2,$S$2,13)</f>
        <v>45425</v>
      </c>
      <c r="S10" s="32">
        <f>DATE($M$2,$S$2,14)</f>
        <v>45426</v>
      </c>
      <c r="T10" s="32">
        <f>DATE($M$2,$S$2,15)</f>
        <v>45427</v>
      </c>
      <c r="U10" s="32">
        <f>DATE($M$2,$S$2,16)</f>
        <v>45428</v>
      </c>
      <c r="V10" s="32">
        <f>DATE($M$2,$S$2,17)</f>
        <v>45429</v>
      </c>
      <c r="W10" s="32">
        <f>DATE($M$2,$S$2,18)</f>
        <v>45430</v>
      </c>
      <c r="X10" s="32">
        <f>DATE($M$2,$S$2,19)</f>
        <v>45431</v>
      </c>
      <c r="Y10" s="32">
        <f>DATE($M$2,$S$2,20)</f>
        <v>45432</v>
      </c>
      <c r="Z10" s="32">
        <f>DATE($M$2,$S$2,21)</f>
        <v>45433</v>
      </c>
      <c r="AA10" s="32">
        <f>DATE($M$2,$S$2,22)</f>
        <v>45434</v>
      </c>
      <c r="AB10" s="32">
        <f>DATE($M$2,$S$2,23)</f>
        <v>45435</v>
      </c>
      <c r="AC10" s="32">
        <f>DATE($M$2,$S$2,24)</f>
        <v>45436</v>
      </c>
      <c r="AD10" s="32">
        <f>DATE($M$2,$S$2,25)</f>
        <v>45437</v>
      </c>
      <c r="AE10" s="32">
        <f>DATE($M$2,$S$2,26)</f>
        <v>45438</v>
      </c>
      <c r="AF10" s="32">
        <f>DATE($M$2,$S$2,27)</f>
        <v>45439</v>
      </c>
      <c r="AG10" s="32">
        <f>DATE($M$2,$S$2,28)</f>
        <v>45440</v>
      </c>
      <c r="AH10" s="32">
        <f>IF(DAY(EOMONTH(F10,0))&lt;29,"",DATE($M$2,$S$2,29))</f>
        <v>45441</v>
      </c>
      <c r="AI10" s="32">
        <f>IF(DAY(EOMONTH(F10,0))&lt;30,"",DATE($M$2,$S$2,30))</f>
        <v>45442</v>
      </c>
      <c r="AJ10" s="32">
        <f>IF(DAY(EOMONTH(F10,0))&lt;31,"",DATE($M$2,$S$2,31))</f>
        <v>45443</v>
      </c>
      <c r="AK10" s="127"/>
      <c r="AL10" s="121"/>
      <c r="AM10" s="122"/>
      <c r="AN10" s="122"/>
    </row>
    <row r="11" spans="1:40" ht="18" customHeight="1">
      <c r="A11" s="28">
        <v>1</v>
      </c>
      <c r="B11" s="33" t="s">
        <v>46</v>
      </c>
      <c r="C11" s="34" t="s">
        <v>47</v>
      </c>
      <c r="D11" s="35"/>
      <c r="E11" s="36" t="s">
        <v>47</v>
      </c>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8">
        <f>+SUM(F11:AJ11)</f>
        <v>0</v>
      </c>
      <c r="AL11" s="39">
        <f>IF($AK$3="４週",AK11/4,AK11/(DAY(EOMONTH($F$9,0))/7))</f>
        <v>0</v>
      </c>
      <c r="AM11" s="115"/>
      <c r="AN11" s="115"/>
    </row>
    <row r="12" spans="1:40" ht="18" customHeight="1">
      <c r="A12" s="28">
        <v>2</v>
      </c>
      <c r="B12" s="33" t="s">
        <v>48</v>
      </c>
      <c r="C12" s="34" t="s">
        <v>49</v>
      </c>
      <c r="D12" s="35"/>
      <c r="E12" s="36" t="s">
        <v>49</v>
      </c>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8">
        <f t="shared" ref="AK12:AK31" si="0">+SUM(F12:AJ12)</f>
        <v>0</v>
      </c>
      <c r="AL12" s="39">
        <f>IF($AK$3="４週",AK12/4,AK12/(DAY(EOMONTH($F$9,0))/7))</f>
        <v>0</v>
      </c>
      <c r="AM12" s="115"/>
      <c r="AN12" s="115"/>
    </row>
    <row r="13" spans="1:40" ht="18" customHeight="1">
      <c r="A13" s="28">
        <v>3</v>
      </c>
      <c r="B13" s="33" t="s">
        <v>48</v>
      </c>
      <c r="C13" s="34" t="s">
        <v>50</v>
      </c>
      <c r="D13" s="35"/>
      <c r="E13" s="36" t="s">
        <v>50</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8">
        <f t="shared" si="0"/>
        <v>0</v>
      </c>
      <c r="AL13" s="39">
        <f>IF($AK$3="４週",AK13/4,AK13/(DAY(EOMONTH($F$9,0))/7))</f>
        <v>0</v>
      </c>
      <c r="AM13" s="115"/>
      <c r="AN13" s="115"/>
    </row>
    <row r="14" spans="1:40" ht="18" customHeight="1">
      <c r="A14" s="28">
        <v>4</v>
      </c>
      <c r="B14" s="33" t="s">
        <v>48</v>
      </c>
      <c r="C14" s="34" t="s">
        <v>51</v>
      </c>
      <c r="D14" s="35"/>
      <c r="E14" s="36" t="s">
        <v>51</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8">
        <f t="shared" si="0"/>
        <v>0</v>
      </c>
      <c r="AL14" s="39">
        <f>IF($AK$3="４週",AK14/4,AK14/(DAY(EOMONTH($F$9,0))/7))</f>
        <v>0</v>
      </c>
      <c r="AM14" s="115"/>
      <c r="AN14" s="115"/>
    </row>
    <row r="15" spans="1:40" ht="18" customHeight="1">
      <c r="A15" s="28">
        <v>5</v>
      </c>
      <c r="B15" s="33" t="s">
        <v>52</v>
      </c>
      <c r="C15" s="34"/>
      <c r="D15" s="35"/>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8">
        <f t="shared" si="0"/>
        <v>0</v>
      </c>
      <c r="AL15" s="39">
        <f t="shared" ref="AL15:AL30" si="1">IF($AK$3="４週",AK15/4,AK15/(DAY(EOMONTH($F$9,0))/7))</f>
        <v>0</v>
      </c>
      <c r="AM15" s="115"/>
      <c r="AN15" s="115"/>
    </row>
    <row r="16" spans="1:40" ht="18" customHeight="1">
      <c r="A16" s="28">
        <v>6</v>
      </c>
      <c r="B16" s="33"/>
      <c r="C16" s="34"/>
      <c r="D16" s="35"/>
      <c r="E16" s="36"/>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8">
        <f t="shared" si="0"/>
        <v>0</v>
      </c>
      <c r="AL16" s="39">
        <f t="shared" si="1"/>
        <v>0</v>
      </c>
      <c r="AM16" s="115"/>
      <c r="AN16" s="115"/>
    </row>
    <row r="17" spans="1:40" ht="18" customHeight="1">
      <c r="A17" s="28">
        <v>7</v>
      </c>
      <c r="B17" s="33"/>
      <c r="C17" s="34"/>
      <c r="D17" s="35"/>
      <c r="E17" s="36"/>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8">
        <f t="shared" si="0"/>
        <v>0</v>
      </c>
      <c r="AL17" s="39">
        <f t="shared" si="1"/>
        <v>0</v>
      </c>
      <c r="AM17" s="115"/>
      <c r="AN17" s="115"/>
    </row>
    <row r="18" spans="1:40" ht="18" customHeight="1">
      <c r="A18" s="28">
        <v>8</v>
      </c>
      <c r="B18" s="33"/>
      <c r="C18" s="34"/>
      <c r="D18" s="35"/>
      <c r="E18" s="36"/>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f t="shared" si="0"/>
        <v>0</v>
      </c>
      <c r="AL18" s="39">
        <f t="shared" si="1"/>
        <v>0</v>
      </c>
      <c r="AM18" s="115"/>
      <c r="AN18" s="115"/>
    </row>
    <row r="19" spans="1:40" ht="18" customHeight="1">
      <c r="A19" s="28">
        <v>9</v>
      </c>
      <c r="B19" s="33"/>
      <c r="C19" s="34"/>
      <c r="D19" s="35"/>
      <c r="E19" s="36"/>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8">
        <f t="shared" si="0"/>
        <v>0</v>
      </c>
      <c r="AL19" s="39">
        <f t="shared" si="1"/>
        <v>0</v>
      </c>
      <c r="AM19" s="115"/>
      <c r="AN19" s="115"/>
    </row>
    <row r="20" spans="1:40" ht="18" customHeight="1">
      <c r="A20" s="28">
        <v>10</v>
      </c>
      <c r="B20" s="33"/>
      <c r="C20" s="34"/>
      <c r="D20" s="35"/>
      <c r="E20" s="36"/>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8">
        <f t="shared" si="0"/>
        <v>0</v>
      </c>
      <c r="AL20" s="39">
        <f t="shared" si="1"/>
        <v>0</v>
      </c>
      <c r="AM20" s="115"/>
      <c r="AN20" s="115"/>
    </row>
    <row r="21" spans="1:40" ht="18" customHeight="1">
      <c r="A21" s="28">
        <v>11</v>
      </c>
      <c r="B21" s="33"/>
      <c r="C21" s="34"/>
      <c r="D21" s="35"/>
      <c r="E21" s="36"/>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8">
        <f t="shared" si="0"/>
        <v>0</v>
      </c>
      <c r="AL21" s="39">
        <f t="shared" si="1"/>
        <v>0</v>
      </c>
      <c r="AM21" s="115"/>
      <c r="AN21" s="115"/>
    </row>
    <row r="22" spans="1:40" ht="18" customHeight="1">
      <c r="A22" s="28">
        <v>12</v>
      </c>
      <c r="B22" s="33"/>
      <c r="C22" s="34"/>
      <c r="D22" s="35"/>
      <c r="E22" s="36"/>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8">
        <f t="shared" si="0"/>
        <v>0</v>
      </c>
      <c r="AL22" s="39">
        <f t="shared" si="1"/>
        <v>0</v>
      </c>
      <c r="AM22" s="115"/>
      <c r="AN22" s="115"/>
    </row>
    <row r="23" spans="1:40" ht="18" customHeight="1">
      <c r="A23" s="28">
        <v>13</v>
      </c>
      <c r="B23" s="33"/>
      <c r="C23" s="34"/>
      <c r="D23" s="35"/>
      <c r="E23" s="36"/>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8">
        <f t="shared" si="0"/>
        <v>0</v>
      </c>
      <c r="AL23" s="39">
        <f t="shared" si="1"/>
        <v>0</v>
      </c>
      <c r="AM23" s="115"/>
      <c r="AN23" s="115"/>
    </row>
    <row r="24" spans="1:40" ht="18" customHeight="1">
      <c r="A24" s="28">
        <v>14</v>
      </c>
      <c r="B24" s="33"/>
      <c r="C24" s="34"/>
      <c r="D24" s="35"/>
      <c r="E24" s="36"/>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8">
        <f t="shared" si="0"/>
        <v>0</v>
      </c>
      <c r="AL24" s="39">
        <f t="shared" si="1"/>
        <v>0</v>
      </c>
      <c r="AM24" s="115"/>
      <c r="AN24" s="115"/>
    </row>
    <row r="25" spans="1:40" ht="18" customHeight="1">
      <c r="A25" s="28">
        <v>15</v>
      </c>
      <c r="B25" s="33"/>
      <c r="C25" s="34"/>
      <c r="D25" s="35"/>
      <c r="E25" s="36"/>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8">
        <f t="shared" si="0"/>
        <v>0</v>
      </c>
      <c r="AL25" s="39">
        <f t="shared" si="1"/>
        <v>0</v>
      </c>
      <c r="AM25" s="115"/>
      <c r="AN25" s="115"/>
    </row>
    <row r="26" spans="1:40" ht="18" customHeight="1">
      <c r="A26" s="28">
        <v>16</v>
      </c>
      <c r="B26" s="33"/>
      <c r="C26" s="34"/>
      <c r="D26" s="35"/>
      <c r="E26" s="36"/>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8">
        <f t="shared" si="0"/>
        <v>0</v>
      </c>
      <c r="AL26" s="39">
        <f t="shared" si="1"/>
        <v>0</v>
      </c>
      <c r="AM26" s="115"/>
      <c r="AN26" s="115"/>
    </row>
    <row r="27" spans="1:40" ht="18" customHeight="1">
      <c r="A27" s="28">
        <v>17</v>
      </c>
      <c r="B27" s="33"/>
      <c r="C27" s="34"/>
      <c r="D27" s="35"/>
      <c r="E27" s="36"/>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8">
        <f t="shared" si="0"/>
        <v>0</v>
      </c>
      <c r="AL27" s="39">
        <f t="shared" si="1"/>
        <v>0</v>
      </c>
      <c r="AM27" s="115"/>
      <c r="AN27" s="115"/>
    </row>
    <row r="28" spans="1:40" ht="18" customHeight="1">
      <c r="A28" s="28">
        <v>18</v>
      </c>
      <c r="B28" s="33"/>
      <c r="C28" s="34"/>
      <c r="D28" s="35"/>
      <c r="E28" s="36"/>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8">
        <f t="shared" si="0"/>
        <v>0</v>
      </c>
      <c r="AL28" s="39">
        <f t="shared" si="1"/>
        <v>0</v>
      </c>
      <c r="AM28" s="115"/>
      <c r="AN28" s="115"/>
    </row>
    <row r="29" spans="1:40" ht="18" customHeight="1">
      <c r="A29" s="28">
        <v>19</v>
      </c>
      <c r="B29" s="33"/>
      <c r="C29" s="34"/>
      <c r="D29" s="35"/>
      <c r="E29" s="36"/>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8">
        <f t="shared" si="0"/>
        <v>0</v>
      </c>
      <c r="AL29" s="39">
        <f t="shared" si="1"/>
        <v>0</v>
      </c>
      <c r="AM29" s="115"/>
      <c r="AN29" s="115"/>
    </row>
    <row r="30" spans="1:40" ht="18" customHeight="1">
      <c r="A30" s="28">
        <v>20</v>
      </c>
      <c r="B30" s="33"/>
      <c r="C30" s="34"/>
      <c r="D30" s="35"/>
      <c r="E30" s="36"/>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8">
        <f t="shared" si="0"/>
        <v>0</v>
      </c>
      <c r="AL30" s="39">
        <f t="shared" si="1"/>
        <v>0</v>
      </c>
      <c r="AM30" s="115"/>
      <c r="AN30" s="115"/>
    </row>
    <row r="31" spans="1:40" ht="18" customHeight="1">
      <c r="A31" s="116" t="s">
        <v>53</v>
      </c>
      <c r="B31" s="117"/>
      <c r="C31" s="117"/>
      <c r="D31" s="117"/>
      <c r="E31" s="117"/>
      <c r="F31" s="40">
        <f>+SUM(F11:F30)</f>
        <v>0</v>
      </c>
      <c r="G31" s="40">
        <f t="shared" ref="G31:AJ31" si="2">+SUM(G11:G30)</f>
        <v>0</v>
      </c>
      <c r="H31" s="40">
        <f t="shared" si="2"/>
        <v>0</v>
      </c>
      <c r="I31" s="40">
        <f t="shared" si="2"/>
        <v>0</v>
      </c>
      <c r="J31" s="40">
        <f t="shared" si="2"/>
        <v>0</v>
      </c>
      <c r="K31" s="40">
        <f t="shared" si="2"/>
        <v>0</v>
      </c>
      <c r="L31" s="40">
        <f t="shared" si="2"/>
        <v>0</v>
      </c>
      <c r="M31" s="40">
        <f t="shared" si="2"/>
        <v>0</v>
      </c>
      <c r="N31" s="40">
        <f t="shared" si="2"/>
        <v>0</v>
      </c>
      <c r="O31" s="40">
        <f t="shared" si="2"/>
        <v>0</v>
      </c>
      <c r="P31" s="40">
        <f t="shared" si="2"/>
        <v>0</v>
      </c>
      <c r="Q31" s="40">
        <f t="shared" si="2"/>
        <v>0</v>
      </c>
      <c r="R31" s="40">
        <f t="shared" si="2"/>
        <v>0</v>
      </c>
      <c r="S31" s="40">
        <f t="shared" si="2"/>
        <v>0</v>
      </c>
      <c r="T31" s="40">
        <f t="shared" si="2"/>
        <v>0</v>
      </c>
      <c r="U31" s="40">
        <f t="shared" si="2"/>
        <v>0</v>
      </c>
      <c r="V31" s="40">
        <f t="shared" si="2"/>
        <v>0</v>
      </c>
      <c r="W31" s="40">
        <f t="shared" si="2"/>
        <v>0</v>
      </c>
      <c r="X31" s="40">
        <f t="shared" si="2"/>
        <v>0</v>
      </c>
      <c r="Y31" s="40">
        <f t="shared" si="2"/>
        <v>0</v>
      </c>
      <c r="Z31" s="40">
        <f t="shared" si="2"/>
        <v>0</v>
      </c>
      <c r="AA31" s="40">
        <f t="shared" si="2"/>
        <v>0</v>
      </c>
      <c r="AB31" s="40">
        <f t="shared" si="2"/>
        <v>0</v>
      </c>
      <c r="AC31" s="40">
        <f t="shared" si="2"/>
        <v>0</v>
      </c>
      <c r="AD31" s="40">
        <f t="shared" si="2"/>
        <v>0</v>
      </c>
      <c r="AE31" s="40">
        <f t="shared" si="2"/>
        <v>0</v>
      </c>
      <c r="AF31" s="40">
        <f t="shared" si="2"/>
        <v>0</v>
      </c>
      <c r="AG31" s="40">
        <f t="shared" si="2"/>
        <v>0</v>
      </c>
      <c r="AH31" s="40">
        <f t="shared" si="2"/>
        <v>0</v>
      </c>
      <c r="AI31" s="40">
        <f t="shared" si="2"/>
        <v>0</v>
      </c>
      <c r="AJ31" s="40">
        <f t="shared" si="2"/>
        <v>0</v>
      </c>
      <c r="AK31" s="38">
        <f t="shared" si="0"/>
        <v>0</v>
      </c>
      <c r="AL31" s="39">
        <f>IF($AK$3="４週",AK31/4,AK31/(DAY(EOMONTH($F$9,0))/7))</f>
        <v>0</v>
      </c>
      <c r="AM31" s="118"/>
      <c r="AN31" s="118"/>
    </row>
    <row r="32" spans="1:40" ht="18" customHeight="1">
      <c r="A32" s="117" t="s">
        <v>54</v>
      </c>
      <c r="B32" s="117"/>
      <c r="C32" s="117"/>
      <c r="D32" s="117"/>
      <c r="E32" s="119"/>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0"/>
      <c r="AL32" s="42"/>
      <c r="AM32" s="118"/>
      <c r="AN32" s="118"/>
    </row>
    <row r="33" spans="1:40" ht="15" customHeight="1">
      <c r="A33" s="27"/>
      <c r="B33" s="27"/>
      <c r="C33" s="27"/>
      <c r="D33" s="27"/>
      <c r="E33" s="27"/>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27"/>
      <c r="AL33" s="27"/>
      <c r="AM33" s="18"/>
    </row>
    <row r="34" spans="1:40" ht="15" customHeight="1">
      <c r="A34" s="27"/>
      <c r="B34" s="27"/>
      <c r="C34" s="27"/>
      <c r="D34" s="27"/>
      <c r="E34" s="27"/>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27"/>
      <c r="AL34" s="27"/>
      <c r="AM34" s="18"/>
    </row>
    <row r="35" spans="1:40" ht="21" customHeight="1">
      <c r="A35" s="17" t="s">
        <v>55</v>
      </c>
      <c r="B35" s="27"/>
      <c r="C35" s="27"/>
      <c r="D35" s="27"/>
      <c r="E35" s="27"/>
      <c r="F35" s="27"/>
      <c r="G35" s="43"/>
      <c r="H35" s="43"/>
      <c r="I35" s="43"/>
      <c r="J35" s="43"/>
      <c r="K35" s="43"/>
      <c r="L35" s="43"/>
      <c r="M35" s="43"/>
      <c r="N35" s="43"/>
      <c r="O35" s="43"/>
      <c r="Y35" s="17"/>
      <c r="AM35" s="27"/>
      <c r="AN35" s="18"/>
    </row>
    <row r="36" spans="1:40" ht="24.95" customHeight="1">
      <c r="A36" s="106"/>
      <c r="B36" s="106"/>
      <c r="C36" s="106"/>
      <c r="D36" s="44">
        <f>IF(MONTH($F$9)&lt;7,MONTH($F$9)+6,MONTH($F$9)-6)</f>
        <v>11</v>
      </c>
      <c r="E36" s="44">
        <f>IF(MONTH($F$9)&lt;6,MONTH($F$9)+7,MONTH($F$9)-5)</f>
        <v>12</v>
      </c>
      <c r="F36" s="120">
        <f>IF(MONTH($F$9)&lt;5,MONTH($F$9)+8,MONTH($F$9)-4)</f>
        <v>1</v>
      </c>
      <c r="G36" s="120"/>
      <c r="H36" s="120"/>
      <c r="I36" s="120">
        <f>IF(MONTH($F$9)&lt;4,MONTH($F$9)+9,MONTH($F$9)-3)</f>
        <v>2</v>
      </c>
      <c r="J36" s="120"/>
      <c r="K36" s="120"/>
      <c r="L36" s="120">
        <f>IF(MONTH($F$9)&lt;3,MONTH($F$9)+10,MONTH($F$9)-2)</f>
        <v>3</v>
      </c>
      <c r="M36" s="120"/>
      <c r="N36" s="120"/>
      <c r="O36" s="120">
        <f>IF(MONTH($F$9)&lt;2,MONTH($F$9)+11,MONTH($F$9)-1)</f>
        <v>4</v>
      </c>
      <c r="P36" s="120"/>
      <c r="Q36" s="120"/>
      <c r="R36" s="106" t="s">
        <v>56</v>
      </c>
      <c r="S36" s="106"/>
      <c r="T36" s="106"/>
      <c r="U36" s="106"/>
      <c r="V36" s="121" t="s">
        <v>57</v>
      </c>
      <c r="W36" s="121"/>
      <c r="X36" s="121"/>
      <c r="Y36" s="121"/>
      <c r="Z36" s="121" t="s">
        <v>58</v>
      </c>
      <c r="AA36" s="121"/>
      <c r="AB36" s="121"/>
      <c r="AC36" s="121"/>
    </row>
    <row r="37" spans="1:40" ht="18" customHeight="1">
      <c r="A37" s="113" t="s">
        <v>59</v>
      </c>
      <c r="B37" s="113"/>
      <c r="C37" s="113"/>
      <c r="D37" s="37">
        <v>85</v>
      </c>
      <c r="E37" s="37">
        <v>86</v>
      </c>
      <c r="F37" s="114">
        <v>86</v>
      </c>
      <c r="G37" s="114"/>
      <c r="H37" s="114"/>
      <c r="I37" s="114">
        <v>86</v>
      </c>
      <c r="J37" s="114"/>
      <c r="K37" s="114"/>
      <c r="L37" s="114">
        <v>88</v>
      </c>
      <c r="M37" s="114"/>
      <c r="N37" s="114"/>
      <c r="O37" s="114">
        <v>90</v>
      </c>
      <c r="P37" s="114"/>
      <c r="Q37" s="114"/>
      <c r="R37" s="102">
        <f>SUM(D37:Q37)</f>
        <v>521</v>
      </c>
      <c r="S37" s="102"/>
      <c r="T37" s="102"/>
      <c r="U37" s="102"/>
      <c r="V37" s="112">
        <f>ROUNDUP((R37+R38)/6,1)</f>
        <v>106.69999999999999</v>
      </c>
      <c r="W37" s="112"/>
      <c r="X37" s="112"/>
      <c r="Y37" s="112"/>
      <c r="Z37" s="112">
        <f>ROUNDDOWN(V37/35,1)</f>
        <v>3</v>
      </c>
      <c r="AA37" s="112"/>
      <c r="AB37" s="112"/>
      <c r="AC37" s="112"/>
    </row>
    <row r="38" spans="1:40" ht="18" customHeight="1">
      <c r="A38" s="113" t="s">
        <v>60</v>
      </c>
      <c r="B38" s="113"/>
      <c r="C38" s="113"/>
      <c r="D38" s="37">
        <v>20</v>
      </c>
      <c r="E38" s="37">
        <v>21</v>
      </c>
      <c r="F38" s="114">
        <v>21</v>
      </c>
      <c r="G38" s="114"/>
      <c r="H38" s="114"/>
      <c r="I38" s="114">
        <v>21</v>
      </c>
      <c r="J38" s="114"/>
      <c r="K38" s="114"/>
      <c r="L38" s="114">
        <v>19</v>
      </c>
      <c r="M38" s="114"/>
      <c r="N38" s="114"/>
      <c r="O38" s="114">
        <v>17</v>
      </c>
      <c r="P38" s="114"/>
      <c r="Q38" s="114"/>
      <c r="R38" s="102">
        <f>+SUM(D38:Q38)</f>
        <v>119</v>
      </c>
      <c r="S38" s="102"/>
      <c r="T38" s="102"/>
      <c r="U38" s="102"/>
      <c r="V38" s="112"/>
      <c r="W38" s="112"/>
      <c r="X38" s="112"/>
      <c r="Y38" s="112"/>
      <c r="Z38" s="112"/>
      <c r="AA38" s="112"/>
      <c r="AB38" s="112"/>
      <c r="AC38" s="112"/>
    </row>
    <row r="39" spans="1:40" ht="21" customHeight="1">
      <c r="A39" s="17" t="s">
        <v>61</v>
      </c>
      <c r="B39" s="21"/>
      <c r="C39" s="22"/>
      <c r="D39" s="22"/>
      <c r="E39" s="22"/>
      <c r="F39" s="22"/>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22"/>
      <c r="AM39" s="22"/>
      <c r="AN39" s="18"/>
    </row>
    <row r="40" spans="1:40" ht="24.95" customHeight="1">
      <c r="A40" s="18"/>
      <c r="B40" s="27"/>
      <c r="C40" s="103" t="s">
        <v>180</v>
      </c>
      <c r="D40" s="104"/>
      <c r="E40" s="110" t="s">
        <v>181</v>
      </c>
      <c r="F40" s="110"/>
      <c r="G40" s="110"/>
      <c r="H40" s="110"/>
      <c r="I40" s="103" t="s">
        <v>182</v>
      </c>
      <c r="J40" s="104"/>
      <c r="K40" s="104"/>
      <c r="L40" s="104"/>
      <c r="M40" s="104"/>
      <c r="N40" s="105"/>
      <c r="O40" s="103" t="s">
        <v>183</v>
      </c>
      <c r="P40" s="104"/>
      <c r="Q40" s="104"/>
      <c r="R40" s="104"/>
      <c r="S40" s="104"/>
      <c r="T40" s="105"/>
      <c r="U40" s="103" t="s">
        <v>183</v>
      </c>
      <c r="V40" s="104"/>
      <c r="W40" s="104"/>
      <c r="X40" s="104"/>
      <c r="Y40" s="104"/>
      <c r="Z40" s="105"/>
      <c r="AA40" s="103" t="s">
        <v>183</v>
      </c>
      <c r="AB40" s="104"/>
      <c r="AC40" s="104"/>
      <c r="AD40" s="104"/>
      <c r="AE40" s="104"/>
      <c r="AF40" s="105"/>
      <c r="AG40" s="110" t="s">
        <v>183</v>
      </c>
      <c r="AH40" s="110"/>
      <c r="AI40" s="110"/>
      <c r="AJ40" s="110"/>
      <c r="AK40" s="110"/>
      <c r="AL40" s="110" t="s">
        <v>183</v>
      </c>
      <c r="AM40" s="110"/>
      <c r="AN40" s="18"/>
    </row>
    <row r="41" spans="1:40" ht="18" customHeight="1">
      <c r="A41" s="18"/>
      <c r="B41" s="27"/>
      <c r="C41" s="45" t="s">
        <v>62</v>
      </c>
      <c r="D41" s="45" t="s">
        <v>63</v>
      </c>
      <c r="E41" s="46" t="s">
        <v>62</v>
      </c>
      <c r="F41" s="111" t="s">
        <v>63</v>
      </c>
      <c r="G41" s="111"/>
      <c r="H41" s="111"/>
      <c r="I41" s="107" t="s">
        <v>62</v>
      </c>
      <c r="J41" s="108"/>
      <c r="K41" s="109"/>
      <c r="L41" s="107" t="s">
        <v>63</v>
      </c>
      <c r="M41" s="108"/>
      <c r="N41" s="109"/>
      <c r="O41" s="107" t="s">
        <v>62</v>
      </c>
      <c r="P41" s="108"/>
      <c r="Q41" s="109"/>
      <c r="R41" s="107" t="s">
        <v>63</v>
      </c>
      <c r="S41" s="108"/>
      <c r="T41" s="109"/>
      <c r="U41" s="107" t="s">
        <v>62</v>
      </c>
      <c r="V41" s="108"/>
      <c r="W41" s="109"/>
      <c r="X41" s="107" t="s">
        <v>63</v>
      </c>
      <c r="Y41" s="108"/>
      <c r="Z41" s="109"/>
      <c r="AA41" s="107" t="s">
        <v>62</v>
      </c>
      <c r="AB41" s="108"/>
      <c r="AC41" s="109"/>
      <c r="AD41" s="107" t="s">
        <v>63</v>
      </c>
      <c r="AE41" s="108"/>
      <c r="AF41" s="109"/>
      <c r="AG41" s="107" t="s">
        <v>62</v>
      </c>
      <c r="AH41" s="108"/>
      <c r="AI41" s="109"/>
      <c r="AJ41" s="107" t="s">
        <v>63</v>
      </c>
      <c r="AK41" s="109"/>
      <c r="AL41" s="46" t="s">
        <v>20</v>
      </c>
      <c r="AM41" s="46" t="s">
        <v>21</v>
      </c>
      <c r="AN41" s="18"/>
    </row>
    <row r="42" spans="1:40" ht="18" customHeight="1">
      <c r="A42" s="18"/>
      <c r="B42" s="29" t="s">
        <v>64</v>
      </c>
      <c r="C42" s="46">
        <f>COUNTIFS($B$11:$B$30,C$40,$C$11:$C$30,"A",$E$11:$E$30,"*")</f>
        <v>1</v>
      </c>
      <c r="D42" s="46">
        <f>COUNTIFS($B$11:$B$30,C$40,$C$11:$C$30,"B",$E$11:$E$30,"*")</f>
        <v>0</v>
      </c>
      <c r="E42" s="46">
        <f>COUNTIFS($B$11:$B$30,E$40,$C$11:$C$30,"A",$E$11:$E$30,"*")</f>
        <v>0</v>
      </c>
      <c r="F42" s="107">
        <f>COUNTIFS($B$11:$B$30,E$40,$C$11:$C$30,"B",$E$11:$E$30,"*")</f>
        <v>1</v>
      </c>
      <c r="G42" s="108"/>
      <c r="H42" s="109"/>
      <c r="I42" s="107">
        <f>COUNTIFS($B$11:$B$30,I$40,$C$11:$C$30,"A",$E$11:$E$30,"*")</f>
        <v>0</v>
      </c>
      <c r="J42" s="108"/>
      <c r="K42" s="109"/>
      <c r="L42" s="107">
        <f>COUNTIFS($B$11:$B$30,I$40,$C$11:$C$30,"B",$E$11:$E$30,"*")</f>
        <v>0</v>
      </c>
      <c r="M42" s="108"/>
      <c r="N42" s="109"/>
      <c r="O42" s="107">
        <f>COUNTIFS($B$11:$B$30,O$40,$C$11:$C$30,"A",$E$11:$E$30,"*")</f>
        <v>0</v>
      </c>
      <c r="P42" s="108"/>
      <c r="Q42" s="109"/>
      <c r="R42" s="107">
        <f>COUNTIFS($B$11:$B$30,O$40,$C$11:$C$30,"B",$E$11:$E$30,"*")</f>
        <v>0</v>
      </c>
      <c r="S42" s="108"/>
      <c r="T42" s="109"/>
      <c r="U42" s="107">
        <f>COUNTIFS($B$11:$B$30,U$40,$C$11:$C$30,"A",$E$11:$E$30,"*")</f>
        <v>0</v>
      </c>
      <c r="V42" s="108"/>
      <c r="W42" s="109"/>
      <c r="X42" s="107">
        <f>COUNTIFS($B$11:$B$30,U$40,$C$11:$C$30,"B",$E$11:$E$30,"*")</f>
        <v>0</v>
      </c>
      <c r="Y42" s="108"/>
      <c r="Z42" s="109"/>
      <c r="AA42" s="107">
        <f>COUNTIFS($B$11:$B$30,AA$40,$C$11:$C$30,"A",$E$11:$E$30,"*")</f>
        <v>0</v>
      </c>
      <c r="AB42" s="108"/>
      <c r="AC42" s="109"/>
      <c r="AD42" s="107">
        <f>COUNTIFS($B$11:$B$30,AA$40,$C$11:$C$30,"B",$E$11:$E$30,"*")</f>
        <v>0</v>
      </c>
      <c r="AE42" s="108"/>
      <c r="AF42" s="109"/>
      <c r="AG42" s="107">
        <f>COUNTIFS($B$11:$B$30,AG$40,$C$11:$C$30,"A",$E$11:$E$30,"*")</f>
        <v>0</v>
      </c>
      <c r="AH42" s="108"/>
      <c r="AI42" s="109"/>
      <c r="AJ42" s="107">
        <f>COUNTIFS($B$11:$B$30,AG$40,$C$11:$C$30,"B",$E$11:$E$30,"*")</f>
        <v>0</v>
      </c>
      <c r="AK42" s="109"/>
      <c r="AL42" s="46">
        <f>COUNTIFS($B$11:$B$30,AL$40,$C$11:$C$30,"A",$E$11:$E$30,"*")</f>
        <v>0</v>
      </c>
      <c r="AM42" s="46">
        <f>COUNTIFS($B$11:$B$30,AL$40,$C$11:$C$30,"B",$E$11:$E$30,"*")</f>
        <v>0</v>
      </c>
      <c r="AN42" s="18"/>
    </row>
    <row r="43" spans="1:40" ht="18" customHeight="1">
      <c r="A43" s="18"/>
      <c r="B43" s="30" t="s">
        <v>65</v>
      </c>
      <c r="C43" s="46">
        <f>COUNTIFS($B$11:$B$30,C$40,$C$11:$C$30,"C",$E$11:$E$30,"*")</f>
        <v>0</v>
      </c>
      <c r="D43" s="46">
        <f>COUNTIFS($B$11:$B$30,C$40,$C$11:$C$30,"D",$E$11:$E$30,"*")</f>
        <v>0</v>
      </c>
      <c r="E43" s="46">
        <f>COUNTIFS($B$11:$B$30,E$40,$C$11:$C$30,"C",$E$11:$E$30,"*")</f>
        <v>1</v>
      </c>
      <c r="F43" s="107">
        <f>COUNTIFS($B$11:$B$30,E$40,$C$11:$C$30,"D",$E$11:$E$30,"*")</f>
        <v>1</v>
      </c>
      <c r="G43" s="108"/>
      <c r="H43" s="109"/>
      <c r="I43" s="107">
        <f>COUNTIFS($B$11:$B$30,I$40,$C$11:$C$30,"C",$E$11:$E$30,"*")</f>
        <v>0</v>
      </c>
      <c r="J43" s="108"/>
      <c r="K43" s="109"/>
      <c r="L43" s="107">
        <f>COUNTIFS($B$11:$B$30,I$40,$C$11:$C$30,"D",$E$11:$E$30,"*")</f>
        <v>0</v>
      </c>
      <c r="M43" s="108"/>
      <c r="N43" s="109"/>
      <c r="O43" s="107">
        <f>COUNTIFS($B$11:$B$30,O$40,$C$11:$C$30,"C",$E$11:$E$30,"*")</f>
        <v>0</v>
      </c>
      <c r="P43" s="108"/>
      <c r="Q43" s="109"/>
      <c r="R43" s="107">
        <f>COUNTIFS($B$11:$B$30,O$40,$C$11:$C$30,"D",$E$11:$E$30,"*")</f>
        <v>0</v>
      </c>
      <c r="S43" s="108"/>
      <c r="T43" s="109"/>
      <c r="U43" s="107">
        <f>COUNTIFS($B$11:$B$30,U$40,$C$11:$C$30,"C",$E$11:$E$30,"*")</f>
        <v>0</v>
      </c>
      <c r="V43" s="108"/>
      <c r="W43" s="109"/>
      <c r="X43" s="107">
        <f>COUNTIFS($B$11:$B$30,U$40,$C$11:$C$30,"D",$E$11:$E$30,"*")</f>
        <v>0</v>
      </c>
      <c r="Y43" s="108"/>
      <c r="Z43" s="109"/>
      <c r="AA43" s="107">
        <f>COUNTIFS($B$11:$B$30,AA$40,$C$11:$C$30,"C",$E$11:$E$30,"*")</f>
        <v>0</v>
      </c>
      <c r="AB43" s="108"/>
      <c r="AC43" s="109"/>
      <c r="AD43" s="107">
        <f>COUNTIFS($B$11:$B$30,AA$40,$C$11:$C$30,"D",$E$11:$E$30,"*")</f>
        <v>0</v>
      </c>
      <c r="AE43" s="108"/>
      <c r="AF43" s="109"/>
      <c r="AG43" s="107">
        <f>COUNTIFS($B$11:$B$30,AG$40,$C$11:$C$30,"C",$E$11:$E$30,"*")</f>
        <v>0</v>
      </c>
      <c r="AH43" s="108"/>
      <c r="AI43" s="109"/>
      <c r="AJ43" s="107">
        <f>COUNTIFS($B$11:$B$30,AG$40,$C$11:$C$30,"D",$E$11:$E$30,"*")</f>
        <v>0</v>
      </c>
      <c r="AK43" s="109"/>
      <c r="AL43" s="46">
        <f>COUNTIFS($B$11:$B$30,AL$40,$C$11:$C$30,"C",$E$11:$E$30,"*")</f>
        <v>0</v>
      </c>
      <c r="AM43" s="46">
        <f>COUNTIFS($B$11:$B$30,AL$40,$C$11:$C$30,"D",$E$11:$E$30,"*")</f>
        <v>0</v>
      </c>
      <c r="AN43" s="18"/>
    </row>
    <row r="44" spans="1:40" ht="24.95" customHeight="1">
      <c r="A44" s="18"/>
      <c r="B44" s="30" t="s">
        <v>66</v>
      </c>
      <c r="C44" s="103" t="str">
        <f>IF($AK$3="４週",SUMIFS($AK$11:$AK$30,$B$11:$B$30,C40)/4/$AH$5,IF($AK$3="歴月",SUMIFS($AK$11:$AK$30,$B$11:$B$30,C40)/$AL$5,"記載する期間を選択してください"))</f>
        <v>記載する期間を選択してください</v>
      </c>
      <c r="D44" s="105"/>
      <c r="E44" s="103" t="str">
        <f>IF($AK$3="４週",SUMIFS($AK$11:$AK$30,$B$11:$B$30,E40)/4/$AH$5,IF($AK$3="歴月",SUMIFS($AK$11:$AK$30,$B$11:$B$30,E40)/$AL$5,"記載する期間を選択してください"))</f>
        <v>記載する期間を選択してください</v>
      </c>
      <c r="F44" s="104"/>
      <c r="G44" s="104"/>
      <c r="H44" s="105"/>
      <c r="I44" s="103" t="str">
        <f>IF($AK$3="４週",SUMIFS($AK$11:$AK$30,$B$11:$B$30,I40)/4/$AH$5,IF($AK$3="歴月",SUMIFS($AK$11:$AK$30,$B$11:$B$30,I40)/$AL$5,"記載する期間を選択してください"))</f>
        <v>記載する期間を選択してください</v>
      </c>
      <c r="J44" s="104"/>
      <c r="K44" s="104"/>
      <c r="L44" s="104"/>
      <c r="M44" s="104"/>
      <c r="N44" s="105"/>
      <c r="O44" s="103" t="str">
        <f>IF($AK$3="４週",SUMIFS($AK$11:$AK$30,$B$11:$B$30,O40)/4/$AH$5,IF($AK$3="歴月",SUMIFS($AK$11:$AK$30,$B$11:$B$30,O40)/$AL$5,"記載する期間を選択してください"))</f>
        <v>記載する期間を選択してください</v>
      </c>
      <c r="P44" s="104"/>
      <c r="Q44" s="104"/>
      <c r="R44" s="104"/>
      <c r="S44" s="104"/>
      <c r="T44" s="105"/>
      <c r="U44" s="103" t="str">
        <f>IF($AK$3="４週",SUMIFS($AK$11:$AK$30,$B$11:$B$30,U40)/4/$AH$5,IF($AK$3="歴月",SUMIFS($AK$11:$AK$30,$B$11:$B$30,U40)/$AL$5,"記載する期間を選択してください"))</f>
        <v>記載する期間を選択してください</v>
      </c>
      <c r="V44" s="104"/>
      <c r="W44" s="104"/>
      <c r="X44" s="104"/>
      <c r="Y44" s="104"/>
      <c r="Z44" s="105"/>
      <c r="AA44" s="103" t="str">
        <f>IF($AK$3="４週",SUMIFS($AK$11:$AK$30,$B$11:$B$30,AA40)/4/$AH$5,IF($AK$3="歴月",SUMIFS($AK$11:$AK$30,$B$11:$B$30,AA40)/$AL$5,"記載する期間を選択してください"))</f>
        <v>記載する期間を選択してください</v>
      </c>
      <c r="AB44" s="104"/>
      <c r="AC44" s="104"/>
      <c r="AD44" s="104"/>
      <c r="AE44" s="104"/>
      <c r="AF44" s="105"/>
      <c r="AG44" s="103" t="str">
        <f>IF($AK$3="４週",SUMIFS($AK$11:$AK$30,$B$11:$B$30,AG40)/4/$AH$5,IF($AK$3="歴月",SUMIFS($AK$11:$AK$30,$B$11:$B$30,AG40)/$AL$5,"記載する期間を選択してください"))</f>
        <v>記載する期間を選択してください</v>
      </c>
      <c r="AH44" s="104"/>
      <c r="AI44" s="104"/>
      <c r="AJ44" s="104"/>
      <c r="AK44" s="105"/>
      <c r="AL44" s="103" t="str">
        <f>IF($AK$3="４週",SUMIFS($AK$11:$AK$30,$B$11:$B$30,AL40)/4/$AH$5,IF($AK$3="歴月",SUMIFS($AK$11:$AK$30,$B$11:$B$30,AL40)/$AL$5,"記載する期間を選択してください"))</f>
        <v>記載する期間を選択してください</v>
      </c>
      <c r="AM44" s="105"/>
      <c r="AN44" s="18"/>
    </row>
    <row r="45" spans="1:40" ht="5.0999999999999996" customHeight="1">
      <c r="A45" s="18"/>
      <c r="B45" s="21"/>
      <c r="C45" s="47">
        <v>2</v>
      </c>
      <c r="D45" s="47"/>
      <c r="E45" s="47">
        <v>3</v>
      </c>
      <c r="F45" s="47"/>
      <c r="G45" s="47"/>
      <c r="H45" s="47"/>
      <c r="I45" s="47">
        <v>4</v>
      </c>
      <c r="J45" s="47"/>
      <c r="K45" s="47"/>
      <c r="L45" s="47"/>
      <c r="M45" s="47"/>
      <c r="N45" s="47"/>
      <c r="O45" s="47">
        <v>5</v>
      </c>
      <c r="P45" s="47"/>
      <c r="Q45" s="47"/>
      <c r="R45" s="47"/>
      <c r="S45" s="47"/>
      <c r="T45" s="47"/>
      <c r="U45" s="47">
        <v>6</v>
      </c>
      <c r="V45" s="47"/>
      <c r="W45" s="47"/>
      <c r="X45" s="47"/>
      <c r="Y45" s="47"/>
      <c r="Z45" s="47"/>
      <c r="AA45" s="47">
        <v>7</v>
      </c>
      <c r="AB45" s="47"/>
      <c r="AC45" s="47"/>
      <c r="AD45" s="47"/>
      <c r="AE45" s="47"/>
      <c r="AF45" s="47"/>
      <c r="AG45" s="47">
        <v>8</v>
      </c>
      <c r="AH45" s="47"/>
      <c r="AI45" s="47"/>
      <c r="AJ45" s="47"/>
      <c r="AK45" s="47"/>
      <c r="AL45" s="47">
        <v>9</v>
      </c>
      <c r="AM45" s="48"/>
      <c r="AN45" s="18"/>
    </row>
    <row r="46" spans="1:40" ht="15" customHeight="1">
      <c r="A46" s="43" t="s">
        <v>67</v>
      </c>
      <c r="B46" s="49"/>
      <c r="C46" s="50"/>
      <c r="D46" s="50"/>
      <c r="E46" s="50"/>
      <c r="F46" s="51"/>
      <c r="G46" s="50"/>
      <c r="H46" s="47"/>
      <c r="I46" s="47"/>
      <c r="J46" s="47"/>
      <c r="K46" s="47"/>
      <c r="L46" s="47"/>
      <c r="M46" s="47"/>
      <c r="N46" s="47"/>
      <c r="O46" s="47"/>
      <c r="P46" s="47"/>
      <c r="Q46" s="47"/>
      <c r="R46" s="47">
        <v>6</v>
      </c>
      <c r="S46" s="47"/>
      <c r="T46" s="47"/>
      <c r="U46" s="47"/>
      <c r="V46" s="47"/>
      <c r="W46" s="47"/>
      <c r="X46" s="47">
        <v>7</v>
      </c>
      <c r="Y46" s="47"/>
      <c r="Z46" s="47"/>
      <c r="AA46" s="47"/>
      <c r="AB46" s="47"/>
      <c r="AC46" s="47"/>
      <c r="AD46" s="47">
        <v>8</v>
      </c>
      <c r="AE46" s="47"/>
      <c r="AF46" s="47"/>
      <c r="AG46" s="52"/>
      <c r="AH46" s="52"/>
      <c r="AI46" s="52"/>
      <c r="AJ46" s="52">
        <v>9</v>
      </c>
      <c r="AK46" s="53"/>
      <c r="AL46" s="53"/>
      <c r="AM46" s="18"/>
    </row>
    <row r="47" spans="1:40" s="43" customFormat="1" ht="15" customHeight="1">
      <c r="A47" s="43" t="s">
        <v>68</v>
      </c>
      <c r="B47" s="54"/>
      <c r="C47" s="54"/>
      <c r="D47" s="54"/>
      <c r="E47" s="54"/>
      <c r="F47" s="54"/>
      <c r="G47" s="54"/>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row>
    <row r="48" spans="1:40" s="43" customFormat="1" ht="15" customHeight="1">
      <c r="A48" s="43" t="s">
        <v>69</v>
      </c>
      <c r="B48" s="54"/>
      <c r="C48" s="54"/>
      <c r="D48" s="54"/>
      <c r="E48" s="54"/>
      <c r="F48" s="54"/>
      <c r="G48" s="54"/>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row>
    <row r="49" spans="1:39" s="43" customFormat="1" ht="15" customHeight="1">
      <c r="A49" s="43" t="s">
        <v>70</v>
      </c>
      <c r="B49" s="54"/>
      <c r="C49" s="54"/>
      <c r="D49" s="54"/>
      <c r="E49" s="54"/>
      <c r="F49" s="54"/>
      <c r="G49" s="54"/>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row>
    <row r="50" spans="1:39" s="43" customFormat="1" ht="15" customHeight="1">
      <c r="A50" s="43" t="s">
        <v>71</v>
      </c>
      <c r="B50" s="54"/>
      <c r="C50" s="54"/>
      <c r="D50" s="54"/>
      <c r="E50" s="54"/>
      <c r="F50" s="54"/>
      <c r="G50" s="54"/>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ht="15" customHeight="1">
      <c r="A51" s="43" t="s">
        <v>72</v>
      </c>
      <c r="B51" s="55"/>
      <c r="C51" s="43"/>
      <c r="D51" s="43"/>
      <c r="E51" s="43"/>
      <c r="F51" s="43"/>
      <c r="G51" s="43"/>
    </row>
    <row r="52" spans="1:39" ht="15" customHeight="1">
      <c r="A52" s="43" t="s">
        <v>73</v>
      </c>
      <c r="B52" s="55"/>
      <c r="C52" s="43"/>
      <c r="D52" s="43"/>
      <c r="E52" s="43"/>
      <c r="F52" s="43"/>
      <c r="G52" s="43"/>
    </row>
    <row r="53" spans="1:39" ht="15" customHeight="1">
      <c r="A53" s="43"/>
      <c r="B53" s="29" t="s">
        <v>74</v>
      </c>
      <c r="C53" s="106" t="s">
        <v>75</v>
      </c>
      <c r="D53" s="106"/>
      <c r="E53" s="106"/>
      <c r="F53" s="43"/>
      <c r="G53" s="43"/>
    </row>
    <row r="54" spans="1:39" ht="15" customHeight="1">
      <c r="A54" s="43"/>
      <c r="B54" s="56" t="s">
        <v>47</v>
      </c>
      <c r="C54" s="102" t="s">
        <v>76</v>
      </c>
      <c r="D54" s="102"/>
      <c r="E54" s="102"/>
      <c r="F54" s="43"/>
      <c r="G54" s="43"/>
    </row>
    <row r="55" spans="1:39" ht="15" customHeight="1">
      <c r="A55" s="43"/>
      <c r="B55" s="56" t="s">
        <v>49</v>
      </c>
      <c r="C55" s="102" t="s">
        <v>77</v>
      </c>
      <c r="D55" s="102"/>
      <c r="E55" s="102"/>
      <c r="F55" s="43"/>
      <c r="G55" s="43"/>
    </row>
    <row r="56" spans="1:39" ht="15" customHeight="1">
      <c r="A56" s="43"/>
      <c r="B56" s="56" t="s">
        <v>50</v>
      </c>
      <c r="C56" s="102" t="s">
        <v>78</v>
      </c>
      <c r="D56" s="102"/>
      <c r="E56" s="102"/>
      <c r="F56" s="43"/>
      <c r="G56" s="43"/>
    </row>
    <row r="57" spans="1:39" ht="15" customHeight="1">
      <c r="A57" s="43"/>
      <c r="B57" s="56" t="s">
        <v>51</v>
      </c>
      <c r="C57" s="102" t="s">
        <v>79</v>
      </c>
      <c r="D57" s="102"/>
      <c r="E57" s="102"/>
      <c r="F57" s="43"/>
      <c r="G57" s="43"/>
    </row>
    <row r="58" spans="1:39" ht="15" customHeight="1">
      <c r="A58" s="43"/>
      <c r="B58" s="43" t="s">
        <v>80</v>
      </c>
      <c r="C58" s="43"/>
      <c r="D58" s="43"/>
      <c r="E58" s="43"/>
      <c r="F58" s="43"/>
      <c r="G58" s="43"/>
    </row>
    <row r="59" spans="1:39" ht="15" customHeight="1">
      <c r="A59" s="43"/>
      <c r="B59" s="43" t="s">
        <v>81</v>
      </c>
      <c r="C59" s="43"/>
      <c r="D59" s="43"/>
      <c r="E59" s="43"/>
      <c r="F59" s="43"/>
      <c r="G59" s="43"/>
    </row>
    <row r="60" spans="1:39" ht="15" customHeight="1">
      <c r="A60" s="43"/>
      <c r="B60" s="43" t="s">
        <v>82</v>
      </c>
      <c r="C60" s="43"/>
      <c r="D60" s="43"/>
      <c r="E60" s="43"/>
      <c r="F60" s="43"/>
      <c r="G60" s="43"/>
    </row>
    <row r="61" spans="1:39" ht="15" customHeight="1">
      <c r="A61" s="43" t="s">
        <v>83</v>
      </c>
      <c r="B61" s="55"/>
      <c r="C61" s="43"/>
      <c r="D61" s="43"/>
      <c r="E61" s="43"/>
      <c r="F61" s="43"/>
      <c r="G61" s="43"/>
    </row>
    <row r="62" spans="1:39" ht="15" customHeight="1">
      <c r="A62" s="43" t="s">
        <v>84</v>
      </c>
      <c r="B62" s="55"/>
      <c r="C62" s="43"/>
      <c r="D62" s="43"/>
      <c r="E62" s="43"/>
      <c r="F62" s="43"/>
      <c r="G62" s="43"/>
    </row>
    <row r="63" spans="1:39" ht="15" customHeight="1">
      <c r="A63" s="43" t="s">
        <v>85</v>
      </c>
      <c r="B63" s="55"/>
      <c r="C63" s="43"/>
      <c r="D63" s="43"/>
      <c r="E63" s="43"/>
      <c r="F63" s="43"/>
      <c r="G63" s="43"/>
    </row>
    <row r="64" spans="1:39" ht="15" customHeight="1">
      <c r="A64" s="43" t="s">
        <v>86</v>
      </c>
      <c r="B64" s="55"/>
      <c r="C64" s="43"/>
      <c r="D64" s="43"/>
      <c r="E64" s="43"/>
      <c r="F64" s="43"/>
      <c r="G64" s="43"/>
    </row>
    <row r="65" spans="1:7" ht="15" customHeight="1">
      <c r="A65" s="43" t="s">
        <v>87</v>
      </c>
      <c r="B65" s="55"/>
      <c r="C65" s="43"/>
      <c r="D65" s="43"/>
      <c r="E65" s="43"/>
      <c r="F65" s="43"/>
      <c r="G65" s="43"/>
    </row>
    <row r="66" spans="1:7" ht="15" customHeight="1">
      <c r="A66" s="43" t="s">
        <v>88</v>
      </c>
      <c r="B66" s="55"/>
      <c r="C66" s="43"/>
      <c r="D66" s="43"/>
      <c r="E66" s="43"/>
      <c r="F66" s="43"/>
      <c r="G66" s="43"/>
    </row>
    <row r="67" spans="1:7" ht="15" customHeight="1">
      <c r="A67" s="43" t="s">
        <v>89</v>
      </c>
      <c r="B67" s="55"/>
      <c r="C67" s="43"/>
      <c r="D67" s="43"/>
      <c r="E67" s="43"/>
      <c r="F67" s="43"/>
      <c r="G67" s="43"/>
    </row>
    <row r="68" spans="1:7" ht="15" customHeight="1">
      <c r="A68" s="43" t="s">
        <v>90</v>
      </c>
      <c r="B68" s="55"/>
      <c r="C68" s="43"/>
      <c r="D68" s="43"/>
      <c r="E68" s="43"/>
      <c r="F68" s="43"/>
      <c r="G68" s="43"/>
    </row>
    <row r="69" spans="1:7" ht="15" customHeight="1">
      <c r="A69" s="43" t="s">
        <v>91</v>
      </c>
      <c r="B69" s="55"/>
      <c r="C69" s="43"/>
      <c r="D69" s="43"/>
      <c r="E69" s="43"/>
      <c r="F69" s="43"/>
      <c r="G69" s="43"/>
    </row>
    <row r="70" spans="1:7" ht="15" customHeight="1">
      <c r="A70" s="43" t="s">
        <v>92</v>
      </c>
      <c r="B70" s="55"/>
      <c r="C70" s="43"/>
      <c r="D70" s="43"/>
      <c r="E70" s="43"/>
      <c r="F70" s="43"/>
      <c r="G70" s="43"/>
    </row>
    <row r="71" spans="1:7" ht="15" customHeight="1">
      <c r="A71" s="43" t="s">
        <v>93</v>
      </c>
      <c r="B71" s="55"/>
      <c r="C71" s="43"/>
      <c r="D71" s="43"/>
      <c r="E71" s="43"/>
      <c r="F71" s="43"/>
      <c r="G71" s="43"/>
    </row>
    <row r="72" spans="1:7" ht="15" customHeight="1">
      <c r="A72" s="43" t="s">
        <v>94</v>
      </c>
      <c r="B72" s="55"/>
      <c r="C72" s="43"/>
      <c r="D72" s="43"/>
      <c r="E72" s="43"/>
      <c r="F72" s="43"/>
      <c r="G72" s="43"/>
    </row>
    <row r="73" spans="1:7" ht="15" customHeight="1">
      <c r="A73" s="43" t="s">
        <v>95</v>
      </c>
      <c r="B73" s="55"/>
      <c r="C73" s="43"/>
      <c r="D73" s="43"/>
      <c r="E73" s="43"/>
      <c r="F73" s="43"/>
      <c r="G73" s="43"/>
    </row>
  </sheetData>
  <mergeCells count="12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Z37:AC38"/>
    <mergeCell ref="A38:C38"/>
    <mergeCell ref="F38:H38"/>
    <mergeCell ref="I38:K38"/>
    <mergeCell ref="L38:N38"/>
    <mergeCell ref="O38:Q38"/>
    <mergeCell ref="R38:U38"/>
    <mergeCell ref="AG40:AK40"/>
    <mergeCell ref="A37:C37"/>
    <mergeCell ref="F37:H37"/>
    <mergeCell ref="I37:K37"/>
    <mergeCell ref="L37:N37"/>
    <mergeCell ref="O37:Q37"/>
    <mergeCell ref="R37:U37"/>
    <mergeCell ref="V37:Y38"/>
    <mergeCell ref="C40:D40"/>
    <mergeCell ref="E40:H40"/>
    <mergeCell ref="I40:N40"/>
    <mergeCell ref="O40:T40"/>
    <mergeCell ref="U40:Z40"/>
    <mergeCell ref="AL40:AM40"/>
    <mergeCell ref="F41:H41"/>
    <mergeCell ref="I41:K41"/>
    <mergeCell ref="L41:N41"/>
    <mergeCell ref="O41:Q41"/>
    <mergeCell ref="R41:T41"/>
    <mergeCell ref="U41:W41"/>
    <mergeCell ref="X41:Z41"/>
    <mergeCell ref="AA41:AC41"/>
    <mergeCell ref="AD41:AF41"/>
    <mergeCell ref="AG41:AI41"/>
    <mergeCell ref="AJ41:AK41"/>
    <mergeCell ref="AA40:AF40"/>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s>
  <phoneticPr fontId="2"/>
  <dataValidations count="6">
    <dataValidation type="list" allowBlank="1" showInputMessage="1" showErrorMessage="1" sqref="B11:B30" xr:uid="{7E377562-0DF8-458E-A5BD-51F24A876FA3}">
      <formula1>INDIRECT($AK$1)</formula1>
    </dataValidation>
    <dataValidation operator="greaterThanOrEqual" allowBlank="1" showInputMessage="1" showErrorMessage="1" sqref="R37:R38 V37 Z37" xr:uid="{0440D1E6-4DA9-43A2-A6D3-57A60745825B}"/>
    <dataValidation type="whole" operator="greaterThanOrEqual" allowBlank="1" showInputMessage="1" showErrorMessage="1" sqref="I37:I38 D37:F38 O37:O38 L37:L38" xr:uid="{BB2D8689-56B9-4A65-A830-E21C160B5249}">
      <formula1>0</formula1>
    </dataValidation>
    <dataValidation type="list" allowBlank="1" showInputMessage="1" showErrorMessage="1" sqref="C11:C30" xr:uid="{7D3517C9-1391-40A0-943F-A05A96BEA092}">
      <formula1>"A,B,C,D"</formula1>
    </dataValidation>
    <dataValidation type="list" allowBlank="1" showInputMessage="1" showErrorMessage="1" sqref="AK3:AN3" xr:uid="{06DC8800-D30E-4E77-BA52-8CED4341C2A3}">
      <formula1>"４週,歴月"</formula1>
    </dataValidation>
    <dataValidation type="list" allowBlank="1" showInputMessage="1" showErrorMessage="1" sqref="AK4:AN4" xr:uid="{7970F16D-46EB-4520-BFA1-43E90ACD29C9}">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E1661-2AB2-4AA2-B3A9-57CAE66D59EB}">
  <dimension ref="A1:I47"/>
  <sheetViews>
    <sheetView view="pageBreakPreview" zoomScale="110" zoomScaleNormal="100" zoomScaleSheetLayoutView="110" workbookViewId="0">
      <selection activeCell="A2" sqref="A2"/>
    </sheetView>
  </sheetViews>
  <sheetFormatPr defaultRowHeight="13.5"/>
  <cols>
    <col min="1" max="9" width="9.625" style="86" customWidth="1"/>
    <col min="10" max="256" width="9" style="86"/>
    <col min="257" max="265" width="9.625" style="86" customWidth="1"/>
    <col min="266" max="512" width="9" style="86"/>
    <col min="513" max="521" width="9.625" style="86" customWidth="1"/>
    <col min="522" max="768" width="9" style="86"/>
    <col min="769" max="777" width="9.625" style="86" customWidth="1"/>
    <col min="778" max="1024" width="9" style="86"/>
    <col min="1025" max="1033" width="9.625" style="86" customWidth="1"/>
    <col min="1034" max="1280" width="9" style="86"/>
    <col min="1281" max="1289" width="9.625" style="86" customWidth="1"/>
    <col min="1290" max="1536" width="9" style="86"/>
    <col min="1537" max="1545" width="9.625" style="86" customWidth="1"/>
    <col min="1546" max="1792" width="9" style="86"/>
    <col min="1793" max="1801" width="9.625" style="86" customWidth="1"/>
    <col min="1802" max="2048" width="9" style="86"/>
    <col min="2049" max="2057" width="9.625" style="86" customWidth="1"/>
    <col min="2058" max="2304" width="9" style="86"/>
    <col min="2305" max="2313" width="9.625" style="86" customWidth="1"/>
    <col min="2314" max="2560" width="9" style="86"/>
    <col min="2561" max="2569" width="9.625" style="86" customWidth="1"/>
    <col min="2570" max="2816" width="9" style="86"/>
    <col min="2817" max="2825" width="9.625" style="86" customWidth="1"/>
    <col min="2826" max="3072" width="9" style="86"/>
    <col min="3073" max="3081" width="9.625" style="86" customWidth="1"/>
    <col min="3082" max="3328" width="9" style="86"/>
    <col min="3329" max="3337" width="9.625" style="86" customWidth="1"/>
    <col min="3338" max="3584" width="9" style="86"/>
    <col min="3585" max="3593" width="9.625" style="86" customWidth="1"/>
    <col min="3594" max="3840" width="9" style="86"/>
    <col min="3841" max="3849" width="9.625" style="86" customWidth="1"/>
    <col min="3850" max="4096" width="9" style="86"/>
    <col min="4097" max="4105" width="9.625" style="86" customWidth="1"/>
    <col min="4106" max="4352" width="9" style="86"/>
    <col min="4353" max="4361" width="9.625" style="86" customWidth="1"/>
    <col min="4362" max="4608" width="9" style="86"/>
    <col min="4609" max="4617" width="9.625" style="86" customWidth="1"/>
    <col min="4618" max="4864" width="9" style="86"/>
    <col min="4865" max="4873" width="9.625" style="86" customWidth="1"/>
    <col min="4874" max="5120" width="9" style="86"/>
    <col min="5121" max="5129" width="9.625" style="86" customWidth="1"/>
    <col min="5130" max="5376" width="9" style="86"/>
    <col min="5377" max="5385" width="9.625" style="86" customWidth="1"/>
    <col min="5386" max="5632" width="9" style="86"/>
    <col min="5633" max="5641" width="9.625" style="86" customWidth="1"/>
    <col min="5642" max="5888" width="9" style="86"/>
    <col min="5889" max="5897" width="9.625" style="86" customWidth="1"/>
    <col min="5898" max="6144" width="9" style="86"/>
    <col min="6145" max="6153" width="9.625" style="86" customWidth="1"/>
    <col min="6154" max="6400" width="9" style="86"/>
    <col min="6401" max="6409" width="9.625" style="86" customWidth="1"/>
    <col min="6410" max="6656" width="9" style="86"/>
    <col min="6657" max="6665" width="9.625" style="86" customWidth="1"/>
    <col min="6666" max="6912" width="9" style="86"/>
    <col min="6913" max="6921" width="9.625" style="86" customWidth="1"/>
    <col min="6922" max="7168" width="9" style="86"/>
    <col min="7169" max="7177" width="9.625" style="86" customWidth="1"/>
    <col min="7178" max="7424" width="9" style="86"/>
    <col min="7425" max="7433" width="9.625" style="86" customWidth="1"/>
    <col min="7434" max="7680" width="9" style="86"/>
    <col min="7681" max="7689" width="9.625" style="86" customWidth="1"/>
    <col min="7690" max="7936" width="9" style="86"/>
    <col min="7937" max="7945" width="9.625" style="86" customWidth="1"/>
    <col min="7946" max="8192" width="9" style="86"/>
    <col min="8193" max="8201" width="9.625" style="86" customWidth="1"/>
    <col min="8202" max="8448" width="9" style="86"/>
    <col min="8449" max="8457" width="9.625" style="86" customWidth="1"/>
    <col min="8458" max="8704" width="9" style="86"/>
    <col min="8705" max="8713" width="9.625" style="86" customWidth="1"/>
    <col min="8714" max="8960" width="9" style="86"/>
    <col min="8961" max="8969" width="9.625" style="86" customWidth="1"/>
    <col min="8970" max="9216" width="9" style="86"/>
    <col min="9217" max="9225" width="9.625" style="86" customWidth="1"/>
    <col min="9226" max="9472" width="9" style="86"/>
    <col min="9473" max="9481" width="9.625" style="86" customWidth="1"/>
    <col min="9482" max="9728" width="9" style="86"/>
    <col min="9729" max="9737" width="9.625" style="86" customWidth="1"/>
    <col min="9738" max="9984" width="9" style="86"/>
    <col min="9985" max="9993" width="9.625" style="86" customWidth="1"/>
    <col min="9994" max="10240" width="9" style="86"/>
    <col min="10241" max="10249" width="9.625" style="86" customWidth="1"/>
    <col min="10250" max="10496" width="9" style="86"/>
    <col min="10497" max="10505" width="9.625" style="86" customWidth="1"/>
    <col min="10506" max="10752" width="9" style="86"/>
    <col min="10753" max="10761" width="9.625" style="86" customWidth="1"/>
    <col min="10762" max="11008" width="9" style="86"/>
    <col min="11009" max="11017" width="9.625" style="86" customWidth="1"/>
    <col min="11018" max="11264" width="9" style="86"/>
    <col min="11265" max="11273" width="9.625" style="86" customWidth="1"/>
    <col min="11274" max="11520" width="9" style="86"/>
    <col min="11521" max="11529" width="9.625" style="86" customWidth="1"/>
    <col min="11530" max="11776" width="9" style="86"/>
    <col min="11777" max="11785" width="9.625" style="86" customWidth="1"/>
    <col min="11786" max="12032" width="9" style="86"/>
    <col min="12033" max="12041" width="9.625" style="86" customWidth="1"/>
    <col min="12042" max="12288" width="9" style="86"/>
    <col min="12289" max="12297" width="9.625" style="86" customWidth="1"/>
    <col min="12298" max="12544" width="9" style="86"/>
    <col min="12545" max="12553" width="9.625" style="86" customWidth="1"/>
    <col min="12554" max="12800" width="9" style="86"/>
    <col min="12801" max="12809" width="9.625" style="86" customWidth="1"/>
    <col min="12810" max="13056" width="9" style="86"/>
    <col min="13057" max="13065" width="9.625" style="86" customWidth="1"/>
    <col min="13066" max="13312" width="9" style="86"/>
    <col min="13313" max="13321" width="9.625" style="86" customWidth="1"/>
    <col min="13322" max="13568" width="9" style="86"/>
    <col min="13569" max="13577" width="9.625" style="86" customWidth="1"/>
    <col min="13578" max="13824" width="9" style="86"/>
    <col min="13825" max="13833" width="9.625" style="86" customWidth="1"/>
    <col min="13834" max="14080" width="9" style="86"/>
    <col min="14081" max="14089" width="9.625" style="86" customWidth="1"/>
    <col min="14090" max="14336" width="9" style="86"/>
    <col min="14337" max="14345" width="9.625" style="86" customWidth="1"/>
    <col min="14346" max="14592" width="9" style="86"/>
    <col min="14593" max="14601" width="9.625" style="86" customWidth="1"/>
    <col min="14602" max="14848" width="9" style="86"/>
    <col min="14849" max="14857" width="9.625" style="86" customWidth="1"/>
    <col min="14858" max="15104" width="9" style="86"/>
    <col min="15105" max="15113" width="9.625" style="86" customWidth="1"/>
    <col min="15114" max="15360" width="9" style="86"/>
    <col min="15361" max="15369" width="9.625" style="86" customWidth="1"/>
    <col min="15370" max="15616" width="9" style="86"/>
    <col min="15617" max="15625" width="9.625" style="86" customWidth="1"/>
    <col min="15626" max="15872" width="9" style="86"/>
    <col min="15873" max="15881" width="9.625" style="86" customWidth="1"/>
    <col min="15882" max="16128" width="9" style="86"/>
    <col min="16129" max="16137" width="9.625" style="86" customWidth="1"/>
    <col min="16138" max="16384" width="9" style="86"/>
  </cols>
  <sheetData>
    <row r="1" spans="1:9" ht="17.25">
      <c r="A1" s="95" t="s">
        <v>176</v>
      </c>
    </row>
    <row r="2" spans="1:9" ht="17.25">
      <c r="A2" s="95"/>
      <c r="C2" s="134" t="s">
        <v>155</v>
      </c>
      <c r="D2" s="134"/>
      <c r="E2" s="134"/>
      <c r="F2" s="134"/>
      <c r="G2" s="134"/>
    </row>
    <row r="4" spans="1:9" ht="15" customHeight="1">
      <c r="A4" s="135" t="s">
        <v>156</v>
      </c>
      <c r="B4" s="136"/>
      <c r="C4" s="137"/>
      <c r="D4" s="138"/>
      <c r="E4" s="138"/>
      <c r="F4" s="138"/>
      <c r="G4" s="138"/>
      <c r="H4" s="138"/>
      <c r="I4" s="139"/>
    </row>
    <row r="5" spans="1:9" ht="15" customHeight="1">
      <c r="A5" s="96" t="s">
        <v>18</v>
      </c>
      <c r="B5" s="140"/>
      <c r="C5" s="140"/>
      <c r="D5" s="140"/>
      <c r="E5" s="140"/>
      <c r="F5" s="141" t="s">
        <v>157</v>
      </c>
      <c r="G5" s="142" t="s">
        <v>158</v>
      </c>
      <c r="H5" s="143"/>
      <c r="I5" s="144"/>
    </row>
    <row r="6" spans="1:9" ht="15" customHeight="1">
      <c r="A6" s="145" t="s">
        <v>159</v>
      </c>
      <c r="B6" s="147"/>
      <c r="C6" s="147"/>
      <c r="D6" s="147"/>
      <c r="E6" s="147"/>
      <c r="F6" s="141"/>
      <c r="G6" s="142"/>
      <c r="H6" s="143"/>
      <c r="I6" s="144"/>
    </row>
    <row r="7" spans="1:9" ht="15" customHeight="1">
      <c r="A7" s="146"/>
      <c r="B7" s="147"/>
      <c r="C7" s="147"/>
      <c r="D7" s="147"/>
      <c r="E7" s="147"/>
      <c r="F7" s="141"/>
      <c r="G7" s="142"/>
      <c r="H7" s="143"/>
      <c r="I7" s="144"/>
    </row>
    <row r="8" spans="1:9" ht="15" customHeight="1">
      <c r="A8" s="145" t="s">
        <v>160</v>
      </c>
      <c r="B8" s="148" t="s">
        <v>161</v>
      </c>
      <c r="C8" s="149"/>
      <c r="D8" s="149"/>
      <c r="E8" s="149"/>
      <c r="F8" s="149"/>
      <c r="G8" s="149"/>
      <c r="H8" s="149"/>
      <c r="I8" s="150"/>
    </row>
    <row r="9" spans="1:9" ht="15" customHeight="1">
      <c r="A9" s="146"/>
      <c r="B9" s="151"/>
      <c r="C9" s="152"/>
      <c r="D9" s="152"/>
      <c r="E9" s="152"/>
      <c r="F9" s="152"/>
      <c r="G9" s="152"/>
      <c r="H9" s="152"/>
      <c r="I9" s="153"/>
    </row>
    <row r="10" spans="1:9" ht="15" customHeight="1">
      <c r="A10" s="97" t="s">
        <v>19</v>
      </c>
      <c r="B10" s="137"/>
      <c r="C10" s="138"/>
      <c r="D10" s="138"/>
      <c r="E10" s="138"/>
      <c r="F10" s="138"/>
      <c r="G10" s="138"/>
      <c r="H10" s="138"/>
      <c r="I10" s="139"/>
    </row>
    <row r="11" spans="1:9" ht="15" customHeight="1">
      <c r="A11" s="137" t="s">
        <v>162</v>
      </c>
      <c r="B11" s="138"/>
      <c r="C11" s="138"/>
      <c r="D11" s="138"/>
      <c r="E11" s="138"/>
      <c r="F11" s="138"/>
      <c r="G11" s="138"/>
      <c r="H11" s="138"/>
      <c r="I11" s="139"/>
    </row>
    <row r="12" spans="1:9" ht="15" customHeight="1">
      <c r="A12" s="137" t="s">
        <v>163</v>
      </c>
      <c r="B12" s="138"/>
      <c r="C12" s="139"/>
      <c r="D12" s="137" t="s">
        <v>164</v>
      </c>
      <c r="E12" s="138"/>
      <c r="F12" s="139"/>
      <c r="G12" s="138" t="s">
        <v>165</v>
      </c>
      <c r="H12" s="138"/>
      <c r="I12" s="139"/>
    </row>
    <row r="13" spans="1:9" ht="15" customHeight="1">
      <c r="A13" s="154"/>
      <c r="B13" s="155"/>
      <c r="C13" s="156"/>
      <c r="D13" s="154"/>
      <c r="E13" s="155"/>
      <c r="F13" s="156"/>
      <c r="G13" s="155"/>
      <c r="H13" s="155"/>
      <c r="I13" s="156"/>
    </row>
    <row r="14" spans="1:9" ht="15" customHeight="1">
      <c r="A14" s="157"/>
      <c r="B14" s="158"/>
      <c r="C14" s="159"/>
      <c r="D14" s="157"/>
      <c r="E14" s="158"/>
      <c r="F14" s="159"/>
      <c r="G14" s="158"/>
      <c r="H14" s="158"/>
      <c r="I14" s="159"/>
    </row>
    <row r="15" spans="1:9" ht="15" customHeight="1">
      <c r="A15" s="160"/>
      <c r="B15" s="161"/>
      <c r="C15" s="162"/>
      <c r="D15" s="160"/>
      <c r="E15" s="161"/>
      <c r="F15" s="162"/>
      <c r="G15" s="161"/>
      <c r="H15" s="161"/>
      <c r="I15" s="162"/>
    </row>
    <row r="16" spans="1:9" ht="15" customHeight="1">
      <c r="A16" s="163"/>
      <c r="B16" s="140"/>
      <c r="C16" s="164"/>
      <c r="D16" s="163"/>
      <c r="E16" s="140"/>
      <c r="F16" s="164"/>
      <c r="G16" s="140"/>
      <c r="H16" s="140"/>
      <c r="I16" s="164"/>
    </row>
    <row r="17" spans="1:9" ht="15" customHeight="1">
      <c r="A17" s="163"/>
      <c r="B17" s="140"/>
      <c r="C17" s="164"/>
      <c r="D17" s="163"/>
      <c r="E17" s="140"/>
      <c r="F17" s="164"/>
      <c r="G17" s="140"/>
      <c r="H17" s="140"/>
      <c r="I17" s="164"/>
    </row>
    <row r="18" spans="1:9" ht="15" customHeight="1">
      <c r="A18" s="163"/>
      <c r="B18" s="140"/>
      <c r="C18" s="164"/>
      <c r="D18" s="163"/>
      <c r="E18" s="140"/>
      <c r="F18" s="164"/>
      <c r="G18" s="140"/>
      <c r="H18" s="140"/>
      <c r="I18" s="164"/>
    </row>
    <row r="19" spans="1:9" ht="15" customHeight="1">
      <c r="A19" s="163"/>
      <c r="B19" s="140"/>
      <c r="C19" s="164"/>
      <c r="D19" s="163"/>
      <c r="E19" s="140"/>
      <c r="F19" s="164"/>
      <c r="G19" s="140"/>
      <c r="H19" s="140"/>
      <c r="I19" s="164"/>
    </row>
    <row r="20" spans="1:9" ht="15" customHeight="1">
      <c r="A20" s="163"/>
      <c r="B20" s="140"/>
      <c r="C20" s="164"/>
      <c r="D20" s="163"/>
      <c r="E20" s="140"/>
      <c r="F20" s="164"/>
      <c r="G20" s="140"/>
      <c r="H20" s="140"/>
      <c r="I20" s="164"/>
    </row>
    <row r="21" spans="1:9" ht="15" customHeight="1">
      <c r="A21" s="163"/>
      <c r="B21" s="140"/>
      <c r="C21" s="164"/>
      <c r="D21" s="163"/>
      <c r="E21" s="140"/>
      <c r="F21" s="164"/>
      <c r="G21" s="140"/>
      <c r="H21" s="140"/>
      <c r="I21" s="164"/>
    </row>
    <row r="22" spans="1:9" ht="15" customHeight="1">
      <c r="A22" s="163"/>
      <c r="B22" s="140"/>
      <c r="C22" s="164"/>
      <c r="D22" s="163"/>
      <c r="E22" s="140"/>
      <c r="F22" s="164"/>
      <c r="G22" s="140"/>
      <c r="H22" s="140"/>
      <c r="I22" s="164"/>
    </row>
    <row r="23" spans="1:9" ht="15" customHeight="1">
      <c r="A23" s="163"/>
      <c r="B23" s="140"/>
      <c r="C23" s="164"/>
      <c r="D23" s="163"/>
      <c r="E23" s="140"/>
      <c r="F23" s="164"/>
      <c r="G23" s="140"/>
      <c r="H23" s="140"/>
      <c r="I23" s="164"/>
    </row>
    <row r="24" spans="1:9" ht="15" customHeight="1">
      <c r="A24" s="163"/>
      <c r="B24" s="140"/>
      <c r="C24" s="164"/>
      <c r="D24" s="163"/>
      <c r="E24" s="140"/>
      <c r="F24" s="164"/>
      <c r="G24" s="140"/>
      <c r="H24" s="140"/>
      <c r="I24" s="164"/>
    </row>
    <row r="25" spans="1:9" ht="15" customHeight="1">
      <c r="A25" s="163"/>
      <c r="B25" s="140"/>
      <c r="C25" s="164"/>
      <c r="D25" s="163"/>
      <c r="E25" s="140"/>
      <c r="F25" s="164"/>
      <c r="G25" s="140"/>
      <c r="H25" s="140"/>
      <c r="I25" s="164"/>
    </row>
    <row r="26" spans="1:9" ht="15" customHeight="1">
      <c r="A26" s="163"/>
      <c r="B26" s="140"/>
      <c r="C26" s="164"/>
      <c r="D26" s="163"/>
      <c r="E26" s="140"/>
      <c r="F26" s="164"/>
      <c r="G26" s="140"/>
      <c r="H26" s="140"/>
      <c r="I26" s="164"/>
    </row>
    <row r="27" spans="1:9" ht="15" customHeight="1">
      <c r="A27" s="170"/>
      <c r="B27" s="171"/>
      <c r="C27" s="172"/>
      <c r="D27" s="170"/>
      <c r="E27" s="171"/>
      <c r="F27" s="172"/>
      <c r="G27" s="170"/>
      <c r="H27" s="171"/>
      <c r="I27" s="172"/>
    </row>
    <row r="28" spans="1:9" ht="15" customHeight="1">
      <c r="A28" s="137" t="s">
        <v>166</v>
      </c>
      <c r="B28" s="138"/>
      <c r="C28" s="138"/>
      <c r="D28" s="138"/>
      <c r="E28" s="138"/>
      <c r="F28" s="138"/>
      <c r="G28" s="138"/>
      <c r="H28" s="138"/>
      <c r="I28" s="139"/>
    </row>
    <row r="29" spans="1:9" ht="15" customHeight="1">
      <c r="A29" s="137" t="s">
        <v>167</v>
      </c>
      <c r="B29" s="138"/>
      <c r="C29" s="138"/>
      <c r="D29" s="139"/>
      <c r="E29" s="137" t="s">
        <v>168</v>
      </c>
      <c r="F29" s="138"/>
      <c r="G29" s="138"/>
      <c r="H29" s="138"/>
      <c r="I29" s="139"/>
    </row>
    <row r="30" spans="1:9" ht="15" customHeight="1">
      <c r="A30" s="165"/>
      <c r="B30" s="166"/>
      <c r="C30" s="166"/>
      <c r="D30" s="167"/>
      <c r="E30" s="165"/>
      <c r="F30" s="166"/>
      <c r="G30" s="166"/>
      <c r="H30" s="166"/>
      <c r="I30" s="167"/>
    </row>
    <row r="31" spans="1:9" ht="15" customHeight="1">
      <c r="A31" s="168"/>
      <c r="B31" s="147"/>
      <c r="C31" s="147"/>
      <c r="D31" s="169"/>
      <c r="E31" s="168"/>
      <c r="F31" s="147"/>
      <c r="G31" s="147"/>
      <c r="H31" s="147"/>
      <c r="I31" s="169"/>
    </row>
    <row r="32" spans="1:9" ht="15" customHeight="1">
      <c r="A32" s="168"/>
      <c r="B32" s="147"/>
      <c r="C32" s="147"/>
      <c r="D32" s="169"/>
      <c r="E32" s="168"/>
      <c r="F32" s="147"/>
      <c r="G32" s="147"/>
      <c r="H32" s="147"/>
      <c r="I32" s="169"/>
    </row>
    <row r="33" spans="1:9" ht="15" customHeight="1">
      <c r="A33" s="168"/>
      <c r="B33" s="147"/>
      <c r="C33" s="147"/>
      <c r="D33" s="169"/>
      <c r="E33" s="168"/>
      <c r="F33" s="147"/>
      <c r="G33" s="147"/>
      <c r="H33" s="147"/>
      <c r="I33" s="169"/>
    </row>
    <row r="34" spans="1:9" ht="15" customHeight="1">
      <c r="A34" s="168"/>
      <c r="B34" s="147"/>
      <c r="C34" s="147"/>
      <c r="D34" s="169"/>
      <c r="E34" s="168"/>
      <c r="F34" s="147"/>
      <c r="G34" s="147"/>
      <c r="H34" s="147"/>
      <c r="I34" s="169"/>
    </row>
    <row r="35" spans="1:9" ht="15" customHeight="1">
      <c r="A35" s="168"/>
      <c r="B35" s="147"/>
      <c r="C35" s="147"/>
      <c r="D35" s="169"/>
      <c r="E35" s="168"/>
      <c r="F35" s="147"/>
      <c r="G35" s="147"/>
      <c r="H35" s="147"/>
      <c r="I35" s="169"/>
    </row>
    <row r="36" spans="1:9" ht="15" customHeight="1">
      <c r="A36" s="170"/>
      <c r="B36" s="171"/>
      <c r="C36" s="171"/>
      <c r="D36" s="172"/>
      <c r="E36" s="170"/>
      <c r="F36" s="171"/>
      <c r="G36" s="171"/>
      <c r="H36" s="171"/>
      <c r="I36" s="172"/>
    </row>
    <row r="37" spans="1:9" ht="15" customHeight="1">
      <c r="A37" s="148" t="s">
        <v>169</v>
      </c>
      <c r="B37" s="149"/>
      <c r="C37" s="149"/>
      <c r="D37" s="149"/>
      <c r="E37" s="149"/>
      <c r="F37" s="149"/>
      <c r="G37" s="149"/>
      <c r="H37" s="149"/>
      <c r="I37" s="150"/>
    </row>
    <row r="38" spans="1:9" ht="15" customHeight="1">
      <c r="A38" s="173"/>
      <c r="B38" s="174"/>
      <c r="C38" s="174"/>
      <c r="D38" s="174"/>
      <c r="E38" s="174"/>
      <c r="F38" s="174"/>
      <c r="G38" s="174"/>
      <c r="H38" s="174"/>
      <c r="I38" s="175"/>
    </row>
    <row r="39" spans="1:9" ht="15" customHeight="1">
      <c r="A39" s="173"/>
      <c r="B39" s="174"/>
      <c r="C39" s="174"/>
      <c r="D39" s="174"/>
      <c r="E39" s="174"/>
      <c r="F39" s="174"/>
      <c r="G39" s="174"/>
      <c r="H39" s="174"/>
      <c r="I39" s="175"/>
    </row>
    <row r="40" spans="1:9" ht="15" customHeight="1">
      <c r="A40" s="173"/>
      <c r="B40" s="174"/>
      <c r="C40" s="174"/>
      <c r="D40" s="174"/>
      <c r="E40" s="174"/>
      <c r="F40" s="174"/>
      <c r="G40" s="174"/>
      <c r="H40" s="174"/>
      <c r="I40" s="175"/>
    </row>
    <row r="41" spans="1:9" ht="15" customHeight="1">
      <c r="A41" s="173"/>
      <c r="B41" s="174"/>
      <c r="C41" s="174"/>
      <c r="D41" s="174"/>
      <c r="E41" s="174"/>
      <c r="F41" s="174"/>
      <c r="G41" s="174"/>
      <c r="H41" s="174"/>
      <c r="I41" s="175"/>
    </row>
    <row r="42" spans="1:9" ht="15" customHeight="1">
      <c r="A42" s="151"/>
      <c r="B42" s="152"/>
      <c r="C42" s="152"/>
      <c r="D42" s="152"/>
      <c r="E42" s="152"/>
      <c r="F42" s="152"/>
      <c r="G42" s="152"/>
      <c r="H42" s="152"/>
      <c r="I42" s="153"/>
    </row>
    <row r="43" spans="1:9">
      <c r="A43" s="98" t="s">
        <v>170</v>
      </c>
    </row>
    <row r="44" spans="1:9">
      <c r="A44" s="98" t="s">
        <v>171</v>
      </c>
    </row>
    <row r="45" spans="1:9">
      <c r="A45" s="98" t="s">
        <v>172</v>
      </c>
    </row>
    <row r="46" spans="1:9">
      <c r="A46" s="98" t="s">
        <v>173</v>
      </c>
    </row>
    <row r="47" spans="1:9">
      <c r="A47" s="98" t="s">
        <v>174</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2"/>
  <pageMargins left="0.75" right="0.43"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0E9B-D938-4A8B-AFC0-BD73A5F77343}">
  <sheetPr>
    <pageSetUpPr fitToPage="1"/>
  </sheetPr>
  <dimension ref="A1:B17"/>
  <sheetViews>
    <sheetView view="pageBreakPreview" zoomScaleNormal="100" zoomScaleSheetLayoutView="100" workbookViewId="0">
      <selection activeCell="A3" sqref="A3:B3"/>
    </sheetView>
  </sheetViews>
  <sheetFormatPr defaultRowHeight="19.5" customHeight="1"/>
  <cols>
    <col min="1" max="1" width="36.625" style="86" customWidth="1"/>
    <col min="2" max="2" width="54.625" style="86" customWidth="1"/>
    <col min="3" max="250" width="9" style="86"/>
    <col min="251" max="251" width="11.375" style="86" customWidth="1"/>
    <col min="252" max="506" width="9" style="86"/>
    <col min="507" max="507" width="11.375" style="86" customWidth="1"/>
    <col min="508" max="762" width="9" style="86"/>
    <col min="763" max="763" width="11.375" style="86" customWidth="1"/>
    <col min="764" max="1018" width="9" style="86"/>
    <col min="1019" max="1019" width="11.375" style="86" customWidth="1"/>
    <col min="1020" max="1274" width="9" style="86"/>
    <col min="1275" max="1275" width="11.375" style="86" customWidth="1"/>
    <col min="1276" max="1530" width="9" style="86"/>
    <col min="1531" max="1531" width="11.375" style="86" customWidth="1"/>
    <col min="1532" max="1786" width="9" style="86"/>
    <col min="1787" max="1787" width="11.375" style="86" customWidth="1"/>
    <col min="1788" max="2042" width="9" style="86"/>
    <col min="2043" max="2043" width="11.375" style="86" customWidth="1"/>
    <col min="2044" max="2298" width="9" style="86"/>
    <col min="2299" max="2299" width="11.375" style="86" customWidth="1"/>
    <col min="2300" max="2554" width="9" style="86"/>
    <col min="2555" max="2555" width="11.375" style="86" customWidth="1"/>
    <col min="2556" max="2810" width="9" style="86"/>
    <col min="2811" max="2811" width="11.375" style="86" customWidth="1"/>
    <col min="2812" max="3066" width="9" style="86"/>
    <col min="3067" max="3067" width="11.375" style="86" customWidth="1"/>
    <col min="3068" max="3322" width="9" style="86"/>
    <col min="3323" max="3323" width="11.375" style="86" customWidth="1"/>
    <col min="3324" max="3578" width="9" style="86"/>
    <col min="3579" max="3579" width="11.375" style="86" customWidth="1"/>
    <col min="3580" max="3834" width="9" style="86"/>
    <col min="3835" max="3835" width="11.375" style="86" customWidth="1"/>
    <col min="3836" max="4090" width="9" style="86"/>
    <col min="4091" max="4091" width="11.375" style="86" customWidth="1"/>
    <col min="4092" max="4346" width="9" style="86"/>
    <col min="4347" max="4347" width="11.375" style="86" customWidth="1"/>
    <col min="4348" max="4602" width="9" style="86"/>
    <col min="4603" max="4603" width="11.375" style="86" customWidth="1"/>
    <col min="4604" max="4858" width="9" style="86"/>
    <col min="4859" max="4859" width="11.375" style="86" customWidth="1"/>
    <col min="4860" max="5114" width="9" style="86"/>
    <col min="5115" max="5115" width="11.375" style="86" customWidth="1"/>
    <col min="5116" max="5370" width="9" style="86"/>
    <col min="5371" max="5371" width="11.375" style="86" customWidth="1"/>
    <col min="5372" max="5626" width="9" style="86"/>
    <col min="5627" max="5627" width="11.375" style="86" customWidth="1"/>
    <col min="5628" max="5882" width="9" style="86"/>
    <col min="5883" max="5883" width="11.375" style="86" customWidth="1"/>
    <col min="5884" max="6138" width="9" style="86"/>
    <col min="6139" max="6139" width="11.375" style="86" customWidth="1"/>
    <col min="6140" max="6394" width="9" style="86"/>
    <col min="6395" max="6395" width="11.375" style="86" customWidth="1"/>
    <col min="6396" max="6650" width="9" style="86"/>
    <col min="6651" max="6651" width="11.375" style="86" customWidth="1"/>
    <col min="6652" max="6906" width="9" style="86"/>
    <col min="6907" max="6907" width="11.375" style="86" customWidth="1"/>
    <col min="6908" max="7162" width="9" style="86"/>
    <col min="7163" max="7163" width="11.375" style="86" customWidth="1"/>
    <col min="7164" max="7418" width="9" style="86"/>
    <col min="7419" max="7419" width="11.375" style="86" customWidth="1"/>
    <col min="7420" max="7674" width="9" style="86"/>
    <col min="7675" max="7675" width="11.375" style="86" customWidth="1"/>
    <col min="7676" max="7930" width="9" style="86"/>
    <col min="7931" max="7931" width="11.375" style="86" customWidth="1"/>
    <col min="7932" max="8186" width="9" style="86"/>
    <col min="8187" max="8187" width="11.375" style="86" customWidth="1"/>
    <col min="8188" max="8442" width="9" style="86"/>
    <col min="8443" max="8443" width="11.375" style="86" customWidth="1"/>
    <col min="8444" max="8698" width="9" style="86"/>
    <col min="8699" max="8699" width="11.375" style="86" customWidth="1"/>
    <col min="8700" max="8954" width="9" style="86"/>
    <col min="8955" max="8955" width="11.375" style="86" customWidth="1"/>
    <col min="8956" max="9210" width="9" style="86"/>
    <col min="9211" max="9211" width="11.375" style="86" customWidth="1"/>
    <col min="9212" max="9466" width="9" style="86"/>
    <col min="9467" max="9467" width="11.375" style="86" customWidth="1"/>
    <col min="9468" max="9722" width="9" style="86"/>
    <col min="9723" max="9723" width="11.375" style="86" customWidth="1"/>
    <col min="9724" max="9978" width="9" style="86"/>
    <col min="9979" max="9979" width="11.375" style="86" customWidth="1"/>
    <col min="9980" max="10234" width="9" style="86"/>
    <col min="10235" max="10235" width="11.375" style="86" customWidth="1"/>
    <col min="10236" max="10490" width="9" style="86"/>
    <col min="10491" max="10491" width="11.375" style="86" customWidth="1"/>
    <col min="10492" max="10746" width="9" style="86"/>
    <col min="10747" max="10747" width="11.375" style="86" customWidth="1"/>
    <col min="10748" max="11002" width="9" style="86"/>
    <col min="11003" max="11003" width="11.375" style="86" customWidth="1"/>
    <col min="11004" max="11258" width="9" style="86"/>
    <col min="11259" max="11259" width="11.375" style="86" customWidth="1"/>
    <col min="11260" max="11514" width="9" style="86"/>
    <col min="11515" max="11515" width="11.375" style="86" customWidth="1"/>
    <col min="11516" max="11770" width="9" style="86"/>
    <col min="11771" max="11771" width="11.375" style="86" customWidth="1"/>
    <col min="11772" max="12026" width="9" style="86"/>
    <col min="12027" max="12027" width="11.375" style="86" customWidth="1"/>
    <col min="12028" max="12282" width="9" style="86"/>
    <col min="12283" max="12283" width="11.375" style="86" customWidth="1"/>
    <col min="12284" max="12538" width="9" style="86"/>
    <col min="12539" max="12539" width="11.375" style="86" customWidth="1"/>
    <col min="12540" max="12794" width="9" style="86"/>
    <col min="12795" max="12795" width="11.375" style="86" customWidth="1"/>
    <col min="12796" max="13050" width="9" style="86"/>
    <col min="13051" max="13051" width="11.375" style="86" customWidth="1"/>
    <col min="13052" max="13306" width="9" style="86"/>
    <col min="13307" max="13307" width="11.375" style="86" customWidth="1"/>
    <col min="13308" max="13562" width="9" style="86"/>
    <col min="13563" max="13563" width="11.375" style="86" customWidth="1"/>
    <col min="13564" max="13818" width="9" style="86"/>
    <col min="13819" max="13819" width="11.375" style="86" customWidth="1"/>
    <col min="13820" max="14074" width="9" style="86"/>
    <col min="14075" max="14075" width="11.375" style="86" customWidth="1"/>
    <col min="14076" max="14330" width="9" style="86"/>
    <col min="14331" max="14331" width="11.375" style="86" customWidth="1"/>
    <col min="14332" max="14586" width="9" style="86"/>
    <col min="14587" max="14587" width="11.375" style="86" customWidth="1"/>
    <col min="14588" max="14842" width="9" style="86"/>
    <col min="14843" max="14843" width="11.375" style="86" customWidth="1"/>
    <col min="14844" max="15098" width="9" style="86"/>
    <col min="15099" max="15099" width="11.375" style="86" customWidth="1"/>
    <col min="15100" max="15354" width="9" style="86"/>
    <col min="15355" max="15355" width="11.375" style="86" customWidth="1"/>
    <col min="15356" max="15610" width="9" style="86"/>
    <col min="15611" max="15611" width="11.375" style="86" customWidth="1"/>
    <col min="15612" max="15866" width="9" style="86"/>
    <col min="15867" max="15867" width="11.375" style="86" customWidth="1"/>
    <col min="15868" max="16122" width="9" style="86"/>
    <col min="16123" max="16123" width="11.375" style="86" customWidth="1"/>
    <col min="16124" max="16384" width="9" style="86"/>
  </cols>
  <sheetData>
    <row r="1" spans="1:2" ht="17.25">
      <c r="A1" s="84" t="s">
        <v>177</v>
      </c>
      <c r="B1" s="85"/>
    </row>
    <row r="2" spans="1:2" ht="17.25">
      <c r="A2" s="84"/>
      <c r="B2" s="85"/>
    </row>
    <row r="3" spans="1:2" ht="14.25">
      <c r="A3" s="178" t="s">
        <v>147</v>
      </c>
      <c r="B3" s="178"/>
    </row>
    <row r="4" spans="1:2" ht="14.25">
      <c r="A4" s="85"/>
      <c r="B4" s="87"/>
    </row>
    <row r="5" spans="1:2" ht="20.100000000000001" customHeight="1">
      <c r="A5" s="88" t="s">
        <v>148</v>
      </c>
      <c r="B5" s="89"/>
    </row>
    <row r="6" spans="1:2" ht="20.100000000000001" customHeight="1">
      <c r="A6" s="90" t="s">
        <v>149</v>
      </c>
      <c r="B6" s="89"/>
    </row>
    <row r="7" spans="1:2" ht="13.5">
      <c r="A7" s="85"/>
      <c r="B7" s="85"/>
    </row>
    <row r="8" spans="1:2" ht="18" customHeight="1">
      <c r="A8" s="179" t="s">
        <v>150</v>
      </c>
      <c r="B8" s="180"/>
    </row>
    <row r="9" spans="1:2" ht="13.5">
      <c r="A9" s="91" t="s">
        <v>151</v>
      </c>
      <c r="B9" s="92"/>
    </row>
    <row r="10" spans="1:2" ht="108" customHeight="1">
      <c r="A10" s="176"/>
      <c r="B10" s="177"/>
    </row>
    <row r="11" spans="1:2" ht="13.5">
      <c r="A11" s="91" t="s">
        <v>152</v>
      </c>
      <c r="B11" s="92"/>
    </row>
    <row r="12" spans="1:2" ht="108" customHeight="1">
      <c r="A12" s="176"/>
      <c r="B12" s="177"/>
    </row>
    <row r="13" spans="1:2" ht="13.5">
      <c r="A13" s="91" t="s">
        <v>153</v>
      </c>
      <c r="B13" s="92"/>
    </row>
    <row r="14" spans="1:2" ht="108" customHeight="1">
      <c r="A14" s="176"/>
      <c r="B14" s="177"/>
    </row>
    <row r="15" spans="1:2" ht="13.5">
      <c r="A15" s="91" t="s">
        <v>154</v>
      </c>
      <c r="B15" s="92"/>
    </row>
    <row r="16" spans="1:2" ht="108" customHeight="1">
      <c r="A16" s="176"/>
      <c r="B16" s="177"/>
    </row>
    <row r="17" spans="1:2" ht="13.5">
      <c r="A17" s="93"/>
      <c r="B17" s="94"/>
    </row>
  </sheetData>
  <mergeCells count="6">
    <mergeCell ref="A16:B16"/>
    <mergeCell ref="A3:B3"/>
    <mergeCell ref="A8:B8"/>
    <mergeCell ref="A10:B10"/>
    <mergeCell ref="A12:B12"/>
    <mergeCell ref="A14:B14"/>
  </mergeCells>
  <phoneticPr fontId="2"/>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2F74-1098-4923-BA3B-A7180FCCDAC5}">
  <sheetPr>
    <pageSetUpPr fitToPage="1"/>
  </sheetPr>
  <dimension ref="A1:M23"/>
  <sheetViews>
    <sheetView view="pageBreakPreview" zoomScale="130" zoomScaleNormal="150" zoomScaleSheetLayoutView="130" workbookViewId="0">
      <selection activeCell="A2" sqref="A2:M2"/>
    </sheetView>
  </sheetViews>
  <sheetFormatPr defaultColWidth="6.625" defaultRowHeight="17.25"/>
  <cols>
    <col min="1" max="1" width="4.75" style="58" customWidth="1"/>
    <col min="2" max="3" width="11.125" style="58" customWidth="1"/>
    <col min="4" max="5" width="9.625" style="58" customWidth="1"/>
    <col min="6" max="6" width="13.375" style="58" customWidth="1"/>
    <col min="7" max="12" width="4" style="58" customWidth="1"/>
    <col min="13" max="13" width="1.875" style="58" customWidth="1"/>
    <col min="14" max="16384" width="6.625" style="58"/>
  </cols>
  <sheetData>
    <row r="1" spans="1:13" ht="20.100000000000001" customHeight="1">
      <c r="A1" s="57" t="s">
        <v>178</v>
      </c>
    </row>
    <row r="2" spans="1:13" ht="20.100000000000001" customHeight="1">
      <c r="A2" s="190" t="s">
        <v>96</v>
      </c>
      <c r="B2" s="190"/>
      <c r="C2" s="190"/>
      <c r="D2" s="190"/>
      <c r="E2" s="190"/>
      <c r="F2" s="190"/>
      <c r="G2" s="190"/>
      <c r="H2" s="190"/>
      <c r="I2" s="190"/>
      <c r="J2" s="190"/>
      <c r="K2" s="190"/>
      <c r="L2" s="190"/>
      <c r="M2" s="190"/>
    </row>
    <row r="3" spans="1:13" ht="20.100000000000001" customHeight="1">
      <c r="A3" s="59"/>
      <c r="B3" s="59"/>
      <c r="C3" s="59"/>
      <c r="D3" s="59"/>
      <c r="E3" s="59"/>
      <c r="F3" s="59"/>
      <c r="G3" s="59"/>
      <c r="H3" s="59"/>
      <c r="I3" s="59"/>
      <c r="J3" s="59"/>
      <c r="K3" s="59"/>
      <c r="L3" s="59"/>
    </row>
    <row r="4" spans="1:13" ht="20.100000000000001" customHeight="1">
      <c r="A4" s="60"/>
      <c r="B4" s="60"/>
      <c r="C4" s="60"/>
      <c r="D4" s="60"/>
      <c r="E4" s="60"/>
      <c r="F4" s="60"/>
      <c r="G4" s="61"/>
      <c r="H4" s="62" t="s">
        <v>22</v>
      </c>
      <c r="I4" s="62"/>
      <c r="J4" s="62" t="s">
        <v>25</v>
      </c>
      <c r="K4" s="62"/>
      <c r="L4" s="62" t="s">
        <v>97</v>
      </c>
    </row>
    <row r="5" spans="1:13" ht="20.100000000000001" customHeight="1">
      <c r="A5" s="191"/>
      <c r="B5" s="191"/>
      <c r="C5" s="60" t="s">
        <v>98</v>
      </c>
      <c r="D5" s="60"/>
      <c r="E5" s="60"/>
      <c r="F5" s="60"/>
      <c r="G5" s="60"/>
      <c r="H5" s="60"/>
      <c r="I5" s="60"/>
      <c r="J5" s="60"/>
      <c r="K5" s="60"/>
      <c r="L5" s="60"/>
    </row>
    <row r="6" spans="1:13" ht="20.100000000000001" customHeight="1">
      <c r="A6" s="63"/>
      <c r="B6" s="63"/>
      <c r="C6" s="63"/>
      <c r="D6" s="63"/>
      <c r="E6" s="63"/>
      <c r="F6" s="63"/>
      <c r="G6" s="63"/>
      <c r="H6" s="63"/>
      <c r="I6" s="63"/>
      <c r="J6" s="63"/>
      <c r="K6" s="63"/>
      <c r="L6" s="63"/>
    </row>
    <row r="7" spans="1:13" s="65" customFormat="1" ht="20.100000000000001" customHeight="1">
      <c r="A7" s="192" t="s">
        <v>99</v>
      </c>
      <c r="B7" s="192"/>
      <c r="C7" s="192"/>
      <c r="D7" s="64" t="s">
        <v>100</v>
      </c>
      <c r="E7" s="193"/>
      <c r="F7" s="193"/>
      <c r="G7" s="193"/>
      <c r="H7" s="193"/>
      <c r="I7" s="193"/>
      <c r="J7" s="193"/>
      <c r="K7" s="193"/>
      <c r="L7" s="193"/>
    </row>
    <row r="8" spans="1:13" ht="20.100000000000001" customHeight="1">
      <c r="A8" s="66"/>
      <c r="B8" s="66"/>
      <c r="C8" s="66"/>
      <c r="D8" s="67"/>
      <c r="E8" s="194"/>
      <c r="F8" s="194"/>
      <c r="G8" s="194"/>
      <c r="H8" s="194"/>
      <c r="I8" s="194"/>
      <c r="J8" s="194"/>
      <c r="K8" s="194"/>
      <c r="L8" s="194"/>
    </row>
    <row r="9" spans="1:13" ht="20.100000000000001" customHeight="1">
      <c r="A9" s="66"/>
      <c r="B9" s="66"/>
      <c r="C9" s="66"/>
      <c r="D9" s="195" t="s">
        <v>101</v>
      </c>
      <c r="E9" s="195"/>
      <c r="F9" s="196"/>
      <c r="G9" s="196"/>
      <c r="H9" s="196"/>
      <c r="I9" s="196"/>
      <c r="J9" s="196"/>
      <c r="K9" s="196"/>
      <c r="L9" s="196"/>
    </row>
    <row r="10" spans="1:13" ht="20.100000000000001" customHeight="1">
      <c r="D10" s="198"/>
      <c r="E10" s="198"/>
      <c r="F10" s="197"/>
      <c r="G10" s="197"/>
      <c r="H10" s="197"/>
      <c r="I10" s="197"/>
      <c r="J10" s="197"/>
      <c r="K10" s="197"/>
      <c r="L10" s="197"/>
    </row>
    <row r="11" spans="1:13" ht="20.100000000000001" customHeight="1">
      <c r="A11" s="185"/>
      <c r="B11" s="185"/>
      <c r="C11" s="185"/>
      <c r="D11" s="185"/>
      <c r="E11" s="185"/>
      <c r="F11" s="185"/>
      <c r="G11" s="185"/>
      <c r="H11" s="185"/>
      <c r="I11" s="185"/>
      <c r="J11" s="185"/>
      <c r="K11" s="185"/>
      <c r="L11" s="185"/>
    </row>
    <row r="12" spans="1:13" ht="20.100000000000001" customHeight="1">
      <c r="A12" s="68"/>
      <c r="B12" s="68"/>
      <c r="C12" s="68"/>
      <c r="D12" s="68"/>
      <c r="E12" s="68"/>
      <c r="F12" s="68"/>
      <c r="G12" s="68"/>
      <c r="H12" s="68"/>
      <c r="I12" s="68"/>
      <c r="J12" s="68"/>
      <c r="K12" s="68"/>
      <c r="L12" s="68"/>
    </row>
    <row r="13" spans="1:13" s="71" customFormat="1" ht="20.100000000000001" customHeight="1">
      <c r="A13" s="69" t="s">
        <v>102</v>
      </c>
      <c r="B13" s="70"/>
      <c r="C13" s="70"/>
      <c r="D13" s="70"/>
      <c r="E13" s="70"/>
      <c r="F13" s="70"/>
      <c r="G13" s="70"/>
      <c r="H13" s="70"/>
      <c r="I13" s="70"/>
      <c r="J13" s="70"/>
      <c r="K13" s="70"/>
      <c r="L13" s="70"/>
    </row>
    <row r="14" spans="1:13" ht="20.100000000000001" customHeight="1"/>
    <row r="15" spans="1:13" ht="30" customHeight="1">
      <c r="B15" s="72"/>
      <c r="C15" s="186" t="s">
        <v>103</v>
      </c>
      <c r="D15" s="187"/>
      <c r="E15" s="187"/>
      <c r="F15" s="187"/>
      <c r="G15" s="187"/>
      <c r="H15" s="187"/>
      <c r="I15" s="188"/>
    </row>
    <row r="16" spans="1:13" ht="30" customHeight="1">
      <c r="B16" s="72"/>
      <c r="C16" s="189" t="s">
        <v>104</v>
      </c>
      <c r="D16" s="189"/>
      <c r="E16" s="189"/>
      <c r="F16" s="189"/>
      <c r="G16" s="189"/>
      <c r="H16" s="189"/>
      <c r="I16" s="189"/>
    </row>
    <row r="17" spans="2:9" ht="30" customHeight="1">
      <c r="B17" s="72"/>
      <c r="C17" s="189" t="s">
        <v>105</v>
      </c>
      <c r="D17" s="189"/>
      <c r="E17" s="189"/>
      <c r="F17" s="189"/>
      <c r="G17" s="189"/>
      <c r="H17" s="189"/>
      <c r="I17" s="189"/>
    </row>
    <row r="18" spans="2:9" ht="30" customHeight="1">
      <c r="B18" s="72"/>
      <c r="C18" s="189" t="s">
        <v>106</v>
      </c>
      <c r="D18" s="189"/>
      <c r="E18" s="189"/>
      <c r="F18" s="189"/>
      <c r="G18" s="189"/>
      <c r="H18" s="189"/>
      <c r="I18" s="189"/>
    </row>
    <row r="19" spans="2:9" s="74" customFormat="1" ht="30" customHeight="1">
      <c r="B19" s="73"/>
      <c r="C19" s="181" t="s">
        <v>107</v>
      </c>
      <c r="D19" s="182"/>
      <c r="E19" s="182"/>
      <c r="F19" s="182"/>
      <c r="G19" s="182"/>
      <c r="H19" s="182"/>
      <c r="I19" s="183"/>
    </row>
    <row r="20" spans="2:9" s="74" customFormat="1" ht="30" customHeight="1">
      <c r="B20" s="73"/>
      <c r="C20" s="181" t="s">
        <v>108</v>
      </c>
      <c r="D20" s="182"/>
      <c r="E20" s="182"/>
      <c r="F20" s="182"/>
      <c r="G20" s="182"/>
      <c r="H20" s="182"/>
      <c r="I20" s="183"/>
    </row>
    <row r="21" spans="2:9" s="74" customFormat="1" ht="30" customHeight="1">
      <c r="B21" s="73"/>
      <c r="C21" s="184" t="s">
        <v>109</v>
      </c>
      <c r="D21" s="184"/>
      <c r="E21" s="184"/>
      <c r="F21" s="184"/>
      <c r="G21" s="184"/>
      <c r="H21" s="184"/>
      <c r="I21" s="184"/>
    </row>
    <row r="22" spans="2:9" s="57" customFormat="1" ht="30" customHeight="1">
      <c r="B22" s="57" t="s">
        <v>110</v>
      </c>
    </row>
    <row r="23" spans="2:9" ht="30" customHeight="1"/>
  </sheetData>
  <mergeCells count="15">
    <mergeCell ref="A2:M2"/>
    <mergeCell ref="A5:B5"/>
    <mergeCell ref="A7:C7"/>
    <mergeCell ref="E7:L8"/>
    <mergeCell ref="D9:E9"/>
    <mergeCell ref="F9:L10"/>
    <mergeCell ref="D10:E10"/>
    <mergeCell ref="C20:I20"/>
    <mergeCell ref="C21:I21"/>
    <mergeCell ref="A11:L11"/>
    <mergeCell ref="C15:I15"/>
    <mergeCell ref="C16:I16"/>
    <mergeCell ref="C17:I17"/>
    <mergeCell ref="C18:I18"/>
    <mergeCell ref="C19:I19"/>
  </mergeCells>
  <phoneticPr fontId="2"/>
  <dataValidations count="1">
    <dataValidation type="list" allowBlank="1" showInputMessage="1" showErrorMessage="1" sqref="B15:B21" xr:uid="{5D360DAE-2A76-430A-A587-2BA860455ADA}">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D29F-0346-4F4D-90DC-588291740E43}">
  <sheetPr>
    <pageSetUpPr fitToPage="1"/>
  </sheetPr>
  <dimension ref="B1:C15"/>
  <sheetViews>
    <sheetView showGridLines="0" view="pageBreakPreview" zoomScale="110" zoomScaleNormal="150" zoomScaleSheetLayoutView="110" workbookViewId="0">
      <selection sqref="A1:XFD15"/>
    </sheetView>
  </sheetViews>
  <sheetFormatPr defaultColWidth="7" defaultRowHeight="18.75"/>
  <cols>
    <col min="1" max="1" width="0.75" style="78" customWidth="1"/>
    <col min="2" max="2" width="5.875" style="78" customWidth="1"/>
    <col min="3" max="3" width="83.125" style="79" customWidth="1"/>
    <col min="4" max="4" width="0.75" style="78" customWidth="1"/>
    <col min="5" max="10" width="7" style="78"/>
    <col min="11" max="11" width="6.5" style="78" customWidth="1"/>
    <col min="12" max="16384" width="7" style="78"/>
  </cols>
  <sheetData>
    <row r="1" spans="2:3" s="76" customFormat="1">
      <c r="B1" s="75" t="s">
        <v>111</v>
      </c>
    </row>
    <row r="2" spans="2:3" s="76" customFormat="1" ht="56.25">
      <c r="C2" s="77" t="s">
        <v>112</v>
      </c>
    </row>
    <row r="3" spans="2:3" ht="6" customHeight="1"/>
    <row r="4" spans="2:3" s="76" customFormat="1">
      <c r="B4" s="80" t="s">
        <v>113</v>
      </c>
      <c r="C4" s="81" t="s">
        <v>114</v>
      </c>
    </row>
    <row r="5" spans="2:3" s="76" customFormat="1" ht="25.5">
      <c r="B5" s="80" t="s">
        <v>115</v>
      </c>
      <c r="C5" s="81" t="s">
        <v>116</v>
      </c>
    </row>
    <row r="6" spans="2:3" s="76" customFormat="1" ht="25.5">
      <c r="B6" s="80" t="s">
        <v>117</v>
      </c>
      <c r="C6" s="81" t="s">
        <v>118</v>
      </c>
    </row>
    <row r="7" spans="2:3" s="76" customFormat="1" ht="25.5">
      <c r="B7" s="80" t="s">
        <v>119</v>
      </c>
      <c r="C7" s="81" t="s">
        <v>120</v>
      </c>
    </row>
    <row r="8" spans="2:3" s="76" customFormat="1" ht="25.5">
      <c r="B8" s="80" t="s">
        <v>121</v>
      </c>
      <c r="C8" s="81" t="s">
        <v>122</v>
      </c>
    </row>
    <row r="9" spans="2:3" s="76" customFormat="1" ht="140.25">
      <c r="B9" s="80" t="s">
        <v>123</v>
      </c>
      <c r="C9" s="81" t="s">
        <v>124</v>
      </c>
    </row>
    <row r="10" spans="2:3" s="76" customFormat="1" ht="140.25">
      <c r="B10" s="80" t="s">
        <v>125</v>
      </c>
      <c r="C10" s="81" t="s">
        <v>126</v>
      </c>
    </row>
    <row r="11" spans="2:3" s="76" customFormat="1" ht="51">
      <c r="B11" s="80" t="s">
        <v>127</v>
      </c>
      <c r="C11" s="81" t="s">
        <v>128</v>
      </c>
    </row>
    <row r="12" spans="2:3" s="76" customFormat="1" ht="76.5">
      <c r="B12" s="80" t="s">
        <v>129</v>
      </c>
      <c r="C12" s="81" t="s">
        <v>130</v>
      </c>
    </row>
    <row r="13" spans="2:3" s="76" customFormat="1">
      <c r="B13" s="80" t="s">
        <v>131</v>
      </c>
      <c r="C13" s="81" t="s">
        <v>132</v>
      </c>
    </row>
    <row r="14" spans="2:3" s="76" customFormat="1" ht="25.5">
      <c r="B14" s="80" t="s">
        <v>133</v>
      </c>
      <c r="C14" s="81" t="s">
        <v>134</v>
      </c>
    </row>
    <row r="15" spans="2:3">
      <c r="B15" s="82"/>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E6656-3DDE-4CC9-9566-AFEE9D49C533}">
  <sheetPr>
    <pageSetUpPr fitToPage="1"/>
  </sheetPr>
  <dimension ref="B1:C15"/>
  <sheetViews>
    <sheetView showGridLines="0" view="pageBreakPreview" topLeftCell="A9" zoomScaleNormal="100" zoomScaleSheetLayoutView="100" workbookViewId="0"/>
  </sheetViews>
  <sheetFormatPr defaultColWidth="7" defaultRowHeight="18.75"/>
  <cols>
    <col min="1" max="1" width="0.75" style="78" customWidth="1"/>
    <col min="2" max="2" width="5.875" style="78" customWidth="1"/>
    <col min="3" max="3" width="83.125" style="79" customWidth="1"/>
    <col min="4" max="4" width="0.75" style="78" customWidth="1"/>
    <col min="5" max="10" width="7" style="78"/>
    <col min="11" max="11" width="6.5" style="78" customWidth="1"/>
    <col min="12" max="16384" width="7" style="78"/>
  </cols>
  <sheetData>
    <row r="1" spans="2:3">
      <c r="B1" s="76" t="s">
        <v>135</v>
      </c>
      <c r="C1" s="76"/>
    </row>
    <row r="2" spans="2:3">
      <c r="B2" s="76"/>
      <c r="C2" s="76" t="s">
        <v>136</v>
      </c>
    </row>
    <row r="3" spans="2:3" ht="6" customHeight="1">
      <c r="B3" s="76"/>
      <c r="C3" s="83"/>
    </row>
    <row r="4" spans="2:3" s="76" customFormat="1">
      <c r="B4" s="80" t="s">
        <v>113</v>
      </c>
      <c r="C4" s="81" t="s">
        <v>114</v>
      </c>
    </row>
    <row r="5" spans="2:3" s="76" customFormat="1" ht="25.5">
      <c r="B5" s="80" t="s">
        <v>115</v>
      </c>
      <c r="C5" s="81" t="s">
        <v>137</v>
      </c>
    </row>
    <row r="6" spans="2:3" s="76" customFormat="1" ht="25.5">
      <c r="B6" s="80" t="s">
        <v>117</v>
      </c>
      <c r="C6" s="81" t="s">
        <v>138</v>
      </c>
    </row>
    <row r="7" spans="2:3" s="76" customFormat="1" ht="24" customHeight="1">
      <c r="B7" s="80" t="s">
        <v>119</v>
      </c>
      <c r="C7" s="81" t="s">
        <v>120</v>
      </c>
    </row>
    <row r="8" spans="2:3" s="76" customFormat="1" ht="25.5">
      <c r="B8" s="80" t="s">
        <v>121</v>
      </c>
      <c r="C8" s="81" t="s">
        <v>122</v>
      </c>
    </row>
    <row r="9" spans="2:3" s="76" customFormat="1" ht="111.75" customHeight="1">
      <c r="B9" s="80" t="s">
        <v>123</v>
      </c>
      <c r="C9" s="81" t="s">
        <v>139</v>
      </c>
    </row>
    <row r="10" spans="2:3" s="76" customFormat="1" ht="127.5">
      <c r="B10" s="80" t="s">
        <v>125</v>
      </c>
      <c r="C10" s="81" t="s">
        <v>140</v>
      </c>
    </row>
    <row r="11" spans="2:3" s="76" customFormat="1" ht="51">
      <c r="B11" s="80" t="s">
        <v>129</v>
      </c>
      <c r="C11" s="81" t="s">
        <v>141</v>
      </c>
    </row>
    <row r="12" spans="2:3" s="76" customFormat="1" ht="63.75">
      <c r="B12" s="80" t="s">
        <v>142</v>
      </c>
      <c r="C12" s="81" t="s">
        <v>143</v>
      </c>
    </row>
    <row r="13" spans="2:3" s="76" customFormat="1">
      <c r="B13" s="80" t="s">
        <v>133</v>
      </c>
      <c r="C13" s="81" t="s">
        <v>144</v>
      </c>
    </row>
    <row r="14" spans="2:3" s="76" customFormat="1">
      <c r="B14" s="80" t="s">
        <v>145</v>
      </c>
      <c r="C14" s="81" t="s">
        <v>146</v>
      </c>
    </row>
    <row r="15" spans="2:3">
      <c r="B15" s="82"/>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057D-F2D2-48F1-87E9-9F78E5725D7B}">
  <sheetPr>
    <pageSetUpPr fitToPage="1"/>
  </sheetPr>
  <dimension ref="A1:E14"/>
  <sheetViews>
    <sheetView tabSelected="1" view="pageBreakPreview" zoomScaleNormal="85" zoomScaleSheetLayoutView="100" workbookViewId="0">
      <selection activeCell="B2" sqref="B2"/>
    </sheetView>
  </sheetViews>
  <sheetFormatPr defaultColWidth="8.625" defaultRowHeight="13.5"/>
  <cols>
    <col min="1" max="1" width="3.625" style="6" bestFit="1" customWidth="1"/>
    <col min="2" max="2" width="29.875" style="5" customWidth="1"/>
    <col min="3" max="3" width="11.625" style="4" customWidth="1"/>
    <col min="4" max="4" width="11.625" style="3" customWidth="1"/>
    <col min="5" max="5" width="25.875" style="2" customWidth="1"/>
    <col min="6" max="14" width="3.125" style="1" customWidth="1"/>
    <col min="15" max="15" width="5" style="1" customWidth="1"/>
    <col min="16" max="17" width="4.625" style="1" customWidth="1"/>
    <col min="18" max="16384" width="8.625" style="1"/>
  </cols>
  <sheetData>
    <row r="1" spans="1:5" ht="60" customHeight="1">
      <c r="A1" s="199" t="s">
        <v>17</v>
      </c>
      <c r="B1" s="199"/>
      <c r="C1" s="11" t="s">
        <v>16</v>
      </c>
      <c r="D1" s="13" t="s">
        <v>15</v>
      </c>
      <c r="E1" s="12" t="s">
        <v>14</v>
      </c>
    </row>
    <row r="2" spans="1:5" ht="39.950000000000003" customHeight="1">
      <c r="A2" s="8">
        <v>1</v>
      </c>
      <c r="B2" s="9" t="s">
        <v>13</v>
      </c>
      <c r="C2" s="99" t="s">
        <v>1</v>
      </c>
      <c r="D2" s="99" t="s">
        <v>1</v>
      </c>
      <c r="E2" s="100" t="s">
        <v>175</v>
      </c>
    </row>
    <row r="3" spans="1:5" ht="39.950000000000003" customHeight="1">
      <c r="A3" s="8">
        <v>2</v>
      </c>
      <c r="B3" s="9" t="s">
        <v>12</v>
      </c>
      <c r="C3" s="101" t="s">
        <v>1</v>
      </c>
      <c r="D3" s="101" t="s">
        <v>1</v>
      </c>
      <c r="E3" s="100"/>
    </row>
    <row r="4" spans="1:5" ht="39.950000000000003" customHeight="1">
      <c r="A4" s="8">
        <v>3</v>
      </c>
      <c r="B4" s="9" t="s">
        <v>11</v>
      </c>
      <c r="C4" s="101"/>
      <c r="D4" s="101"/>
      <c r="E4" s="100"/>
    </row>
    <row r="5" spans="1:5" ht="39.950000000000003" customHeight="1">
      <c r="A5" s="8">
        <v>4</v>
      </c>
      <c r="B5" s="9" t="s">
        <v>10</v>
      </c>
      <c r="C5" s="101" t="s">
        <v>1</v>
      </c>
      <c r="D5" s="101" t="s">
        <v>1</v>
      </c>
      <c r="E5" s="100"/>
    </row>
    <row r="6" spans="1:5" ht="54">
      <c r="A6" s="8">
        <v>5</v>
      </c>
      <c r="B6" s="9" t="s">
        <v>9</v>
      </c>
      <c r="C6" s="101"/>
      <c r="D6" s="101" t="s">
        <v>1</v>
      </c>
      <c r="E6" s="100" t="s">
        <v>188</v>
      </c>
    </row>
    <row r="7" spans="1:5" ht="50.1" customHeight="1">
      <c r="A7" s="8">
        <v>6</v>
      </c>
      <c r="B7" s="9" t="s">
        <v>8</v>
      </c>
      <c r="C7" s="99" t="s">
        <v>187</v>
      </c>
      <c r="D7" s="101" t="s">
        <v>1</v>
      </c>
      <c r="E7" s="100" t="s">
        <v>184</v>
      </c>
    </row>
    <row r="8" spans="1:5" ht="39.950000000000003" customHeight="1">
      <c r="A8" s="8">
        <v>7</v>
      </c>
      <c r="B8" s="9" t="s">
        <v>7</v>
      </c>
      <c r="C8" s="101" t="s">
        <v>1</v>
      </c>
      <c r="D8" s="101" t="s">
        <v>1</v>
      </c>
      <c r="E8" s="100" t="s">
        <v>185</v>
      </c>
    </row>
    <row r="9" spans="1:5" ht="39.950000000000003" customHeight="1">
      <c r="A9" s="8">
        <v>8</v>
      </c>
      <c r="B9" s="9" t="s">
        <v>6</v>
      </c>
      <c r="C9" s="101" t="s">
        <v>1</v>
      </c>
      <c r="D9" s="101" t="s">
        <v>1</v>
      </c>
      <c r="E9" s="100" t="s">
        <v>186</v>
      </c>
    </row>
    <row r="10" spans="1:5" ht="39.950000000000003" customHeight="1">
      <c r="A10" s="8">
        <v>9</v>
      </c>
      <c r="B10" s="9" t="s">
        <v>5</v>
      </c>
      <c r="C10" s="8" t="s">
        <v>1</v>
      </c>
      <c r="D10" s="8" t="s">
        <v>1</v>
      </c>
      <c r="E10" s="7"/>
    </row>
    <row r="11" spans="1:5" ht="50.1" customHeight="1">
      <c r="A11" s="8">
        <v>10</v>
      </c>
      <c r="B11" s="9" t="s">
        <v>4</v>
      </c>
      <c r="C11" s="8"/>
      <c r="D11" s="8"/>
      <c r="E11" s="7"/>
    </row>
    <row r="12" spans="1:5" ht="39.950000000000003" customHeight="1">
      <c r="A12" s="8">
        <v>11</v>
      </c>
      <c r="B12" s="9" t="s">
        <v>3</v>
      </c>
      <c r="C12" s="10"/>
      <c r="D12" s="10"/>
      <c r="E12" s="7"/>
    </row>
    <row r="13" spans="1:5" ht="39.950000000000003" customHeight="1">
      <c r="A13" s="8">
        <v>12</v>
      </c>
      <c r="B13" s="9" t="s">
        <v>2</v>
      </c>
      <c r="C13" s="8" t="s">
        <v>1</v>
      </c>
      <c r="D13" s="8" t="s">
        <v>1</v>
      </c>
      <c r="E13" s="7"/>
    </row>
    <row r="14" spans="1:5" ht="81" customHeight="1">
      <c r="B14" s="200" t="s">
        <v>0</v>
      </c>
      <c r="C14" s="200"/>
      <c r="D14" s="200"/>
      <c r="E14" s="200"/>
    </row>
  </sheetData>
  <autoFilter ref="A1:B1" xr:uid="{00000000-0009-0000-0000-000000000000}">
    <filterColumn colId="0" showButton="0"/>
  </autoFilter>
  <mergeCells count="2">
    <mergeCell ref="A1:B1"/>
    <mergeCell ref="B14:E14"/>
  </mergeCells>
  <phoneticPr fontId="2"/>
  <pageMargins left="0.78740157480314965" right="0.78740157480314965" top="0.39370078740157483" bottom="0.39370078740157483" header="0" footer="0"/>
  <pageSetup paperSize="9" fitToHeight="0" orientation="landscape" r:id="rId1"/>
  <headerFooter alignWithMargins="0">
    <oddHeader>&amp;L&amp;14新体系サービスの指定申請書類一覧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(1)勤務形態一覧</vt:lpstr>
      <vt:lpstr>(2)経歴書</vt:lpstr>
      <vt:lpstr>(3)苦情解決措置の概要</vt:lpstr>
      <vt:lpstr>(4)誓約書</vt:lpstr>
      <vt:lpstr>(4)別紙④ </vt:lpstr>
      <vt:lpstr>(4)別紙⑦</vt:lpstr>
      <vt:lpstr>標準添付書類一覧</vt:lpstr>
      <vt:lpstr>'(1)勤務形態一覧'!Print_Area</vt:lpstr>
      <vt:lpstr>'(2)経歴書'!Print_Area</vt:lpstr>
      <vt:lpstr>'(4)誓約書'!Print_Area</vt:lpstr>
      <vt:lpstr>'(4)別紙④ '!Print_Area</vt:lpstr>
      <vt:lpstr>'(4)別紙⑦'!Print_Area</vt:lpstr>
      <vt:lpstr>標準添付書類一覧!Print_Area</vt:lpstr>
      <vt:lpstr>標準添付書類一覧!Print_Titles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伸吾</dc:creator>
  <cp:lastModifiedBy>髙橋　伸吾</cp:lastModifiedBy>
  <dcterms:created xsi:type="dcterms:W3CDTF">2025-01-16T09:32:57Z</dcterms:created>
  <dcterms:modified xsi:type="dcterms:W3CDTF">2025-01-17T07:28:24Z</dcterms:modified>
</cp:coreProperties>
</file>