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insvad02.kitakami.local\FolderRedirect\1761\Desktop\"/>
    </mc:Choice>
  </mc:AlternateContent>
  <xr:revisionPtr revIDLastSave="0" documentId="13_ncr:1_{F36556C5-37C0-467F-9876-B2C0398C5DE8}" xr6:coauthVersionLast="47" xr6:coauthVersionMax="47" xr10:uidLastSave="{00000000-0000-0000-0000-000000000000}"/>
  <bookViews>
    <workbookView xWindow="-105" yWindow="0" windowWidth="14610" windowHeight="15585" firstSheet="4" activeTab="6" xr2:uid="{A2F1AA92-B377-4B44-9FED-491391AD2E35}"/>
  </bookViews>
  <sheets>
    <sheet name="(1)勤務形態一覧" sheetId="5" r:id="rId1"/>
    <sheet name="(2)経歴書" sheetId="10" r:id="rId2"/>
    <sheet name="(3)苦情解決措置の概要" sheetId="9" r:id="rId3"/>
    <sheet name="(4)誓約書" sheetId="6" r:id="rId4"/>
    <sheet name="(4)別紙④ " sheetId="7" r:id="rId5"/>
    <sheet name="(4)別紙⑦" sheetId="8" r:id="rId6"/>
    <sheet name="標準添付書類一覧" sheetId="1" r:id="rId7"/>
  </sheets>
  <definedNames>
    <definedName name="_________kk29" localSheetId="2">#REF!</definedName>
    <definedName name="_________kk29">#REF!</definedName>
    <definedName name="________kk06" localSheetId="2">#REF!</definedName>
    <definedName name="________kk06">#REF!</definedName>
    <definedName name="________kk29" localSheetId="2">#REF!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0">#REF!</definedName>
    <definedName name="___kk06">#REF!</definedName>
    <definedName name="___kk29" localSheetId="0">#REF!</definedName>
    <definedName name="___kk29">#REF!</definedName>
    <definedName name="__kk06" localSheetId="0">#REF!</definedName>
    <definedName name="__kk06">#REF!</definedName>
    <definedName name="__kk29">#REF!</definedName>
    <definedName name="_xlnm._FilterDatabase" localSheetId="6" hidden="1">標準添付書類一覧!$A$1:$B$1</definedName>
    <definedName name="_kk06" localSheetId="0">#REF!</definedName>
    <definedName name="_kk06" localSheetId="2">#REF!</definedName>
    <definedName name="_kk06">#REF!</definedName>
    <definedName name="_kk29" localSheetId="0">#REF!</definedName>
    <definedName name="_kk29" localSheetId="2">#REF!</definedName>
    <definedName name="_kk29">#REF!</definedName>
    <definedName name="Avrg" localSheetId="2">#REF!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'(1)勤務形態一覧'!$A$1:$AN$73</definedName>
    <definedName name="_xlnm.Print_Area" localSheetId="1">'(2)経歴書'!$A$1:$I$51</definedName>
    <definedName name="_xlnm.Print_Area" localSheetId="3">'(4)誓約書'!$A$1:$M$23</definedName>
    <definedName name="_xlnm.Print_Area" localSheetId="4">'(4)別紙④ '!$A$1:$D$15</definedName>
    <definedName name="_xlnm.Print_Area" localSheetId="5">'(4)別紙⑦'!$A$1:$C$14</definedName>
    <definedName name="_xlnm.Print_Area" localSheetId="6">標準添付書類一覧!$A$1:$E$14</definedName>
    <definedName name="_xlnm.Print_Titles" localSheetId="6">標準添付書類一覧!$1:$1</definedName>
    <definedName name="Roman_01" localSheetId="0">#REF!</definedName>
    <definedName name="Roman_01" localSheetId="2">#REF!</definedName>
    <definedName name="Roman_01">#REF!</definedName>
    <definedName name="Roman_02" localSheetId="2">#REF!</definedName>
    <definedName name="Roman_02">#REF!</definedName>
    <definedName name="Roman_03" localSheetId="0">#REF!</definedName>
    <definedName name="Roman_03" localSheetId="2">#REF!</definedName>
    <definedName name="Roman_03">#REF!</definedName>
    <definedName name="Roman_04" localSheetId="0">#REF!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#REF!</definedName>
    <definedName name="startNumber">#REF!</definedName>
    <definedName name="ｔａｂｉｅ＿04" localSheetId="0">#REF!</definedName>
    <definedName name="ｔａｂｉｅ＿04" localSheetId="2">#REF!</definedName>
    <definedName name="ｔａｂｉｅ＿04">#REF!</definedName>
    <definedName name="table_03" localSheetId="0">#REF!</definedName>
    <definedName name="table_03" localSheetId="2">#REF!</definedName>
    <definedName name="table_03">#REF!</definedName>
    <definedName name="table_06" localSheetId="0">#REF!</definedName>
    <definedName name="table_06" localSheetId="2">#REF!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就労継続支援Ｂ型">#REF!</definedName>
    <definedName name="食事" localSheetId="0">#REF!</definedName>
    <definedName name="食事">#REF!</definedName>
    <definedName name="体制等状況一覧">#REF!</definedName>
    <definedName name="町っ油" localSheetId="0">#REF!</definedName>
    <definedName name="町っ油">#REF!</definedName>
    <definedName name="利用日数記入例" localSheetId="0">#REF!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4" i="5" l="1"/>
  <c r="AG44" i="5"/>
  <c r="AA44" i="5"/>
  <c r="U44" i="5"/>
  <c r="O44" i="5"/>
  <c r="I44" i="5"/>
  <c r="E44" i="5"/>
  <c r="C44" i="5"/>
  <c r="E42" i="5"/>
  <c r="AM43" i="5"/>
  <c r="AJ43" i="5"/>
  <c r="AD43" i="5"/>
  <c r="X43" i="5"/>
  <c r="R43" i="5"/>
  <c r="L43" i="5"/>
  <c r="F43" i="5"/>
  <c r="D43" i="5"/>
  <c r="R38" i="5"/>
  <c r="R37" i="5"/>
  <c r="V37" i="5" s="1"/>
  <c r="Z37" i="5" s="1"/>
  <c r="L36" i="5"/>
  <c r="F36" i="5"/>
  <c r="D36" i="5"/>
  <c r="AJ31" i="5"/>
  <c r="AI31" i="5"/>
  <c r="AH31"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AK31" i="5" s="1"/>
  <c r="AL31" i="5" s="1"/>
  <c r="F31" i="5"/>
  <c r="AL30" i="5"/>
  <c r="AK30" i="5"/>
  <c r="AL29" i="5"/>
  <c r="AK29" i="5"/>
  <c r="AL28" i="5"/>
  <c r="AK28" i="5"/>
  <c r="AL27" i="5"/>
  <c r="AK27" i="5"/>
  <c r="AL26" i="5"/>
  <c r="AK26" i="5"/>
  <c r="AL25" i="5"/>
  <c r="AK25" i="5"/>
  <c r="AL24" i="5"/>
  <c r="AK24" i="5"/>
  <c r="AL23" i="5"/>
  <c r="AK23" i="5"/>
  <c r="AL22" i="5"/>
  <c r="AK22" i="5"/>
  <c r="AL21" i="5"/>
  <c r="AK21" i="5"/>
  <c r="AL20" i="5"/>
  <c r="AK20" i="5"/>
  <c r="AL19" i="5"/>
  <c r="AK19" i="5"/>
  <c r="AL18" i="5"/>
  <c r="AK18" i="5"/>
  <c r="AL17" i="5"/>
  <c r="AK17" i="5"/>
  <c r="AL16" i="5"/>
  <c r="AK16" i="5"/>
  <c r="AL15" i="5"/>
  <c r="AK15" i="5"/>
  <c r="AL14" i="5"/>
  <c r="AK14" i="5"/>
  <c r="AL13" i="5"/>
  <c r="AK13" i="5"/>
  <c r="AL12" i="5"/>
  <c r="AK12" i="5"/>
  <c r="AL11" i="5"/>
  <c r="AK11"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F10" i="5"/>
  <c r="AI10" i="5" s="1"/>
  <c r="AI9" i="5"/>
  <c r="AG9" i="5"/>
  <c r="AF9" i="5"/>
  <c r="AE9" i="5"/>
  <c r="AD9" i="5"/>
  <c r="AC9" i="5"/>
  <c r="AB9" i="5"/>
  <c r="AA9" i="5"/>
  <c r="Z9" i="5"/>
  <c r="Y9" i="5"/>
  <c r="X9" i="5"/>
  <c r="W9" i="5"/>
  <c r="V9" i="5"/>
  <c r="U9" i="5"/>
  <c r="T9" i="5"/>
  <c r="S9" i="5"/>
  <c r="R9" i="5"/>
  <c r="Q9" i="5"/>
  <c r="P9" i="5"/>
  <c r="O9" i="5"/>
  <c r="N9" i="5"/>
  <c r="M9" i="5"/>
  <c r="L9" i="5"/>
  <c r="K9" i="5"/>
  <c r="J9" i="5"/>
  <c r="I9" i="5"/>
  <c r="H9" i="5"/>
  <c r="G9" i="5"/>
  <c r="F9" i="5"/>
  <c r="O36" i="5" s="1"/>
  <c r="E43" i="5" l="1"/>
  <c r="AA42" i="5"/>
  <c r="AA43" i="5"/>
  <c r="O42" i="5"/>
  <c r="AL42" i="5"/>
  <c r="O43" i="5"/>
  <c r="AL43" i="5"/>
  <c r="AH10" i="5"/>
  <c r="AJ10" i="5"/>
  <c r="C42" i="5"/>
  <c r="I42" i="5"/>
  <c r="U42" i="5"/>
  <c r="AG42" i="5"/>
  <c r="C43" i="5"/>
  <c r="I43" i="5"/>
  <c r="U43" i="5"/>
  <c r="AG43" i="5"/>
  <c r="AH9" i="5"/>
  <c r="AJ9" i="5"/>
  <c r="E36" i="5"/>
  <c r="I36" i="5"/>
  <c r="D42" i="5"/>
  <c r="F42" i="5"/>
  <c r="L42" i="5"/>
  <c r="R42" i="5"/>
  <c r="X42" i="5"/>
  <c r="AD42" i="5"/>
  <c r="AJ42" i="5"/>
  <c r="AM42" i="5"/>
</calcChain>
</file>

<file path=xl/sharedStrings.xml><?xml version="1.0" encoding="utf-8"?>
<sst xmlns="http://schemas.openxmlformats.org/spreadsheetml/2006/main" count="244" uniqueCount="189">
  <si>
    <t>※「その他指定に関し必要と認める事項」の例
　　従業員の資格証明書の写し・主たる対象者特定の理由書・社会保険及び労働保険への加入状況に係る確認票・収支報告書・賃貸借契約書</t>
    <rPh sb="20" eb="21">
      <t>レイ</t>
    </rPh>
    <rPh sb="24" eb="27">
      <t>ジュウギョウイン</t>
    </rPh>
    <rPh sb="28" eb="30">
      <t>シカク</t>
    </rPh>
    <rPh sb="30" eb="33">
      <t>ショウメイショ</t>
    </rPh>
    <rPh sb="34" eb="35">
      <t>ウツ</t>
    </rPh>
    <rPh sb="37" eb="38">
      <t>シュ</t>
    </rPh>
    <rPh sb="40" eb="43">
      <t>タイショウシャ</t>
    </rPh>
    <rPh sb="43" eb="45">
      <t>トクテイ</t>
    </rPh>
    <rPh sb="46" eb="49">
      <t>リユウショ</t>
    </rPh>
    <rPh sb="50" eb="52">
      <t>シャカイ</t>
    </rPh>
    <rPh sb="52" eb="54">
      <t>ホケン</t>
    </rPh>
    <rPh sb="54" eb="55">
      <t>オヨ</t>
    </rPh>
    <rPh sb="56" eb="58">
      <t>ロウドウ</t>
    </rPh>
    <rPh sb="58" eb="60">
      <t>ホケン</t>
    </rPh>
    <rPh sb="62" eb="64">
      <t>カニュウ</t>
    </rPh>
    <rPh sb="64" eb="66">
      <t>ジョウキョウ</t>
    </rPh>
    <rPh sb="67" eb="68">
      <t>カカ</t>
    </rPh>
    <rPh sb="69" eb="71">
      <t>カクニン</t>
    </rPh>
    <rPh sb="71" eb="72">
      <t>ヒョウ</t>
    </rPh>
    <rPh sb="73" eb="75">
      <t>シュウシ</t>
    </rPh>
    <rPh sb="75" eb="78">
      <t>ホウコクショ</t>
    </rPh>
    <rPh sb="79" eb="81">
      <t>チンタイ</t>
    </rPh>
    <rPh sb="81" eb="82">
      <t>シャク</t>
    </rPh>
    <rPh sb="82" eb="85">
      <t>ケイヤクショ</t>
    </rPh>
    <phoneticPr fontId="2"/>
  </si>
  <si>
    <t>○</t>
    <phoneticPr fontId="4"/>
  </si>
  <si>
    <t>その他指定に関し必要と認める事項</t>
    <rPh sb="2" eb="3">
      <t>ホカ</t>
    </rPh>
    <rPh sb="3" eb="5">
      <t>シテイ</t>
    </rPh>
    <rPh sb="6" eb="7">
      <t>カン</t>
    </rPh>
    <rPh sb="8" eb="10">
      <t>ヒツヨウ</t>
    </rPh>
    <rPh sb="11" eb="12">
      <t>ミト</t>
    </rPh>
    <rPh sb="14" eb="16">
      <t>ジコウ</t>
    </rPh>
    <phoneticPr fontId="4"/>
  </si>
  <si>
    <t>医療法に規定する医療機関として許可を受けたことがわかる証明書等</t>
    <rPh sb="0" eb="3">
      <t>イリョウホウ</t>
    </rPh>
    <rPh sb="4" eb="6">
      <t>キテイ</t>
    </rPh>
    <rPh sb="8" eb="10">
      <t>イリョウ</t>
    </rPh>
    <rPh sb="10" eb="12">
      <t>キカン</t>
    </rPh>
    <rPh sb="15" eb="17">
      <t>キョカ</t>
    </rPh>
    <rPh sb="18" eb="19">
      <t>ウ</t>
    </rPh>
    <rPh sb="27" eb="30">
      <t>ショウメイショ</t>
    </rPh>
    <rPh sb="30" eb="31">
      <t>ナド</t>
    </rPh>
    <phoneticPr fontId="4"/>
  </si>
  <si>
    <t>協力医療機関との契約の内容</t>
    <rPh sb="0" eb="2">
      <t>キョウリョク</t>
    </rPh>
    <rPh sb="2" eb="4">
      <t>イリョウ</t>
    </rPh>
    <rPh sb="4" eb="6">
      <t>キカン</t>
    </rPh>
    <rPh sb="8" eb="10">
      <t>ケイヤク</t>
    </rPh>
    <rPh sb="11" eb="13">
      <t>ナイヨウ</t>
    </rPh>
    <phoneticPr fontId="4"/>
  </si>
  <si>
    <t>運営規程</t>
    <rPh sb="0" eb="2">
      <t>ウンエイ</t>
    </rPh>
    <rPh sb="2" eb="4">
      <t>キテイ</t>
    </rPh>
    <phoneticPr fontId="4"/>
  </si>
  <si>
    <t>誓約書　</t>
    <rPh sb="0" eb="3">
      <t>セイヤクショ</t>
    </rPh>
    <phoneticPr fontId="4"/>
  </si>
  <si>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4"/>
  </si>
  <si>
    <t>管理者・サービス管理（提供）責任者の経歴書</t>
    <rPh sb="0" eb="3">
      <t>カンリシャ</t>
    </rPh>
    <rPh sb="8" eb="10">
      <t>カンリ</t>
    </rPh>
    <rPh sb="11" eb="13">
      <t>テイキョウ</t>
    </rPh>
    <rPh sb="14" eb="17">
      <t>セキニンシャ</t>
    </rPh>
    <rPh sb="18" eb="21">
      <t>ケイレキショ</t>
    </rPh>
    <phoneticPr fontId="4"/>
  </si>
  <si>
    <t>設備の概要</t>
    <rPh sb="0" eb="2">
      <t>セツビ</t>
    </rPh>
    <rPh sb="3" eb="5">
      <t>ガイヨウ</t>
    </rPh>
    <phoneticPr fontId="4"/>
  </si>
  <si>
    <t>事業所の平面図　</t>
    <rPh sb="0" eb="3">
      <t>ジギョウショ</t>
    </rPh>
    <rPh sb="4" eb="7">
      <t>ヘイメンズ</t>
    </rPh>
    <phoneticPr fontId="4"/>
  </si>
  <si>
    <t>事業所の構造概要</t>
    <rPh sb="0" eb="3">
      <t>ジギョウショ</t>
    </rPh>
    <rPh sb="4" eb="6">
      <t>コウゾウ</t>
    </rPh>
    <rPh sb="6" eb="8">
      <t>ガイヨウ</t>
    </rPh>
    <phoneticPr fontId="2"/>
  </si>
  <si>
    <t>登記事項証明書又は条例等</t>
    <rPh sb="0" eb="2">
      <t>トウキ</t>
    </rPh>
    <rPh sb="2" eb="4">
      <t>ジコウ</t>
    </rPh>
    <rPh sb="4" eb="7">
      <t>ショウメイショ</t>
    </rPh>
    <rPh sb="7" eb="8">
      <t>マタ</t>
    </rPh>
    <rPh sb="9" eb="11">
      <t>ジョウレイ</t>
    </rPh>
    <rPh sb="11" eb="12">
      <t>トウ</t>
    </rPh>
    <phoneticPr fontId="4"/>
  </si>
  <si>
    <t>従業者の勤務の体制及び勤務形態</t>
    <rPh sb="0" eb="3">
      <t>ジュウギョウシャ</t>
    </rPh>
    <rPh sb="4" eb="6">
      <t>キンム</t>
    </rPh>
    <rPh sb="7" eb="9">
      <t>タイセイ</t>
    </rPh>
    <rPh sb="9" eb="10">
      <t>オヨ</t>
    </rPh>
    <rPh sb="11" eb="13">
      <t>キンム</t>
    </rPh>
    <rPh sb="13" eb="15">
      <t>ケイタイ</t>
    </rPh>
    <phoneticPr fontId="4"/>
  </si>
  <si>
    <t>留意事項</t>
    <rPh sb="0" eb="2">
      <t>リュウイ</t>
    </rPh>
    <rPh sb="2" eb="4">
      <t>ジコウ</t>
    </rPh>
    <phoneticPr fontId="4"/>
  </si>
  <si>
    <t>障害児相談支援</t>
    <rPh sb="0" eb="3">
      <t>ショウガイジ</t>
    </rPh>
    <rPh sb="3" eb="7">
      <t>ソウダンシエン</t>
    </rPh>
    <phoneticPr fontId="5"/>
  </si>
  <si>
    <r>
      <t xml:space="preserve">特定相談支援事業者
</t>
    </r>
    <r>
      <rPr>
        <sz val="10"/>
        <rFont val="ＭＳ Ｐゴシック"/>
        <family val="3"/>
        <charset val="128"/>
      </rPr>
      <t>（則34条の59）</t>
    </r>
    <rPh sb="0" eb="2">
      <t>トクテイ</t>
    </rPh>
    <rPh sb="2" eb="4">
      <t>ソウダン</t>
    </rPh>
    <rPh sb="4" eb="6">
      <t>シエン</t>
    </rPh>
    <rPh sb="6" eb="9">
      <t>ジギョウシャ</t>
    </rPh>
    <phoneticPr fontId="5"/>
  </si>
  <si>
    <t>＜指定申請添付書類一覧＞</t>
    <rPh sb="1" eb="3">
      <t>シテイ</t>
    </rPh>
    <rPh sb="3" eb="5">
      <t>シンセイ</t>
    </rPh>
    <rPh sb="5" eb="7">
      <t>テンプ</t>
    </rPh>
    <rPh sb="7" eb="8">
      <t>ショ</t>
    </rPh>
    <rPh sb="8" eb="9">
      <t>ルイ</t>
    </rPh>
    <rPh sb="9" eb="11">
      <t>イチラン</t>
    </rPh>
    <phoneticPr fontId="4"/>
  </si>
  <si>
    <t>フリガナ</t>
    <phoneticPr fontId="4"/>
  </si>
  <si>
    <t>電話番号</t>
    <rPh sb="0" eb="2">
      <t>デンワ</t>
    </rPh>
    <rPh sb="2" eb="4">
      <t>バンゴウ</t>
    </rPh>
    <phoneticPr fontId="4"/>
  </si>
  <si>
    <t>専従</t>
    <rPh sb="0" eb="2">
      <t>センジュウ</t>
    </rPh>
    <phoneticPr fontId="4"/>
  </si>
  <si>
    <t>兼務</t>
    <rPh sb="0" eb="2">
      <t>ケンム</t>
    </rPh>
    <phoneticPr fontId="4"/>
  </si>
  <si>
    <t>年</t>
    <rPh sb="0" eb="1">
      <t>ネン</t>
    </rPh>
    <phoneticPr fontId="4"/>
  </si>
  <si>
    <t>サービス種別</t>
    <rPh sb="4" eb="6">
      <t>シュベツ</t>
    </rPh>
    <phoneticPr fontId="16"/>
  </si>
  <si>
    <t>特定相談支援・障害児相談支援</t>
    <rPh sb="0" eb="2">
      <t>トクテイ</t>
    </rPh>
    <rPh sb="2" eb="4">
      <t>ソウダン</t>
    </rPh>
    <rPh sb="4" eb="6">
      <t>シエン</t>
    </rPh>
    <rPh sb="7" eb="10">
      <t>ショウガイジ</t>
    </rPh>
    <rPh sb="10" eb="12">
      <t>ソウダン</t>
    </rPh>
    <rPh sb="12" eb="14">
      <t>シエン</t>
    </rPh>
    <phoneticPr fontId="16"/>
  </si>
  <si>
    <t>月</t>
    <rPh sb="0" eb="1">
      <t>ゲツ</t>
    </rPh>
    <phoneticPr fontId="4"/>
  </si>
  <si>
    <t>事業所名</t>
    <rPh sb="0" eb="3">
      <t>ジギョウショ</t>
    </rPh>
    <rPh sb="3" eb="4">
      <t>メイ</t>
    </rPh>
    <phoneticPr fontId="16"/>
  </si>
  <si>
    <t>(1)記載する期間</t>
    <rPh sb="3" eb="5">
      <t>キサイ</t>
    </rPh>
    <rPh sb="7" eb="9">
      <t>キカン</t>
    </rPh>
    <phoneticPr fontId="4"/>
  </si>
  <si>
    <t>(2)予定/実績の別</t>
    <rPh sb="3" eb="5">
      <t>ヨテイ</t>
    </rPh>
    <rPh sb="6" eb="8">
      <t>ジッセキ</t>
    </rPh>
    <rPh sb="9" eb="10">
      <t>ベツ</t>
    </rPh>
    <phoneticPr fontId="4"/>
  </si>
  <si>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6"/>
  </si>
  <si>
    <t>時間/週</t>
    <rPh sb="0" eb="2">
      <t>ジカン</t>
    </rPh>
    <rPh sb="3" eb="4">
      <t>シュウ</t>
    </rPh>
    <phoneticPr fontId="4"/>
  </si>
  <si>
    <t>時間/月</t>
    <rPh sb="0" eb="2">
      <t>ジカン</t>
    </rPh>
    <rPh sb="3" eb="4">
      <t>ツキ</t>
    </rPh>
    <phoneticPr fontId="4"/>
  </si>
  <si>
    <t>No.</t>
    <phoneticPr fontId="4"/>
  </si>
  <si>
    <t>(4)職種</t>
    <rPh sb="3" eb="5">
      <t>ショクシュ</t>
    </rPh>
    <phoneticPr fontId="4"/>
  </si>
  <si>
    <t>(5)勤務形態</t>
    <rPh sb="3" eb="5">
      <t>キンム</t>
    </rPh>
    <rPh sb="5" eb="7">
      <t>ケイタイ</t>
    </rPh>
    <phoneticPr fontId="4"/>
  </si>
  <si>
    <t>(6)資格</t>
    <rPh sb="3" eb="5">
      <t>シカク</t>
    </rPh>
    <phoneticPr fontId="4"/>
  </si>
  <si>
    <t>(7)氏名</t>
    <rPh sb="3" eb="5">
      <t>シメイ</t>
    </rPh>
    <phoneticPr fontId="4"/>
  </si>
  <si>
    <t>(8)</t>
    <phoneticPr fontId="4"/>
  </si>
  <si>
    <t>(9)勤務時間数合計</t>
    <rPh sb="3" eb="5">
      <t>キンム</t>
    </rPh>
    <rPh sb="5" eb="7">
      <t>ジカン</t>
    </rPh>
    <rPh sb="7" eb="8">
      <t>スウ</t>
    </rPh>
    <rPh sb="8" eb="10">
      <t>ゴウケイ</t>
    </rPh>
    <phoneticPr fontId="4"/>
  </si>
  <si>
    <t>(10)週平均の勤務時間数</t>
    <rPh sb="4" eb="7">
      <t>シュウヘイキン</t>
    </rPh>
    <rPh sb="8" eb="10">
      <t>キンム</t>
    </rPh>
    <rPh sb="10" eb="12">
      <t>ジカン</t>
    </rPh>
    <rPh sb="12" eb="13">
      <t>スウ</t>
    </rPh>
    <phoneticPr fontId="4"/>
  </si>
  <si>
    <t>(11)兼務状況
（兼務先／兼務する職務の内容）等</t>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</si>
  <si>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</si>
  <si>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</si>
  <si>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</si>
  <si>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</si>
  <si>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第５週</t>
    <rPh sb="0" eb="1">
      <t>ダイ</t>
    </rPh>
    <rPh sb="2" eb="3">
      <t>シュウ</t>
    </rPh>
    <phoneticPr fontId="4"/>
  </si>
  <si>
    <t>管理者</t>
    <rPh sb="0" eb="3">
      <t>カンリシャ</t>
    </rPh>
    <phoneticPr fontId="18"/>
  </si>
  <si>
    <t>A</t>
  </si>
  <si>
    <t>相談支援専門員</t>
    <rPh sb="0" eb="7">
      <t>ソウダンシエンセンモンイン</t>
    </rPh>
    <phoneticPr fontId="18"/>
  </si>
  <si>
    <t>B</t>
  </si>
  <si>
    <t>C</t>
  </si>
  <si>
    <t>D</t>
  </si>
  <si>
    <t>相談支援員</t>
    <rPh sb="0" eb="2">
      <t>ソウダン</t>
    </rPh>
    <rPh sb="2" eb="5">
      <t>シエンイン</t>
    </rPh>
    <phoneticPr fontId="18"/>
  </si>
  <si>
    <t>合計</t>
    <rPh sb="0" eb="2">
      <t>ゴウケイ</t>
    </rPh>
    <phoneticPr fontId="4"/>
  </si>
  <si>
    <t>サービス提供時間</t>
    <rPh sb="4" eb="6">
      <t>テイキョウ</t>
    </rPh>
    <rPh sb="6" eb="8">
      <t>ジカン</t>
    </rPh>
    <phoneticPr fontId="4"/>
  </si>
  <si>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4"/>
  </si>
  <si>
    <t>計</t>
    <rPh sb="0" eb="1">
      <t>ケイ</t>
    </rPh>
    <phoneticPr fontId="4"/>
  </si>
  <si>
    <t>平均利用者数</t>
    <rPh sb="0" eb="2">
      <t>ヘイキン</t>
    </rPh>
    <rPh sb="2" eb="6">
      <t>リヨウシャスウ</t>
    </rPh>
    <phoneticPr fontId="4"/>
  </si>
  <si>
    <t>相談支援専門員の数の標準</t>
    <rPh sb="0" eb="2">
      <t>ソウダン</t>
    </rPh>
    <rPh sb="2" eb="7">
      <t>シエンセンモンイン</t>
    </rPh>
    <rPh sb="8" eb="9">
      <t>カズ</t>
    </rPh>
    <rPh sb="10" eb="12">
      <t>ヒョウジュン</t>
    </rPh>
    <phoneticPr fontId="4"/>
  </si>
  <si>
    <t>障害者</t>
    <rPh sb="0" eb="3">
      <t>ショウガイシャ</t>
    </rPh>
    <phoneticPr fontId="4"/>
  </si>
  <si>
    <t>障害児</t>
    <rPh sb="0" eb="3">
      <t>ショウガイジ</t>
    </rPh>
    <phoneticPr fontId="9"/>
  </si>
  <si>
    <t>＜実人数集計＞</t>
    <rPh sb="1" eb="2">
      <t>ジツ</t>
    </rPh>
    <rPh sb="2" eb="4">
      <t>ニンズウ</t>
    </rPh>
    <rPh sb="4" eb="6">
      <t>シュウケイ</t>
    </rPh>
    <phoneticPr fontId="4"/>
  </si>
  <si>
    <t>専従</t>
    <rPh sb="0" eb="2">
      <t>センジュウ</t>
    </rPh>
    <phoneticPr fontId="9"/>
  </si>
  <si>
    <t>兼務</t>
    <rPh sb="0" eb="2">
      <t>ケンム</t>
    </rPh>
    <phoneticPr fontId="9"/>
  </si>
  <si>
    <t>常勤</t>
    <rPh sb="0" eb="2">
      <t>ジョウキン</t>
    </rPh>
    <phoneticPr fontId="4"/>
  </si>
  <si>
    <t>非常勤</t>
    <rPh sb="0" eb="3">
      <t>ヒジョウキン</t>
    </rPh>
    <phoneticPr fontId="4"/>
  </si>
  <si>
    <t>常勤換算数</t>
    <rPh sb="0" eb="5">
      <t>ジョウキンカンサンスウ</t>
    </rPh>
    <phoneticPr fontId="1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</si>
  <si>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6"/>
  </si>
  <si>
    <t>　(1) 「４週」・「暦月」のいずれかを選択してください。</t>
    <rPh sb="7" eb="8">
      <t>シュウ</t>
    </rPh>
    <rPh sb="11" eb="12">
      <t>レキ</t>
    </rPh>
    <rPh sb="12" eb="13">
      <t>ツキ</t>
    </rPh>
    <rPh sb="20" eb="22">
      <t>センタク</t>
    </rPh>
    <phoneticPr fontId="16"/>
  </si>
  <si>
    <t>　(2) 「予定」・「実績」のいずれかを選択してください。</t>
    <rPh sb="6" eb="8">
      <t>ヨテイ</t>
    </rPh>
    <rPh sb="11" eb="13">
      <t>ジッセキ</t>
    </rPh>
    <rPh sb="20" eb="22">
      <t>センタク</t>
    </rPh>
    <phoneticPr fontId="1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</si>
  <si>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6"/>
  </si>
  <si>
    <t>　(4) 従業者の職種を入力してください。</t>
    <rPh sb="5" eb="8">
      <t>ジュウギョウシャ</t>
    </rPh>
    <rPh sb="9" eb="11">
      <t>ショクシュ</t>
    </rPh>
    <rPh sb="12" eb="14">
      <t>ニュウリョク</t>
    </rPh>
    <phoneticPr fontId="16"/>
  </si>
  <si>
    <t xml:space="preserve"> 　　 記入の順序は、職種ごとにまとめてください。</t>
    <rPh sb="4" eb="6">
      <t>キニュウ</t>
    </rPh>
    <rPh sb="7" eb="9">
      <t>ジュンジョ</t>
    </rPh>
    <rPh sb="11" eb="13">
      <t>ショクシュ</t>
    </rPh>
    <phoneticPr fontId="16"/>
  </si>
  <si>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8"/>
  </si>
  <si>
    <t>記号</t>
    <rPh sb="0" eb="2">
      <t>キゴウ</t>
    </rPh>
    <phoneticPr fontId="16"/>
  </si>
  <si>
    <t>区分</t>
    <rPh sb="0" eb="2">
      <t>クブン</t>
    </rPh>
    <phoneticPr fontId="16"/>
  </si>
  <si>
    <t>常勤で専従</t>
    <rPh sb="0" eb="2">
      <t>ジョウキン</t>
    </rPh>
    <rPh sb="3" eb="5">
      <t>センジュウ</t>
    </rPh>
    <phoneticPr fontId="16"/>
  </si>
  <si>
    <t>常勤で兼務</t>
    <rPh sb="0" eb="2">
      <t>ジョウキン</t>
    </rPh>
    <rPh sb="3" eb="5">
      <t>ケンム</t>
    </rPh>
    <phoneticPr fontId="16"/>
  </si>
  <si>
    <t>非常勤で専従</t>
    <rPh sb="0" eb="3">
      <t>ヒジョウキン</t>
    </rPh>
    <rPh sb="4" eb="6">
      <t>センジュウ</t>
    </rPh>
    <phoneticPr fontId="16"/>
  </si>
  <si>
    <t>非常勤で兼務</t>
    <rPh sb="0" eb="3">
      <t>ヒジョウキン</t>
    </rPh>
    <rPh sb="4" eb="6">
      <t>ケンム</t>
    </rPh>
    <phoneticPr fontId="16"/>
  </si>
  <si>
    <t>（注）常勤・非常勤の区分について</t>
    <rPh sb="1" eb="2">
      <t>チュウ</t>
    </rPh>
    <rPh sb="3" eb="5">
      <t>ジョウキン</t>
    </rPh>
    <rPh sb="6" eb="9">
      <t>ヒジョウキン</t>
    </rPh>
    <rPh sb="10" eb="12">
      <t>クブン</t>
    </rPh>
    <phoneticPr fontId="16"/>
  </si>
  <si>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</si>
  <si>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6"/>
  </si>
  <si>
    <t>　(6) 従業者の保有する資格を入力してください。</t>
    <rPh sb="5" eb="8">
      <t>ジュウギョウシャ</t>
    </rPh>
    <rPh sb="9" eb="11">
      <t>ホユウ</t>
    </rPh>
    <rPh sb="13" eb="15">
      <t>シカク</t>
    </rPh>
    <rPh sb="16" eb="18">
      <t>ニュウリョク</t>
    </rPh>
    <phoneticPr fontId="1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</si>
  <si>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6"/>
  </si>
  <si>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6"/>
  </si>
  <si>
    <t>　(7) 従業者の氏名を記入してください。</t>
    <rPh sb="5" eb="8">
      <t>ジュウギョウシャ</t>
    </rPh>
    <rPh sb="9" eb="11">
      <t>シメイ</t>
    </rPh>
    <rPh sb="12" eb="14">
      <t>キニュウ</t>
    </rPh>
    <phoneticPr fontId="16"/>
  </si>
  <si>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6"/>
  </si>
  <si>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</si>
  <si>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</si>
  <si>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6"/>
  </si>
  <si>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6"/>
  </si>
  <si>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</si>
  <si>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6"/>
  </si>
  <si>
    <t>　　　 その他、特記事項欄としてもご活用ください。</t>
    <rPh sb="6" eb="7">
      <t>タ</t>
    </rPh>
    <rPh sb="8" eb="10">
      <t>トッキ</t>
    </rPh>
    <rPh sb="10" eb="12">
      <t>ジコウ</t>
    </rPh>
    <rPh sb="12" eb="13">
      <t>ラン</t>
    </rPh>
    <rPh sb="18" eb="20">
      <t>カツヨウ</t>
    </rPh>
    <phoneticPr fontId="8"/>
  </si>
  <si>
    <t xml:space="preserve"> （12) 必要項目を満たしていれば、各事業所で使用するシフト表等をもって代替書類として差し支えありません。</t>
  </si>
  <si>
    <t>誓　約　書</t>
    <phoneticPr fontId="4"/>
  </si>
  <si>
    <t>日</t>
    <rPh sb="0" eb="1">
      <t>ニチ</t>
    </rPh>
    <phoneticPr fontId="4"/>
  </si>
  <si>
    <t>知事    殿</t>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</si>
  <si>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</si>
  <si>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</si>
  <si>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</si>
  <si>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4"/>
  </si>
  <si>
    <t>別紙①：　障害福祉サービス事業者向け</t>
    <rPh sb="0" eb="2">
      <t>ベッシ</t>
    </rPh>
    <rPh sb="5" eb="7">
      <t>ショウガイ</t>
    </rPh>
    <rPh sb="7" eb="9">
      <t>フクシ</t>
    </rPh>
    <rPh sb="13" eb="16">
      <t>ジギョウシャ</t>
    </rPh>
    <rPh sb="16" eb="17">
      <t>ム</t>
    </rPh>
    <phoneticPr fontId="4"/>
  </si>
  <si>
    <t>別紙②：　障害者支援施設向け</t>
    <rPh sb="0" eb="2">
      <t>ベッシ</t>
    </rPh>
    <rPh sb="5" eb="8">
      <t>ショウガイシャ</t>
    </rPh>
    <rPh sb="8" eb="10">
      <t>シエン</t>
    </rPh>
    <rPh sb="12" eb="13">
      <t>ム</t>
    </rPh>
    <phoneticPr fontId="4"/>
  </si>
  <si>
    <t>別紙③：　一般相談支援事業者向け</t>
    <rPh sb="0" eb="2">
      <t>ベッシ</t>
    </rPh>
    <rPh sb="5" eb="7">
      <t>イッパン</t>
    </rPh>
    <rPh sb="7" eb="9">
      <t>ソウダン</t>
    </rPh>
    <rPh sb="9" eb="11">
      <t>シエン</t>
    </rPh>
    <rPh sb="11" eb="14">
      <t>ジギョウシャ</t>
    </rPh>
    <rPh sb="14" eb="15">
      <t>ム</t>
    </rPh>
    <phoneticPr fontId="4"/>
  </si>
  <si>
    <t>別紙④：　特定相談支援事業者向け</t>
    <rPh sb="0" eb="2">
      <t>ベッシ</t>
    </rPh>
    <rPh sb="5" eb="7">
      <t>トクテイ</t>
    </rPh>
    <rPh sb="7" eb="9">
      <t>ソウダン</t>
    </rPh>
    <rPh sb="9" eb="11">
      <t>シエン</t>
    </rPh>
    <rPh sb="11" eb="14">
      <t>ジギョウシャ</t>
    </rPh>
    <rPh sb="14" eb="15">
      <t>ム</t>
    </rPh>
    <phoneticPr fontId="4"/>
  </si>
  <si>
    <t>別紙⑤：　障害児通所支援事業者向け</t>
    <rPh sb="0" eb="2">
      <t>ベッシ</t>
    </rPh>
    <rPh sb="5" eb="8">
      <t>ショウガイジ</t>
    </rPh>
    <rPh sb="8" eb="10">
      <t>ツウショ</t>
    </rPh>
    <rPh sb="10" eb="12">
      <t>シエン</t>
    </rPh>
    <rPh sb="12" eb="15">
      <t>ジギョウシャ</t>
    </rPh>
    <rPh sb="15" eb="16">
      <t>ム</t>
    </rPh>
    <phoneticPr fontId="4"/>
  </si>
  <si>
    <t>別紙⑥：　障害児入所施設向け</t>
    <rPh sb="0" eb="2">
      <t>ベッシ</t>
    </rPh>
    <rPh sb="5" eb="8">
      <t>ショウガイジ</t>
    </rPh>
    <rPh sb="8" eb="10">
      <t>ニュウショ</t>
    </rPh>
    <rPh sb="10" eb="12">
      <t>シセツ</t>
    </rPh>
    <rPh sb="12" eb="13">
      <t>ム</t>
    </rPh>
    <phoneticPr fontId="4"/>
  </si>
  <si>
    <t>別紙⑦：　障害児相談支援事業者向け</t>
    <rPh sb="0" eb="2">
      <t>ベッシ</t>
    </rPh>
    <rPh sb="5" eb="8">
      <t>ショウガイジ</t>
    </rPh>
    <rPh sb="8" eb="10">
      <t>ソウダン</t>
    </rPh>
    <rPh sb="10" eb="12">
      <t>シエン</t>
    </rPh>
    <rPh sb="12" eb="15">
      <t>ジギョウシャ</t>
    </rPh>
    <rPh sb="15" eb="16">
      <t>ム</t>
    </rPh>
    <phoneticPr fontId="4"/>
  </si>
  <si>
    <t>注　該当する種別に○を付けてください。</t>
    <rPh sb="0" eb="1">
      <t>チュウ</t>
    </rPh>
    <rPh sb="2" eb="4">
      <t>ガイトウ</t>
    </rPh>
    <rPh sb="6" eb="8">
      <t>シュベツ</t>
    </rPh>
    <rPh sb="11" eb="12">
      <t>ツ</t>
    </rPh>
    <phoneticPr fontId="4"/>
  </si>
  <si>
    <t>（別紙④：　特定相談支援事業者向け）</t>
    <rPh sb="1" eb="3">
      <t>ベッシ</t>
    </rPh>
    <rPh sb="6" eb="8">
      <t>トクテイ</t>
    </rPh>
    <rPh sb="8" eb="10">
      <t>ソウダン</t>
    </rPh>
    <rPh sb="10" eb="12">
      <t>シエン</t>
    </rPh>
    <rPh sb="12" eb="15">
      <t>ジギョウシャ</t>
    </rPh>
    <rPh sb="15" eb="16">
      <t>ム</t>
    </rPh>
    <phoneticPr fontId="35"/>
  </si>
  <si>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35"/>
  </si>
  <si>
    <t>一</t>
    <rPh sb="0" eb="1">
      <t>イチ</t>
    </rPh>
    <phoneticPr fontId="4"/>
  </si>
  <si>
    <t>申請者が法人でないとき。</t>
    <rPh sb="4" eb="6">
      <t>ホウジン</t>
    </rPh>
    <phoneticPr fontId="4"/>
  </si>
  <si>
    <t>二</t>
    <rPh sb="0" eb="1">
      <t>ニ</t>
    </rPh>
    <phoneticPr fontId="4"/>
  </si>
  <si>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4"/>
  </si>
  <si>
    <t>三</t>
    <rPh sb="0" eb="1">
      <t>サン</t>
    </rPh>
    <phoneticPr fontId="4"/>
  </si>
  <si>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4"/>
  </si>
  <si>
    <t>五</t>
    <rPh sb="0" eb="1">
      <t>ゴ</t>
    </rPh>
    <phoneticPr fontId="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</si>
  <si>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</si>
  <si>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五の二</t>
    <rPh sb="0" eb="1">
      <t>ゴ</t>
    </rPh>
    <rPh sb="2" eb="3">
      <t>ニ</t>
    </rPh>
    <phoneticPr fontId="4"/>
  </si>
  <si>
    <t>申請者が、労働に関する法律の規定であって政令で定めるものにより罰金の刑に処せられ、その執行を終わり、又は執行を受けることがなくなるまでの者であるとき。</t>
    <phoneticPr fontId="4"/>
  </si>
  <si>
    <t>六</t>
    <rPh sb="0" eb="1">
      <t>ロク</t>
    </rPh>
    <phoneticPr fontId="4"/>
  </si>
  <si>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4"/>
  </si>
  <si>
    <t>七</t>
    <rPh sb="0" eb="1">
      <t>ナナ</t>
    </rPh>
    <phoneticPr fontId="4"/>
  </si>
  <si>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4"/>
  </si>
  <si>
    <t>八</t>
    <rPh sb="0" eb="1">
      <t>ハチ</t>
    </rPh>
    <phoneticPr fontId="4"/>
  </si>
  <si>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4"/>
  </si>
  <si>
    <t>九</t>
    <rPh sb="0" eb="1">
      <t>キュウ</t>
    </rPh>
    <phoneticPr fontId="4"/>
  </si>
  <si>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4"/>
  </si>
  <si>
    <t>十一</t>
    <rPh sb="0" eb="1">
      <t>ジュウ</t>
    </rPh>
    <rPh sb="1" eb="2">
      <t>イチ</t>
    </rPh>
    <phoneticPr fontId="4"/>
  </si>
  <si>
    <t>申請者が、指定の申請前五年以内に相談支援に関し不正又は著しく不当な行為をした者であるとき。</t>
    <rPh sb="16" eb="18">
      <t>ソウダン</t>
    </rPh>
    <rPh sb="18" eb="20">
      <t>シエン</t>
    </rPh>
    <phoneticPr fontId="4"/>
  </si>
  <si>
    <t>十二</t>
    <rPh sb="0" eb="1">
      <t>ジュウ</t>
    </rPh>
    <rPh sb="1" eb="2">
      <t>ニ</t>
    </rPh>
    <phoneticPr fontId="4"/>
  </si>
  <si>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4"/>
  </si>
  <si>
    <t>（別紙⑦：　障害児相談支援事業者向け）</t>
    <rPh sb="1" eb="3">
      <t>ベッシ</t>
    </rPh>
    <rPh sb="6" eb="9">
      <t>ショウガイジ</t>
    </rPh>
    <rPh sb="9" eb="11">
      <t>ソウダン</t>
    </rPh>
    <rPh sb="11" eb="13">
      <t>シエン</t>
    </rPh>
    <rPh sb="13" eb="16">
      <t>ジギョウシャ</t>
    </rPh>
    <rPh sb="16" eb="17">
      <t>ム</t>
    </rPh>
    <phoneticPr fontId="35"/>
  </si>
  <si>
    <t>児童福祉法第２４条の２８第２項</t>
    <rPh sb="0" eb="2">
      <t>ジドウ</t>
    </rPh>
    <rPh sb="2" eb="4">
      <t>フクシ</t>
    </rPh>
    <rPh sb="4" eb="5">
      <t>ホウ</t>
    </rPh>
    <rPh sb="5" eb="6">
      <t>ダイ</t>
    </rPh>
    <rPh sb="8" eb="9">
      <t>ジョウ</t>
    </rPh>
    <rPh sb="12" eb="13">
      <t>ダイ</t>
    </rPh>
    <rPh sb="14" eb="15">
      <t>コウ</t>
    </rPh>
    <phoneticPr fontId="35"/>
  </si>
  <si>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4"/>
  </si>
  <si>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4"/>
  </si>
  <si>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4"/>
  </si>
  <si>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4"/>
  </si>
  <si>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4"/>
  </si>
  <si>
    <t>十</t>
    <rPh sb="0" eb="1">
      <t>ジュウ</t>
    </rPh>
    <phoneticPr fontId="4"/>
  </si>
  <si>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4"/>
  </si>
  <si>
    <t>申請者が、指定の申請前五年以内に障害児相談支援に関し不正又は著しく不当な行為をした者であるとき。</t>
    <rPh sb="16" eb="19">
      <t>ショウガイジ</t>
    </rPh>
    <rPh sb="19" eb="21">
      <t>ソウダン</t>
    </rPh>
    <rPh sb="21" eb="23">
      <t>シエン</t>
    </rPh>
    <phoneticPr fontId="4"/>
  </si>
  <si>
    <t>十三</t>
    <rPh sb="0" eb="1">
      <t>ジュウ</t>
    </rPh>
    <rPh sb="1" eb="2">
      <t>サン</t>
    </rPh>
    <phoneticPr fontId="4"/>
  </si>
  <si>
    <t>申請者が、法人で、その役員等のうちに第四号から第六号まで又は第九号から前号のいずれかに該当する者のあるものであるとき。</t>
    <phoneticPr fontId="4"/>
  </si>
  <si>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4"/>
  </si>
  <si>
    <t>事業所名</t>
    <rPh sb="0" eb="3">
      <t>ジギョウショ</t>
    </rPh>
    <rPh sb="3" eb="4">
      <t>メイ</t>
    </rPh>
    <phoneticPr fontId="4"/>
  </si>
  <si>
    <t>指定障害福祉サービス等の種類</t>
    <rPh sb="0" eb="2">
      <t>シテイ</t>
    </rPh>
    <rPh sb="2" eb="4">
      <t>ショウガイ</t>
    </rPh>
    <rPh sb="4" eb="6">
      <t>フクシ</t>
    </rPh>
    <rPh sb="10" eb="11">
      <t>ナド</t>
    </rPh>
    <rPh sb="12" eb="14">
      <t>シュルイ</t>
    </rPh>
    <phoneticPr fontId="4"/>
  </si>
  <si>
    <t>措　置　の　概　要</t>
    <rPh sb="0" eb="1">
      <t>ソ</t>
    </rPh>
    <rPh sb="2" eb="3">
      <t>チ</t>
    </rPh>
    <rPh sb="6" eb="7">
      <t>オオムネ</t>
    </rPh>
    <rPh sb="8" eb="9">
      <t>ヨウ</t>
    </rPh>
    <phoneticPr fontId="4"/>
  </si>
  <si>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4"/>
  </si>
  <si>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
  </si>
  <si>
    <t>　※具体的な対応方針</t>
    <rPh sb="2" eb="5">
      <t>グタイテキ</t>
    </rPh>
    <rPh sb="6" eb="8">
      <t>タイオウ</t>
    </rPh>
    <rPh sb="8" eb="10">
      <t>ホウシン</t>
    </rPh>
    <phoneticPr fontId="4"/>
  </si>
  <si>
    <t>３　その他参考事項</t>
    <rPh sb="4" eb="5">
      <t>タ</t>
    </rPh>
    <rPh sb="5" eb="7">
      <t>サンコウ</t>
    </rPh>
    <rPh sb="7" eb="9">
      <t>ジコウ</t>
    </rPh>
    <phoneticPr fontId="4"/>
  </si>
  <si>
    <t>○○○経歴書</t>
    <rPh sb="3" eb="6">
      <t>ケイレキショ</t>
    </rPh>
    <phoneticPr fontId="4"/>
  </si>
  <si>
    <t>事業所の名称</t>
    <rPh sb="0" eb="3">
      <t>ジギョウショ</t>
    </rPh>
    <rPh sb="4" eb="6">
      <t>メイショウ</t>
    </rPh>
    <phoneticPr fontId="4"/>
  </si>
  <si>
    <t>生年月日</t>
    <rPh sb="0" eb="2">
      <t>セイネン</t>
    </rPh>
    <rPh sb="2" eb="4">
      <t>ガッピ</t>
    </rPh>
    <phoneticPr fontId="4"/>
  </si>
  <si>
    <t>　　年　　月　　日</t>
    <rPh sb="2" eb="3">
      <t>ネン</t>
    </rPh>
    <rPh sb="5" eb="6">
      <t>ガツ</t>
    </rPh>
    <rPh sb="8" eb="9">
      <t>ヒ</t>
    </rPh>
    <phoneticPr fontId="4"/>
  </si>
  <si>
    <t>氏名</t>
    <rPh sb="0" eb="2">
      <t>シメイ</t>
    </rPh>
    <phoneticPr fontId="4"/>
  </si>
  <si>
    <t>住所</t>
    <rPh sb="0" eb="2">
      <t>ジュウショ</t>
    </rPh>
    <phoneticPr fontId="4"/>
  </si>
  <si>
    <t>（郵便番号　　　－　　　）</t>
    <rPh sb="1" eb="3">
      <t>ユウビン</t>
    </rPh>
    <rPh sb="3" eb="5">
      <t>バンゴウ</t>
    </rPh>
    <phoneticPr fontId="4"/>
  </si>
  <si>
    <t>主な職歴等</t>
    <rPh sb="0" eb="1">
      <t>オモ</t>
    </rPh>
    <rPh sb="2" eb="4">
      <t>ショクレキ</t>
    </rPh>
    <rPh sb="4" eb="5">
      <t>トウ</t>
    </rPh>
    <phoneticPr fontId="4"/>
  </si>
  <si>
    <t>年　月　～　年　月</t>
    <rPh sb="0" eb="1">
      <t>ネン</t>
    </rPh>
    <rPh sb="2" eb="3">
      <t>ガツ</t>
    </rPh>
    <rPh sb="6" eb="7">
      <t>ネン</t>
    </rPh>
    <rPh sb="8" eb="9">
      <t>ガツ</t>
    </rPh>
    <phoneticPr fontId="4"/>
  </si>
  <si>
    <t>勤務先等</t>
    <rPh sb="0" eb="2">
      <t>キンム</t>
    </rPh>
    <rPh sb="2" eb="3">
      <t>サキ</t>
    </rPh>
    <rPh sb="3" eb="4">
      <t>トウ</t>
    </rPh>
    <phoneticPr fontId="4"/>
  </si>
  <si>
    <t>職務内容</t>
    <rPh sb="0" eb="2">
      <t>ショクム</t>
    </rPh>
    <rPh sb="2" eb="4">
      <t>ナイヨウ</t>
    </rPh>
    <phoneticPr fontId="4"/>
  </si>
  <si>
    <t>職務に関連する資格</t>
    <rPh sb="0" eb="2">
      <t>ショクム</t>
    </rPh>
    <rPh sb="3" eb="5">
      <t>カンレン</t>
    </rPh>
    <rPh sb="7" eb="9">
      <t>シカク</t>
    </rPh>
    <phoneticPr fontId="4"/>
  </si>
  <si>
    <t>資格の種類</t>
    <rPh sb="0" eb="2">
      <t>シカク</t>
    </rPh>
    <rPh sb="3" eb="5">
      <t>シュルイ</t>
    </rPh>
    <phoneticPr fontId="4"/>
  </si>
  <si>
    <t>資格取得年月日</t>
    <rPh sb="0" eb="2">
      <t>シカク</t>
    </rPh>
    <rPh sb="2" eb="4">
      <t>シュトク</t>
    </rPh>
    <rPh sb="4" eb="7">
      <t>ネンガッピ</t>
    </rPh>
    <phoneticPr fontId="4"/>
  </si>
  <si>
    <t>備考（研修等の受講の状況等）</t>
    <rPh sb="0" eb="2">
      <t>ビコウ</t>
    </rPh>
    <rPh sb="3" eb="5">
      <t>ケンシュウ</t>
    </rPh>
    <rPh sb="5" eb="6">
      <t>トウ</t>
    </rPh>
    <rPh sb="7" eb="9">
      <t>ジュコウ</t>
    </rPh>
    <rPh sb="10" eb="12">
      <t>ジョウキョウ</t>
    </rPh>
    <rPh sb="12" eb="13">
      <t>トウ</t>
    </rPh>
    <phoneticPr fontId="4"/>
  </si>
  <si>
    <t>備考１　「○○○」には、「管理者」、「サービス提供責任者」、「サービス管理責任者」又は</t>
    <rPh sb="0" eb="2">
      <t>ビコウ</t>
    </rPh>
    <rPh sb="13" eb="16">
      <t>カンリシャ</t>
    </rPh>
    <rPh sb="23" eb="25">
      <t>テイキョウ</t>
    </rPh>
    <rPh sb="25" eb="28">
      <t>セキニンシャ</t>
    </rPh>
    <rPh sb="35" eb="37">
      <t>カンリ</t>
    </rPh>
    <rPh sb="37" eb="40">
      <t>セキニンシャ</t>
    </rPh>
    <rPh sb="41" eb="42">
      <t>マタ</t>
    </rPh>
    <phoneticPr fontId="4"/>
  </si>
  <si>
    <t>　　　「相談支援専門員」と記載してください。</t>
    <phoneticPr fontId="4"/>
  </si>
  <si>
    <t>　　２　住所・電話番号は、自宅のものを記載してください。</t>
    <rPh sb="4" eb="6">
      <t>ジュウショ</t>
    </rPh>
    <rPh sb="7" eb="9">
      <t>デンワ</t>
    </rPh>
    <rPh sb="9" eb="11">
      <t>バンゴウ</t>
    </rPh>
    <rPh sb="13" eb="15">
      <t>ジタク</t>
    </rPh>
    <rPh sb="19" eb="21">
      <t>キサイ</t>
    </rPh>
    <phoneticPr fontId="4"/>
  </si>
  <si>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4"/>
  </si>
  <si>
    <t>　　　記載してください。</t>
    <phoneticPr fontId="4"/>
  </si>
  <si>
    <t>参考様式１</t>
    <rPh sb="0" eb="2">
      <t>サンコウ</t>
    </rPh>
    <rPh sb="2" eb="4">
      <t>ヨウシキ</t>
    </rPh>
    <phoneticPr fontId="2"/>
  </si>
  <si>
    <t>（参考様式２）</t>
    <rPh sb="1" eb="3">
      <t>サンコウ</t>
    </rPh>
    <rPh sb="3" eb="5">
      <t>ヨウシキ</t>
    </rPh>
    <phoneticPr fontId="4"/>
  </si>
  <si>
    <t>(参考様式３)</t>
    <rPh sb="1" eb="3">
      <t>サンコウ</t>
    </rPh>
    <rPh sb="3" eb="5">
      <t>ヨウシキ</t>
    </rPh>
    <phoneticPr fontId="4"/>
  </si>
  <si>
    <t>(参考様式４)</t>
    <phoneticPr fontId="4"/>
  </si>
  <si>
    <r>
      <rPr>
        <sz val="11"/>
        <rFont val="ＭＳ ゴシック"/>
        <family val="3"/>
        <charset val="128"/>
      </rPr>
      <t>（参考様式１）　</t>
    </r>
    <r>
      <rPr>
        <b/>
        <sz val="11"/>
        <rFont val="ＭＳ ゴシック"/>
        <family val="3"/>
        <charset val="128"/>
      </rPr>
      <t>従業者の勤務の体制及び勤務形態一覧表</t>
    </r>
    <rPh sb="1" eb="3">
      <t>サンコウ</t>
    </rPh>
    <rPh sb="3" eb="5">
      <t>ヨウシキ</t>
    </rPh>
    <rPh sb="8" eb="11">
      <t>ジュウギョウシャ</t>
    </rPh>
    <rPh sb="12" eb="14">
      <t>キンム</t>
    </rPh>
    <rPh sb="15" eb="17">
      <t>タイセイ</t>
    </rPh>
    <rPh sb="17" eb="18">
      <t>オヨ</t>
    </rPh>
    <rPh sb="19" eb="21">
      <t>キンム</t>
    </rPh>
    <rPh sb="21" eb="23">
      <t>ケイタイ</t>
    </rPh>
    <rPh sb="23" eb="26">
      <t>イチランヒョウ</t>
    </rPh>
    <phoneticPr fontId="4"/>
  </si>
  <si>
    <t>管理者</t>
  </si>
  <si>
    <t>相談支援専門員</t>
  </si>
  <si>
    <t>相談支援員</t>
  </si>
  <si>
    <t>-</t>
  </si>
  <si>
    <t>参考様式２</t>
    <rPh sb="0" eb="2">
      <t>サンコウ</t>
    </rPh>
    <rPh sb="2" eb="4">
      <t>ヨウシキ</t>
    </rPh>
    <phoneticPr fontId="2"/>
  </si>
  <si>
    <t>参考様式３</t>
    <rPh sb="0" eb="2">
      <t>サンコウ</t>
    </rPh>
    <rPh sb="2" eb="4">
      <t>ヨウシキ</t>
    </rPh>
    <phoneticPr fontId="2"/>
  </si>
  <si>
    <t>参考様式４</t>
    <rPh sb="0" eb="4">
      <t>サンコウヨウシキ</t>
    </rPh>
    <phoneticPr fontId="2"/>
  </si>
  <si>
    <r>
      <t xml:space="preserve">○
</t>
    </r>
    <r>
      <rPr>
        <sz val="8"/>
        <color theme="1"/>
        <rFont val="ＭＳ Ｐゴシック"/>
        <family val="3"/>
        <charset val="128"/>
      </rPr>
      <t>相談支援専門員の職歴を含む。</t>
    </r>
    <rPh sb="10" eb="12">
      <t>ショクレキ</t>
    </rPh>
    <rPh sb="13" eb="14">
      <t>フク</t>
    </rPh>
    <phoneticPr fontId="4"/>
  </si>
  <si>
    <t>事務室・受付スペースの情報が確認できる資料（平面図で面積・場所が確認できれば省略可）</t>
    <rPh sb="0" eb="3">
      <t>ジムシツ</t>
    </rPh>
    <rPh sb="4" eb="6">
      <t>ウケツケ</t>
    </rPh>
    <rPh sb="11" eb="13">
      <t>ジョウホウ</t>
    </rPh>
    <rPh sb="14" eb="16">
      <t>カクニン</t>
    </rPh>
    <rPh sb="19" eb="21">
      <t>シリョウ</t>
    </rPh>
    <rPh sb="22" eb="25">
      <t>ヘイメンズ</t>
    </rPh>
    <rPh sb="26" eb="28">
      <t>メンセキ</t>
    </rPh>
    <rPh sb="29" eb="31">
      <t>バショ</t>
    </rPh>
    <rPh sb="32" eb="34">
      <t>カクニン</t>
    </rPh>
    <rPh sb="38" eb="40">
      <t>ショウリャク</t>
    </rPh>
    <rPh sb="40" eb="41">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</si>
</sst>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409]d&quot;月&quot;"/>
  </numFmts>
  <fonts count="46">
    <font>
      <sz val="11"/>
      <color theme="1"/>
      <name val="游ゴシック"/>
      <family val="2"/>
      <charset val="128"/>
      <scheme val="minor"/>
    </font>
    <font>
      <sz val="11"/>
      <name val="ＭＳ Ｐゴシック"/>
      <family val="3"/>
      <charset val="128"/>
    </font>
    <font>
      <sz val="6"/>
      <name val="游ゴシック"/>
      <family val="2"/>
      <charset val="128"/>
      <scheme val="minor"/>
    </font>
    <font>
      <sz val="9"/>
      <name val="ＭＳ Ｐゴシック"/>
      <family val="3"/>
      <charset val="128"/>
    </font>
    <font>
      <sz val="6"/>
      <name val="ＭＳ Ｐゴシック"/>
      <family val="3"/>
      <charset val="128"/>
    </font>
    <font>
      <sz val="10"/>
      <color theme="1"/>
      <name val="ＭＳ ゴシック"/>
      <family val="3"/>
      <charset val="128"/>
    </font>
    <font>
      <sz val="10"/>
      <name val="ＭＳ Ｐゴシック"/>
      <family val="3"/>
      <charset val="128"/>
    </font>
    <font>
      <b/>
      <sz val="11"/>
      <name val="ＭＳ Ｐゴシック"/>
      <family val="3"/>
      <charset val="128"/>
    </font>
    <font>
      <sz val="10"/>
      <name val="ＭＳ ゴシック"/>
      <family val="3"/>
      <charset val="128"/>
    </font>
    <font>
      <sz val="6"/>
      <name val="ＭＳ ゴシック"/>
      <family val="3"/>
      <charset val="128"/>
    </font>
    <font>
      <sz val="9"/>
      <name val="ＭＳ ゴシック"/>
      <family val="3"/>
      <charset val="128"/>
    </font>
    <font>
      <b/>
      <sz val="11"/>
      <name val="ＭＳ ゴシック"/>
      <family val="3"/>
      <charset val="128"/>
    </font>
    <font>
      <sz val="12"/>
      <name val="ＭＳ ゴシック"/>
      <family val="3"/>
      <charset val="128"/>
    </font>
    <font>
      <sz val="11"/>
      <name val="ＭＳ ゴシック"/>
      <family val="3"/>
      <charset val="128"/>
    </font>
    <font>
      <sz val="11"/>
      <color theme="1"/>
      <name val="游ゴシック"/>
      <family val="3"/>
      <charset val="128"/>
      <scheme val="minor"/>
    </font>
    <font>
      <sz val="10"/>
      <color theme="1"/>
      <name val="游ゴシック"/>
      <family val="3"/>
      <charset val="128"/>
      <scheme val="minor"/>
    </font>
    <font>
      <sz val="10"/>
      <color indexed="8"/>
      <name val="ＭＳ ゴシック"/>
      <family val="3"/>
      <charset val="128"/>
    </font>
    <font>
      <sz val="11"/>
      <color theme="1"/>
      <name val="ＭＳ ゴシック"/>
      <family val="3"/>
      <charset val="128"/>
    </font>
    <font>
      <sz val="6"/>
      <name val="游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0"/>
      <color rgb="FF000000"/>
      <name val="Times New Roman"/>
      <family val="1"/>
    </font>
    <font>
      <sz val="10.5"/>
      <color rgb="FF000000"/>
      <name val="游ゴシック"/>
      <family val="3"/>
      <charset val="128"/>
      <scheme val="minor"/>
    </font>
    <font>
      <b/>
      <sz val="12"/>
      <name val="游ゴシック"/>
      <family val="3"/>
      <charset val="128"/>
      <scheme val="minor"/>
    </font>
    <font>
      <b/>
      <sz val="10.5"/>
      <name val="游ゴシック"/>
      <family val="3"/>
      <charset val="128"/>
      <scheme val="minor"/>
    </font>
    <font>
      <sz val="10.5"/>
      <name val="游ゴシック"/>
      <family val="3"/>
      <charset val="128"/>
      <scheme val="minor"/>
    </font>
    <font>
      <sz val="10"/>
      <color rgb="FF000000"/>
      <name val="游ゴシック"/>
      <family val="3"/>
      <charset val="128"/>
      <scheme val="minor"/>
    </font>
    <font>
      <sz val="10"/>
      <name val="游ゴシック"/>
      <family val="3"/>
      <charset val="128"/>
      <scheme val="minor"/>
    </font>
    <font>
      <sz val="11"/>
      <name val="游ゴシック"/>
      <family val="3"/>
      <charset val="128"/>
      <scheme val="minor"/>
    </font>
    <font>
      <sz val="11"/>
      <color rgb="FF000000"/>
      <name val="游ゴシック"/>
      <family val="3"/>
      <charset val="128"/>
      <scheme val="minor"/>
    </font>
    <font>
      <sz val="11"/>
      <color theme="1"/>
      <name val="游ゴシック"/>
      <family val="2"/>
      <scheme val="minor"/>
    </font>
    <font>
      <sz val="11"/>
      <name val="游ゴシック"/>
      <family val="2"/>
      <scheme val="minor"/>
    </font>
    <font>
      <sz val="6"/>
      <name val="游ゴシック"/>
      <family val="3"/>
      <charset val="128"/>
      <scheme val="minor"/>
    </font>
    <font>
      <sz val="8"/>
      <color theme="1"/>
      <name val="游ゴシック"/>
      <family val="2"/>
      <scheme val="minor"/>
    </font>
    <font>
      <sz val="8"/>
      <name val="游ゴシック"/>
      <family val="3"/>
      <charset val="128"/>
      <scheme val="minor"/>
    </font>
    <font>
      <sz val="14"/>
      <name val="ＭＳ ゴシック"/>
      <family val="3"/>
      <charset val="128"/>
    </font>
    <font>
      <sz val="11"/>
      <name val="HGｺﾞｼｯｸM"/>
      <family val="3"/>
      <charset val="128"/>
    </font>
    <font>
      <b/>
      <sz val="12"/>
      <name val="ＭＳ ゴシック"/>
      <family val="3"/>
      <charset val="128"/>
    </font>
    <font>
      <sz val="14"/>
      <name val="HGｺﾞｼｯｸM"/>
      <family val="3"/>
      <charset val="128"/>
    </font>
    <font>
      <b/>
      <sz val="14"/>
      <name val="HGｺﾞｼｯｸM"/>
      <family val="3"/>
      <charset val="128"/>
    </font>
    <font>
      <sz val="8"/>
      <name val="HGｺﾞｼｯｸM"/>
      <family val="3"/>
      <charset val="128"/>
    </font>
    <font>
      <sz val="11"/>
      <color theme="1"/>
      <name val="ＭＳ Ｐゴシック"/>
      <family val="3"/>
      <charset val="128"/>
    </font>
    <font>
      <sz val="8"/>
      <color theme="1"/>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s>
  <borders count="2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s>
  <cellStyleXfs count="9">
    <xf numFmtId="0" fontId="0" fillId="0" borderId="0">
      <alignment vertical="center"/>
    </xf>
    <xf numFmtId="0" fontId="1" fillId="0" borderId="0"/>
    <xf numFmtId="0" fontId="1" fillId="0" borderId="0"/>
    <xf numFmtId="0" fontId="1" fillId="0" borderId="0"/>
    <xf numFmtId="0" fontId="5" fillId="0" borderId="0">
      <alignment vertical="center"/>
    </xf>
    <xf numFmtId="0" fontId="1" fillId="0" borderId="0">
      <alignment vertical="center"/>
    </xf>
    <xf numFmtId="0" fontId="14" fillId="0" borderId="0">
      <alignment vertical="center"/>
    </xf>
    <xf numFmtId="0" fontId="24" fillId="0" borderId="0"/>
    <xf numFmtId="0" fontId="33" fillId="0" borderId="0"/>
  </cellStyleXfs>
  <cellXfs count="201">
    <xf numFmtId="0" fontId="0" fillId="0" borderId="0" xfId="0">
      <alignment vertical="center"/>
    </xf>
    <xf numFmtId="0" fontId="1" fillId="0" borderId="0" xfId="1"/>
    <xf numFmtId="0" fontId="1" fillId="2" borderId="0" xfId="1" applyFill="1" applyAlignment="1">
      <alignment vertical="center" wrapText="1"/>
    </xf>
    <xf numFmtId="0" fontId="1" fillId="2" borderId="0" xfId="1" applyFill="1" applyAlignment="1">
      <alignment vertical="center"/>
    </xf>
    <xf numFmtId="0" fontId="1" fillId="0" borderId="0" xfId="1" applyAlignment="1">
      <alignment vertical="center"/>
    </xf>
    <xf numFmtId="0" fontId="1" fillId="0" borderId="0" xfId="1" applyAlignment="1">
      <alignment horizontal="left" vertical="center" wrapText="1"/>
    </xf>
    <xf numFmtId="0" fontId="1" fillId="0" borderId="0" xfId="1" applyAlignment="1">
      <alignment horizontal="center" vertical="center"/>
    </xf>
    <xf numFmtId="0" fontId="1" fillId="0" borderId="2" xfId="1" applyBorder="1" applyAlignment="1">
      <alignment vertical="center" wrapText="1"/>
    </xf>
    <xf numFmtId="0" fontId="1" fillId="0" borderId="2" xfId="1" applyBorder="1" applyAlignment="1">
      <alignment horizontal="center" vertical="center"/>
    </xf>
    <xf numFmtId="0" fontId="1" fillId="0" borderId="2" xfId="1" applyBorder="1" applyAlignment="1">
      <alignment horizontal="left" vertical="center" wrapText="1"/>
    </xf>
    <xf numFmtId="0" fontId="1" fillId="0" borderId="2" xfId="1" applyBorder="1" applyAlignment="1">
      <alignment vertical="center"/>
    </xf>
    <xf numFmtId="0" fontId="1" fillId="0" borderId="2" xfId="1" applyBorder="1" applyAlignment="1">
      <alignment horizontal="center" vertical="center" wrapText="1"/>
    </xf>
    <xf numFmtId="0" fontId="1" fillId="0" borderId="2" xfId="1" applyBorder="1" applyAlignment="1">
      <alignment horizontal="left" vertical="center"/>
    </xf>
    <xf numFmtId="0" fontId="3" fillId="0" borderId="2" xfId="1" applyFont="1" applyBorder="1" applyAlignment="1">
      <alignment horizontal="center" vertical="center" wrapText="1"/>
    </xf>
    <xf numFmtId="0" fontId="11" fillId="0" borderId="0" xfId="5" applyFont="1" applyAlignment="1">
      <alignment horizontal="left" vertical="center"/>
    </xf>
    <xf numFmtId="0" fontId="12" fillId="0" borderId="0" xfId="5" applyFont="1" applyAlignment="1">
      <alignment vertical="center" textRotation="255" shrinkToFit="1"/>
    </xf>
    <xf numFmtId="0" fontId="13" fillId="0" borderId="0" xfId="5" applyFont="1" applyAlignment="1">
      <alignment horizontal="left" vertical="center"/>
    </xf>
    <xf numFmtId="0" fontId="8" fillId="0" borderId="0" xfId="5" applyFont="1" applyAlignment="1">
      <alignment horizontal="left" vertical="center"/>
    </xf>
    <xf numFmtId="0" fontId="8" fillId="0" borderId="0" xfId="5" applyFont="1">
      <alignment vertical="center"/>
    </xf>
    <xf numFmtId="0" fontId="15" fillId="0" borderId="0" xfId="6" applyFont="1">
      <alignment vertical="center"/>
    </xf>
    <xf numFmtId="0" fontId="8" fillId="0" borderId="0" xfId="5" applyFont="1" applyAlignment="1">
      <alignment horizontal="right" vertical="center"/>
    </xf>
    <xf numFmtId="0" fontId="12" fillId="0" borderId="0" xfId="5" applyFont="1">
      <alignment vertical="center"/>
    </xf>
    <xf numFmtId="0" fontId="8" fillId="0" borderId="0" xfId="5" applyFont="1" applyAlignment="1">
      <alignment horizontal="center" vertical="center"/>
    </xf>
    <xf numFmtId="0" fontId="17" fillId="0" borderId="0" xfId="6" applyFont="1">
      <alignment vertical="center"/>
    </xf>
    <xf numFmtId="0" fontId="5" fillId="0" borderId="0" xfId="6" applyFont="1">
      <alignment vertical="center"/>
    </xf>
    <xf numFmtId="0" fontId="5" fillId="0" borderId="0" xfId="6" applyFont="1" applyAlignment="1">
      <alignment horizontal="right" vertical="center"/>
    </xf>
    <xf numFmtId="0" fontId="5" fillId="6" borderId="2" xfId="6" applyFont="1" applyFill="1" applyBorder="1">
      <alignment vertical="center"/>
    </xf>
    <xf numFmtId="0" fontId="10" fillId="0" borderId="0" xfId="5" applyFont="1" applyAlignment="1">
      <alignment horizontal="center" vertical="center"/>
    </xf>
    <xf numFmtId="0" fontId="8" fillId="0" borderId="2" xfId="5" applyFont="1" applyBorder="1">
      <alignment vertical="center"/>
    </xf>
    <xf numFmtId="0" fontId="10" fillId="0" borderId="2" xfId="5" applyFont="1" applyBorder="1" applyAlignment="1">
      <alignment horizontal="center" vertical="center"/>
    </xf>
    <xf numFmtId="0" fontId="10" fillId="0" borderId="2" xfId="5" applyFont="1" applyBorder="1" applyAlignment="1">
      <alignment horizontal="center" vertical="center" wrapText="1"/>
    </xf>
    <xf numFmtId="176" fontId="10" fillId="0" borderId="2" xfId="5" applyNumberFormat="1" applyFont="1" applyBorder="1">
      <alignment vertical="center"/>
    </xf>
    <xf numFmtId="177" fontId="10" fillId="0" borderId="2" xfId="5" applyNumberFormat="1" applyFont="1" applyBorder="1">
      <alignment vertical="center"/>
    </xf>
    <xf numFmtId="0" fontId="10" fillId="3" borderId="2" xfId="5" applyFont="1" applyFill="1" applyBorder="1" applyAlignment="1">
      <alignment horizontal="left" vertical="center"/>
    </xf>
    <xf numFmtId="0" fontId="10" fillId="3" borderId="3" xfId="5" applyFont="1" applyFill="1" applyBorder="1" applyAlignment="1">
      <alignment horizontal="center" vertical="center"/>
    </xf>
    <xf numFmtId="0" fontId="10" fillId="5" borderId="2" xfId="5" applyFont="1" applyFill="1" applyBorder="1">
      <alignment vertical="center"/>
    </xf>
    <xf numFmtId="0" fontId="10" fillId="5" borderId="3" xfId="5" applyFont="1" applyFill="1" applyBorder="1">
      <alignment vertical="center"/>
    </xf>
    <xf numFmtId="0" fontId="10" fillId="4" borderId="2" xfId="5" applyFont="1" applyFill="1" applyBorder="1" applyAlignment="1">
      <alignment horizontal="right" vertical="center"/>
    </xf>
    <xf numFmtId="0" fontId="10" fillId="0" borderId="5" xfId="5" applyFont="1" applyBorder="1" applyAlignment="1">
      <alignment horizontal="right" vertical="center"/>
    </xf>
    <xf numFmtId="178" fontId="10" fillId="0" borderId="2" xfId="5" applyNumberFormat="1" applyFont="1" applyBorder="1" applyAlignment="1">
      <alignment horizontal="right" vertical="center"/>
    </xf>
    <xf numFmtId="0" fontId="10" fillId="0" borderId="2" xfId="5" applyFont="1" applyBorder="1" applyAlignment="1">
      <alignment horizontal="right" vertical="center"/>
    </xf>
    <xf numFmtId="0" fontId="10" fillId="4" borderId="14" xfId="5" applyFont="1" applyFill="1" applyBorder="1" applyAlignment="1">
      <alignment horizontal="right" vertical="center"/>
    </xf>
    <xf numFmtId="0" fontId="10" fillId="0" borderId="21" xfId="5" applyFont="1" applyBorder="1" applyAlignment="1">
      <alignment horizontal="right" vertical="center"/>
    </xf>
    <xf numFmtId="0" fontId="10" fillId="0" borderId="0" xfId="5" applyFont="1">
      <alignment vertical="center"/>
    </xf>
    <xf numFmtId="179" fontId="10" fillId="0" borderId="2" xfId="5" applyNumberFormat="1" applyFont="1" applyBorder="1" applyAlignment="1">
      <alignment horizontal="center" vertical="center"/>
    </xf>
    <xf numFmtId="0" fontId="10" fillId="0" borderId="3" xfId="4" applyFont="1" applyBorder="1" applyAlignment="1">
      <alignment horizontal="center" vertical="center"/>
    </xf>
    <xf numFmtId="0" fontId="10" fillId="0" borderId="2" xfId="4" applyFont="1" applyBorder="1" applyAlignment="1">
      <alignment horizontal="center" vertical="center"/>
    </xf>
    <xf numFmtId="0" fontId="19" fillId="0" borderId="0" xfId="4" applyFont="1" applyAlignment="1">
      <alignment horizontal="center" vertical="center"/>
    </xf>
    <xf numFmtId="0" fontId="8" fillId="0" borderId="0" xfId="4" applyFont="1" applyAlignment="1">
      <alignment horizontal="center" vertical="center"/>
    </xf>
    <xf numFmtId="0" fontId="20" fillId="0" borderId="0" xfId="5" applyFont="1" applyAlignment="1">
      <alignment horizontal="center" vertical="center"/>
    </xf>
    <xf numFmtId="0" fontId="20" fillId="0" borderId="0" xfId="4" applyFont="1" applyAlignment="1">
      <alignment horizontal="center" vertical="center"/>
    </xf>
    <xf numFmtId="0" fontId="20" fillId="0" borderId="0" xfId="5" applyFont="1">
      <alignment vertical="center"/>
    </xf>
    <xf numFmtId="0" fontId="19" fillId="0" borderId="0" xfId="5" applyFont="1">
      <alignment vertical="center"/>
    </xf>
    <xf numFmtId="0" fontId="19" fillId="0" borderId="0" xfId="5" applyFont="1" applyAlignment="1">
      <alignment horizontal="center" vertical="center"/>
    </xf>
    <xf numFmtId="0" fontId="10" fillId="0" borderId="0" xfId="5" applyFont="1" applyAlignment="1">
      <alignment horizontal="left" vertical="center"/>
    </xf>
    <xf numFmtId="0" fontId="10" fillId="0" borderId="0" xfId="5" applyFont="1" applyAlignment="1">
      <alignment vertical="center" textRotation="255" shrinkToFit="1"/>
    </xf>
    <xf numFmtId="0" fontId="10" fillId="0" borderId="2" xfId="5" applyFont="1" applyBorder="1" applyAlignment="1">
      <alignment vertical="center" textRotation="255" shrinkToFit="1"/>
    </xf>
    <xf numFmtId="0" fontId="25" fillId="7" borderId="0" xfId="7" applyFont="1" applyFill="1" applyAlignment="1">
      <alignment horizontal="left" vertical="center"/>
    </xf>
    <xf numFmtId="0" fontId="25" fillId="7" borderId="0" xfId="7" applyFont="1" applyFill="1" applyAlignment="1">
      <alignment horizontal="left" vertical="top"/>
    </xf>
    <xf numFmtId="0" fontId="27" fillId="7" borderId="0" xfId="7" applyFont="1" applyFill="1" applyAlignment="1">
      <alignment horizontal="center" vertical="center"/>
    </xf>
    <xf numFmtId="0" fontId="28" fillId="7" borderId="0" xfId="7" applyFont="1" applyFill="1" applyAlignment="1">
      <alignment vertical="center"/>
    </xf>
    <xf numFmtId="0" fontId="28" fillId="7" borderId="0" xfId="7" applyFont="1" applyFill="1" applyAlignment="1">
      <alignment horizontal="right" vertical="center"/>
    </xf>
    <xf numFmtId="0" fontId="28" fillId="7" borderId="0" xfId="7" applyFont="1" applyFill="1" applyAlignment="1">
      <alignment horizontal="center" vertical="center"/>
    </xf>
    <xf numFmtId="0" fontId="28" fillId="7" borderId="0" xfId="7" applyFont="1" applyFill="1" applyAlignment="1">
      <alignment horizontal="left" vertical="center"/>
    </xf>
    <xf numFmtId="0" fontId="29" fillId="7" borderId="0" xfId="7" applyFont="1" applyFill="1"/>
    <xf numFmtId="0" fontId="25" fillId="7" borderId="0" xfId="7" applyFont="1" applyFill="1" applyAlignment="1">
      <alignment horizontal="left"/>
    </xf>
    <xf numFmtId="0" fontId="26" fillId="7" borderId="0" xfId="7" applyFont="1" applyFill="1" applyAlignment="1">
      <alignment horizontal="right" vertical="top"/>
    </xf>
    <xf numFmtId="0" fontId="25" fillId="7" borderId="13" xfId="7" applyFont="1" applyFill="1" applyBorder="1"/>
    <xf numFmtId="0" fontId="28" fillId="7" borderId="0" xfId="7" applyFont="1" applyFill="1" applyAlignment="1">
      <alignment horizontal="center" vertical="top"/>
    </xf>
    <xf numFmtId="0" fontId="30" fillId="7" borderId="0" xfId="7" applyFont="1" applyFill="1" applyAlignment="1">
      <alignment vertical="top"/>
    </xf>
    <xf numFmtId="0" fontId="30" fillId="7" borderId="0" xfId="7" applyFont="1" applyFill="1" applyAlignment="1">
      <alignment vertical="top" wrapText="1"/>
    </xf>
    <xf numFmtId="0" fontId="32" fillId="7" borderId="0" xfId="7" applyFont="1" applyFill="1" applyAlignment="1">
      <alignment horizontal="left" vertical="top"/>
    </xf>
    <xf numFmtId="0" fontId="25" fillId="7" borderId="2" xfId="7" applyFont="1" applyFill="1" applyBorder="1" applyAlignment="1">
      <alignment horizontal="center" vertical="center"/>
    </xf>
    <xf numFmtId="0" fontId="25" fillId="0" borderId="2" xfId="7" applyFont="1" applyBorder="1" applyAlignment="1">
      <alignment horizontal="center" vertical="center"/>
    </xf>
    <xf numFmtId="0" fontId="25" fillId="0" borderId="0" xfId="7" applyFont="1" applyAlignment="1">
      <alignment horizontal="left" vertical="top"/>
    </xf>
    <xf numFmtId="0" fontId="34" fillId="0" borderId="0" xfId="8" applyFont="1"/>
    <xf numFmtId="0" fontId="31" fillId="0" borderId="0" xfId="8" applyFont="1"/>
    <xf numFmtId="0" fontId="31" fillId="0" borderId="0" xfId="8" applyFont="1" applyAlignment="1">
      <alignment wrapText="1"/>
    </xf>
    <xf numFmtId="0" fontId="33" fillId="0" borderId="0" xfId="8"/>
    <xf numFmtId="0" fontId="36" fillId="0" borderId="0" xfId="8" applyFont="1" applyAlignment="1">
      <alignment wrapText="1"/>
    </xf>
    <xf numFmtId="0" fontId="37" fillId="0" borderId="0" xfId="8" applyFont="1" applyAlignment="1">
      <alignment vertical="top"/>
    </xf>
    <xf numFmtId="0" fontId="37" fillId="0" borderId="0" xfId="8" applyFont="1" applyAlignment="1">
      <alignment vertical="top" wrapText="1"/>
    </xf>
    <xf numFmtId="0" fontId="36" fillId="0" borderId="0" xfId="8" applyFont="1"/>
    <xf numFmtId="0" fontId="37" fillId="0" borderId="0" xfId="8" applyFont="1" applyAlignment="1">
      <alignment wrapText="1"/>
    </xf>
    <xf numFmtId="0" fontId="38" fillId="0" borderId="0" xfId="1" applyFont="1"/>
    <xf numFmtId="0" fontId="13" fillId="0" borderId="0" xfId="1" applyFont="1"/>
    <xf numFmtId="0" fontId="39" fillId="0" borderId="0" xfId="1" applyFont="1"/>
    <xf numFmtId="0" fontId="40" fillId="0" borderId="0" xfId="1" applyFont="1" applyAlignment="1">
      <alignment horizontal="center"/>
    </xf>
    <xf numFmtId="0" fontId="13" fillId="0" borderId="2" xfId="1" applyFont="1" applyBorder="1" applyAlignment="1">
      <alignment horizontal="distributed" vertical="center" indent="1"/>
    </xf>
    <xf numFmtId="0" fontId="40" fillId="0" borderId="2" xfId="1" applyFont="1" applyBorder="1" applyAlignment="1">
      <alignment horizontal="center"/>
    </xf>
    <xf numFmtId="0" fontId="8" fillId="0" borderId="2" xfId="1" applyFont="1" applyBorder="1" applyAlignment="1">
      <alignment horizontal="distributed" vertical="center" indent="1"/>
    </xf>
    <xf numFmtId="0" fontId="8" fillId="0" borderId="10" xfId="1" applyFont="1" applyBorder="1"/>
    <xf numFmtId="0" fontId="13" fillId="0" borderId="18" xfId="1" applyFont="1" applyBorder="1"/>
    <xf numFmtId="0" fontId="13" fillId="0" borderId="19" xfId="1" applyFont="1" applyBorder="1"/>
    <xf numFmtId="0" fontId="13" fillId="0" borderId="20" xfId="1" applyFont="1" applyBorder="1"/>
    <xf numFmtId="0" fontId="41" fillId="0" borderId="0" xfId="1" applyFont="1"/>
    <xf numFmtId="0" fontId="39" fillId="0" borderId="14" xfId="1" applyFont="1" applyBorder="1" applyAlignment="1">
      <alignment horizontal="distributed" vertical="center"/>
    </xf>
    <xf numFmtId="0" fontId="39" fillId="0" borderId="2" xfId="1" applyFont="1" applyBorder="1" applyAlignment="1">
      <alignment horizontal="distributed"/>
    </xf>
    <xf numFmtId="0" fontId="43" fillId="0" borderId="0" xfId="1" applyFont="1"/>
    <xf numFmtId="0" fontId="44" fillId="0" borderId="2" xfId="1" applyFont="1" applyBorder="1" applyAlignment="1">
      <alignment horizontal="center" vertical="center" wrapText="1"/>
    </xf>
    <xf numFmtId="0" fontId="44" fillId="0" borderId="2" xfId="1" applyFont="1" applyBorder="1" applyAlignment="1">
      <alignment vertical="center" wrapText="1"/>
    </xf>
    <xf numFmtId="0" fontId="44" fillId="0" borderId="2" xfId="1" applyFont="1" applyBorder="1" applyAlignment="1">
      <alignment horizontal="center" vertical="center"/>
    </xf>
    <xf numFmtId="0" fontId="10" fillId="0" borderId="2" xfId="5" applyFont="1" applyBorder="1">
      <alignment vertical="center"/>
    </xf>
    <xf numFmtId="0" fontId="10" fillId="0" borderId="3" xfId="4" applyFont="1" applyBorder="1" applyAlignment="1">
      <alignment horizontal="center" vertical="center" wrapText="1"/>
    </xf>
    <xf numFmtId="0" fontId="10" fillId="0" borderId="4" xfId="4" applyFont="1" applyBorder="1" applyAlignment="1">
      <alignment horizontal="center" vertical="center" wrapText="1"/>
    </xf>
    <xf numFmtId="0" fontId="10" fillId="0" borderId="5" xfId="4" applyFont="1" applyBorder="1" applyAlignment="1">
      <alignment horizontal="center" vertical="center" wrapText="1"/>
    </xf>
    <xf numFmtId="0" fontId="10" fillId="0" borderId="2" xfId="5" applyFont="1" applyBorder="1" applyAlignment="1">
      <alignment horizontal="center" vertical="center"/>
    </xf>
    <xf numFmtId="0" fontId="10" fillId="0" borderId="3" xfId="4" applyFont="1" applyBorder="1" applyAlignment="1">
      <alignment horizontal="center" vertical="center"/>
    </xf>
    <xf numFmtId="0" fontId="10" fillId="0" borderId="4" xfId="4" applyFont="1" applyBorder="1" applyAlignment="1">
      <alignment horizontal="center" vertical="center"/>
    </xf>
    <xf numFmtId="0" fontId="10" fillId="0" borderId="5" xfId="4" applyFont="1" applyBorder="1" applyAlignment="1">
      <alignment horizontal="center" vertical="center"/>
    </xf>
    <xf numFmtId="0" fontId="10" fillId="0" borderId="2" xfId="4" applyFont="1" applyBorder="1" applyAlignment="1">
      <alignment horizontal="center" vertical="center" wrapText="1"/>
    </xf>
    <xf numFmtId="0" fontId="10" fillId="0" borderId="2" xfId="4" applyFont="1" applyBorder="1" applyAlignment="1">
      <alignment horizontal="center" vertical="center"/>
    </xf>
    <xf numFmtId="178" fontId="10" fillId="0" borderId="2" xfId="5" applyNumberFormat="1" applyFont="1" applyBorder="1">
      <alignment vertical="center"/>
    </xf>
    <xf numFmtId="0" fontId="10" fillId="0" borderId="2" xfId="5" applyFont="1" applyBorder="1" applyAlignment="1">
      <alignment horizontal="left" vertical="center"/>
    </xf>
    <xf numFmtId="0" fontId="10" fillId="4" borderId="2" xfId="5" applyFont="1" applyFill="1" applyBorder="1" applyAlignment="1">
      <alignment horizontal="right" vertical="center"/>
    </xf>
    <xf numFmtId="0" fontId="8" fillId="5" borderId="2" xfId="5" applyFont="1" applyFill="1" applyBorder="1">
      <alignment vertical="center"/>
    </xf>
    <xf numFmtId="0" fontId="10" fillId="0" borderId="3" xfId="5" applyFont="1" applyBorder="1" applyAlignment="1">
      <alignment horizontal="center" vertical="center"/>
    </xf>
    <xf numFmtId="0" fontId="10" fillId="0" borderId="4" xfId="5" applyFont="1" applyBorder="1" applyAlignment="1">
      <alignment horizontal="center" vertical="center"/>
    </xf>
    <xf numFmtId="0" fontId="8" fillId="0" borderId="2" xfId="5" applyFont="1" applyBorder="1">
      <alignment vertical="center"/>
    </xf>
    <xf numFmtId="0" fontId="10" fillId="0" borderId="5" xfId="5" applyFont="1" applyBorder="1" applyAlignment="1">
      <alignment horizontal="center" vertical="center"/>
    </xf>
    <xf numFmtId="179" fontId="10" fillId="0" borderId="2" xfId="5" applyNumberFormat="1" applyFont="1" applyBorder="1" applyAlignment="1">
      <alignment horizontal="center" vertical="center"/>
    </xf>
    <xf numFmtId="0" fontId="10" fillId="0" borderId="2" xfId="5" applyFont="1" applyBorder="1" applyAlignment="1">
      <alignment horizontal="center" vertical="center" wrapText="1"/>
    </xf>
    <xf numFmtId="0" fontId="8" fillId="0" borderId="2" xfId="5" applyFont="1" applyBorder="1" applyAlignment="1">
      <alignment horizontal="center" vertical="center" wrapText="1"/>
    </xf>
    <xf numFmtId="0" fontId="10" fillId="0" borderId="8" xfId="5" applyFont="1" applyBorder="1" applyAlignment="1">
      <alignment horizontal="center" vertical="center" wrapText="1"/>
    </xf>
    <xf numFmtId="0" fontId="10" fillId="0" borderId="10" xfId="5" applyFont="1" applyBorder="1" applyAlignment="1">
      <alignment horizontal="center" vertical="center" wrapText="1"/>
    </xf>
    <xf numFmtId="0" fontId="10" fillId="0" borderId="19" xfId="5" applyFont="1" applyBorder="1" applyAlignment="1">
      <alignment horizontal="center" vertical="center" wrapText="1"/>
    </xf>
    <xf numFmtId="49" fontId="10" fillId="0" borderId="2" xfId="5" applyNumberFormat="1" applyFont="1" applyBorder="1" applyAlignment="1">
      <alignment horizontal="center" vertical="center"/>
    </xf>
    <xf numFmtId="0" fontId="10" fillId="0" borderId="5" xfId="5" applyFont="1" applyBorder="1" applyAlignment="1">
      <alignment horizontal="center" vertical="center" wrapText="1"/>
    </xf>
    <xf numFmtId="0" fontId="8" fillId="3" borderId="2" xfId="5" applyFont="1" applyFill="1" applyBorder="1" applyAlignment="1">
      <alignment horizontal="center" vertical="center" wrapText="1"/>
    </xf>
    <xf numFmtId="0" fontId="8" fillId="4" borderId="13" xfId="5" applyFont="1" applyFill="1" applyBorder="1" applyAlignment="1">
      <alignment horizontal="center" vertical="center"/>
    </xf>
    <xf numFmtId="0" fontId="8" fillId="0" borderId="13" xfId="5" applyFont="1" applyBorder="1" applyAlignment="1">
      <alignment horizontal="center" vertical="center"/>
    </xf>
    <xf numFmtId="0" fontId="8" fillId="5" borderId="2" xfId="5" applyFont="1" applyFill="1" applyBorder="1" applyAlignment="1">
      <alignment horizontal="center" vertical="center"/>
    </xf>
    <xf numFmtId="0" fontId="8" fillId="3" borderId="2" xfId="5" applyFont="1" applyFill="1" applyBorder="1" applyAlignment="1">
      <alignment horizontal="center" vertical="center"/>
    </xf>
    <xf numFmtId="0" fontId="5" fillId="6" borderId="2" xfId="6" applyFont="1" applyFill="1" applyBorder="1">
      <alignment vertical="center"/>
    </xf>
    <xf numFmtId="0" fontId="42" fillId="0" borderId="0" xfId="1" applyFont="1" applyAlignment="1">
      <alignment horizontal="center"/>
    </xf>
    <xf numFmtId="0" fontId="39" fillId="0" borderId="3" xfId="1" applyFont="1" applyBorder="1" applyAlignment="1">
      <alignment horizontal="distributed"/>
    </xf>
    <xf numFmtId="0" fontId="39" fillId="0" borderId="5" xfId="1" applyFont="1" applyBorder="1" applyAlignment="1">
      <alignment horizontal="distributed"/>
    </xf>
    <xf numFmtId="0" fontId="39" fillId="0" borderId="3" xfId="1" applyFont="1" applyBorder="1" applyAlignment="1">
      <alignment horizontal="center"/>
    </xf>
    <xf numFmtId="0" fontId="39" fillId="0" borderId="4" xfId="1" applyFont="1" applyBorder="1" applyAlignment="1">
      <alignment horizontal="center"/>
    </xf>
    <xf numFmtId="0" fontId="39" fillId="0" borderId="5" xfId="1" applyFont="1" applyBorder="1" applyAlignment="1">
      <alignment horizontal="center"/>
    </xf>
    <xf numFmtId="0" fontId="39" fillId="0" borderId="11" xfId="1" applyFont="1" applyBorder="1" applyAlignment="1">
      <alignment horizontal="center"/>
    </xf>
    <xf numFmtId="0" fontId="39" fillId="0" borderId="7" xfId="1" applyFont="1" applyBorder="1" applyAlignment="1">
      <alignment horizontal="distributed" vertical="center"/>
    </xf>
    <xf numFmtId="0" fontId="39" fillId="0" borderId="10" xfId="1" applyFont="1" applyBorder="1" applyAlignment="1">
      <alignment horizontal="center" vertical="center"/>
    </xf>
    <xf numFmtId="0" fontId="39" fillId="0" borderId="0" xfId="1" applyFont="1" applyAlignment="1">
      <alignment horizontal="center" vertical="center"/>
    </xf>
    <xf numFmtId="0" fontId="39" fillId="0" borderId="18" xfId="1" applyFont="1" applyBorder="1" applyAlignment="1">
      <alignment horizontal="center" vertical="center"/>
    </xf>
    <xf numFmtId="0" fontId="39" fillId="0" borderId="6" xfId="1" applyFont="1" applyBorder="1" applyAlignment="1">
      <alignment horizontal="distributed" vertical="center"/>
    </xf>
    <xf numFmtId="0" fontId="39" fillId="0" borderId="14" xfId="1" applyFont="1" applyBorder="1" applyAlignment="1">
      <alignment horizontal="distributed" vertical="center"/>
    </xf>
    <xf numFmtId="0" fontId="39" fillId="0" borderId="0" xfId="1" applyFont="1" applyAlignment="1">
      <alignment horizontal="center"/>
    </xf>
    <xf numFmtId="0" fontId="39" fillId="0" borderId="8" xfId="1" applyFont="1" applyBorder="1" applyAlignment="1">
      <alignment horizontal="left" vertical="top"/>
    </xf>
    <xf numFmtId="0" fontId="39" fillId="0" borderId="1" xfId="1" applyFont="1" applyBorder="1" applyAlignment="1">
      <alignment horizontal="left" vertical="top"/>
    </xf>
    <xf numFmtId="0" fontId="39" fillId="0" borderId="9" xfId="1" applyFont="1" applyBorder="1" applyAlignment="1">
      <alignment horizontal="left" vertical="top"/>
    </xf>
    <xf numFmtId="0" fontId="39" fillId="0" borderId="19" xfId="1" applyFont="1" applyBorder="1" applyAlignment="1">
      <alignment horizontal="left" vertical="top"/>
    </xf>
    <xf numFmtId="0" fontId="39" fillId="0" borderId="13" xfId="1" applyFont="1" applyBorder="1" applyAlignment="1">
      <alignment horizontal="left" vertical="top"/>
    </xf>
    <xf numFmtId="0" fontId="39" fillId="0" borderId="20" xfId="1" applyFont="1" applyBorder="1" applyAlignment="1">
      <alignment horizontal="left" vertical="top"/>
    </xf>
    <xf numFmtId="0" fontId="39" fillId="0" borderId="15" xfId="1" applyFont="1" applyBorder="1" applyAlignment="1">
      <alignment horizontal="center"/>
    </xf>
    <xf numFmtId="0" fontId="39" fillId="0" borderId="16" xfId="1" applyFont="1" applyBorder="1" applyAlignment="1">
      <alignment horizontal="center"/>
    </xf>
    <xf numFmtId="0" fontId="39" fillId="0" borderId="17" xfId="1" applyFont="1" applyBorder="1" applyAlignment="1">
      <alignment horizontal="center"/>
    </xf>
    <xf numFmtId="0" fontId="39" fillId="0" borderId="22" xfId="1" applyFont="1" applyBorder="1" applyAlignment="1">
      <alignment horizontal="center"/>
    </xf>
    <xf numFmtId="0" fontId="39" fillId="0" borderId="23" xfId="1" applyFont="1" applyBorder="1" applyAlignment="1">
      <alignment horizontal="center"/>
    </xf>
    <xf numFmtId="0" fontId="39" fillId="0" borderId="24" xfId="1" applyFont="1" applyBorder="1" applyAlignment="1">
      <alignment horizontal="center"/>
    </xf>
    <xf numFmtId="0" fontId="39" fillId="0" borderId="25" xfId="1" applyFont="1" applyBorder="1" applyAlignment="1">
      <alignment horizontal="center"/>
    </xf>
    <xf numFmtId="0" fontId="39" fillId="0" borderId="26" xfId="1" applyFont="1" applyBorder="1" applyAlignment="1">
      <alignment horizontal="center"/>
    </xf>
    <xf numFmtId="0" fontId="39" fillId="0" borderId="27" xfId="1" applyFont="1" applyBorder="1" applyAlignment="1">
      <alignment horizontal="center"/>
    </xf>
    <xf numFmtId="0" fontId="39" fillId="0" borderId="28" xfId="1" applyFont="1" applyBorder="1" applyAlignment="1">
      <alignment horizontal="center"/>
    </xf>
    <xf numFmtId="0" fontId="39" fillId="0" borderId="12" xfId="1" applyFont="1" applyBorder="1" applyAlignment="1">
      <alignment horizontal="center"/>
    </xf>
    <xf numFmtId="0" fontId="39" fillId="0" borderId="8" xfId="1" applyFont="1" applyBorder="1" applyAlignment="1">
      <alignment horizontal="center"/>
    </xf>
    <xf numFmtId="0" fontId="39" fillId="0" borderId="1" xfId="1" applyFont="1" applyBorder="1" applyAlignment="1">
      <alignment horizontal="center"/>
    </xf>
    <xf numFmtId="0" fontId="39" fillId="0" borderId="9" xfId="1" applyFont="1" applyBorder="1" applyAlignment="1">
      <alignment horizontal="center"/>
    </xf>
    <xf numFmtId="0" fontId="39" fillId="0" borderId="10" xfId="1" applyFont="1" applyBorder="1" applyAlignment="1">
      <alignment horizontal="center"/>
    </xf>
    <xf numFmtId="0" fontId="39" fillId="0" borderId="18" xfId="1" applyFont="1" applyBorder="1" applyAlignment="1">
      <alignment horizontal="center"/>
    </xf>
    <xf numFmtId="0" fontId="39" fillId="0" borderId="19" xfId="1" applyFont="1" applyBorder="1" applyAlignment="1">
      <alignment horizontal="center"/>
    </xf>
    <xf numFmtId="0" fontId="39" fillId="0" borderId="13" xfId="1" applyFont="1" applyBorder="1" applyAlignment="1">
      <alignment horizontal="center"/>
    </xf>
    <xf numFmtId="0" fontId="39" fillId="0" borderId="20" xfId="1" applyFont="1" applyBorder="1" applyAlignment="1">
      <alignment horizontal="center"/>
    </xf>
    <xf numFmtId="0" fontId="39" fillId="0" borderId="10" xfId="1" applyFont="1" applyBorder="1" applyAlignment="1">
      <alignment horizontal="left" vertical="top"/>
    </xf>
    <xf numFmtId="0" fontId="39" fillId="0" borderId="0" xfId="1" applyFont="1" applyAlignment="1">
      <alignment horizontal="left" vertical="top"/>
    </xf>
    <xf numFmtId="0" fontId="39" fillId="0" borderId="18" xfId="1" applyFont="1" applyBorder="1" applyAlignment="1">
      <alignment horizontal="left" vertical="top"/>
    </xf>
    <xf numFmtId="0" fontId="13" fillId="0" borderId="10" xfId="1" applyFont="1" applyBorder="1" applyAlignment="1">
      <alignment horizontal="left" vertical="top"/>
    </xf>
    <xf numFmtId="0" fontId="13" fillId="0" borderId="18" xfId="1" applyFont="1" applyBorder="1" applyAlignment="1">
      <alignment horizontal="left" vertical="top"/>
    </xf>
    <xf numFmtId="0" fontId="40" fillId="0" borderId="0" xfId="1" applyFont="1" applyAlignment="1">
      <alignment horizontal="center"/>
    </xf>
    <xf numFmtId="0" fontId="11" fillId="0" borderId="3" xfId="1" applyFont="1" applyBorder="1" applyAlignment="1">
      <alignment horizontal="center" vertical="center"/>
    </xf>
    <xf numFmtId="0" fontId="11" fillId="0" borderId="5" xfId="1" applyFont="1" applyBorder="1" applyAlignment="1">
      <alignment horizontal="center" vertical="center"/>
    </xf>
    <xf numFmtId="0" fontId="28" fillId="0" borderId="3" xfId="7" applyFont="1" applyBorder="1" applyAlignment="1">
      <alignment horizontal="left" vertical="center"/>
    </xf>
    <xf numFmtId="0" fontId="28" fillId="0" borderId="4" xfId="7" applyFont="1" applyBorder="1" applyAlignment="1">
      <alignment horizontal="left" vertical="center"/>
    </xf>
    <xf numFmtId="0" fontId="28" fillId="0" borderId="5" xfId="7" applyFont="1" applyBorder="1" applyAlignment="1">
      <alignment horizontal="left" vertical="center"/>
    </xf>
    <xf numFmtId="0" fontId="28" fillId="0" borderId="2" xfId="7" applyFont="1" applyBorder="1" applyAlignment="1">
      <alignment horizontal="left" vertical="center"/>
    </xf>
    <xf numFmtId="0" fontId="28" fillId="7" borderId="0" xfId="7" applyFont="1" applyFill="1" applyAlignment="1">
      <alignment horizontal="center" vertical="top"/>
    </xf>
    <xf numFmtId="0" fontId="28" fillId="7" borderId="3" xfId="7" applyFont="1" applyFill="1" applyBorder="1" applyAlignment="1">
      <alignment horizontal="left" vertical="center"/>
    </xf>
    <xf numFmtId="0" fontId="28" fillId="7" borderId="4" xfId="7" applyFont="1" applyFill="1" applyBorder="1" applyAlignment="1">
      <alignment horizontal="left" vertical="center"/>
    </xf>
    <xf numFmtId="0" fontId="28" fillId="7" borderId="5" xfId="7" applyFont="1" applyFill="1" applyBorder="1" applyAlignment="1">
      <alignment horizontal="left" vertical="center"/>
    </xf>
    <xf numFmtId="0" fontId="28" fillId="7" borderId="2" xfId="7" applyFont="1" applyFill="1" applyBorder="1" applyAlignment="1">
      <alignment horizontal="left" vertical="center"/>
    </xf>
    <xf numFmtId="0" fontId="26" fillId="7" borderId="0" xfId="7" applyFont="1" applyFill="1" applyAlignment="1">
      <alignment horizontal="center" vertical="center"/>
    </xf>
    <xf numFmtId="0" fontId="28" fillId="7" borderId="0" xfId="7" applyFont="1" applyFill="1" applyAlignment="1">
      <alignment horizontal="center" vertical="center"/>
    </xf>
    <xf numFmtId="0" fontId="26" fillId="7" borderId="0" xfId="7" applyFont="1" applyFill="1" applyAlignment="1">
      <alignment horizontal="right"/>
    </xf>
    <xf numFmtId="0" fontId="29" fillId="7" borderId="0" xfId="7" applyFont="1" applyFill="1" applyAlignment="1">
      <alignment horizontal="left" vertical="center"/>
    </xf>
    <xf numFmtId="0" fontId="29" fillId="7" borderId="13" xfId="7" applyFont="1" applyFill="1" applyBorder="1" applyAlignment="1">
      <alignment horizontal="left" vertical="center"/>
    </xf>
    <xf numFmtId="0" fontId="29" fillId="7" borderId="1" xfId="7" applyFont="1" applyFill="1" applyBorder="1" applyAlignment="1">
      <alignment horizontal="left"/>
    </xf>
    <xf numFmtId="0" fontId="29" fillId="7" borderId="1" xfId="7" applyFont="1" applyFill="1" applyBorder="1" applyAlignment="1">
      <alignment horizontal="center" vertical="center"/>
    </xf>
    <xf numFmtId="0" fontId="29" fillId="7" borderId="13" xfId="7" applyFont="1" applyFill="1" applyBorder="1" applyAlignment="1">
      <alignment horizontal="center" vertical="center"/>
    </xf>
    <xf numFmtId="0" fontId="25" fillId="7" borderId="13" xfId="7" applyFont="1" applyFill="1" applyBorder="1" applyAlignment="1">
      <alignment horizontal="center"/>
    </xf>
    <xf numFmtId="0" fontId="7" fillId="0" borderId="2" xfId="1" applyFont="1" applyBorder="1" applyAlignment="1">
      <alignment horizontal="left" vertical="center"/>
    </xf>
    <xf numFmtId="0" fontId="3" fillId="0" borderId="1" xfId="1" applyFont="1" applyBorder="1" applyAlignment="1">
      <alignment horizontal="left" vertical="top" wrapText="1"/>
    </xf>
  </cellXfs>
  <cellStyles count="9">
    <cellStyle name="Normal 2" xfId="2" xr:uid="{519A0627-29C2-489B-9108-7F5BE6317C63}"/>
    <cellStyle name="標準" xfId="0" builtinId="0"/>
    <cellStyle name="標準 2" xfId="4" xr:uid="{71FE83A6-94A9-4422-B4FB-E09F1DCE6CE1}"/>
    <cellStyle name="標準 2 2" xfId="1" xr:uid="{98108E3D-493B-440B-BF28-E1731E72A5DF}"/>
    <cellStyle name="標準 2 3" xfId="8" xr:uid="{147A09C9-3D16-4F3E-BBF9-8285DFC514D9}"/>
    <cellStyle name="標準 3" xfId="3" xr:uid="{16DEA5EC-6DCA-48E9-B609-D3C5B8175E17}"/>
    <cellStyle name="標準 4" xfId="6" xr:uid="{93FC7030-B031-4CE5-867B-BF960DA04EE1}"/>
    <cellStyle name="標準 5" xfId="7" xr:uid="{1CC55502-DE13-4C4D-A85C-90A3224458D1}"/>
    <cellStyle name="標準_③-２加算様式（就労）" xfId="5" xr:uid="{912C8F3F-C934-42C3-9949-36F6F650EE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B6DB0-257B-47AC-9D7F-2CF7248D06F3}">
  <dimension ref="A1:AN73"/>
  <sheetViews>
    <sheetView showGridLines="0" view="pageBreakPreview" zoomScaleNormal="100" zoomScaleSheetLayoutView="100" workbookViewId="0">
      <selection activeCell="D29" sqref="D29"/>
    </sheetView>
  </sheetViews>
  <sheetFormatPr defaultColWidth="8.25" defaultRowHeight="21" customHeight="1"/>
  <cols>
    <col min="1" max="1" width="2.625" style="21" customWidth="1"/>
    <col min="2" max="2" width="12.125" style="15" customWidth="1"/>
    <col min="3" max="3" width="6.625" style="21" customWidth="1"/>
    <col min="4" max="5" width="7.625" style="21" customWidth="1"/>
    <col min="6" max="36" width="2.625" style="21" customWidth="1"/>
    <col min="37" max="37" width="6.625" style="21" customWidth="1"/>
    <col min="38" max="39" width="7.625" style="21" customWidth="1"/>
    <col min="40" max="40" width="5.625" style="21" customWidth="1"/>
    <col min="41" max="16384" width="8.25" style="21"/>
  </cols>
  <sheetData>
    <row r="1" spans="1:40" ht="20.100000000000001" customHeight="1">
      <c r="A1" s="14" t="s">
        <v>179</v>
      </c>
      <c r="C1" s="16"/>
      <c r="D1" s="16"/>
      <c r="E1" s="16"/>
      <c r="F1" s="16"/>
      <c r="G1" s="16"/>
      <c r="H1" s="16"/>
      <c r="I1" s="16"/>
      <c r="J1" s="16"/>
      <c r="K1" s="16"/>
      <c r="L1" s="16"/>
      <c r="M1" s="16"/>
      <c r="N1" s="16"/>
      <c r="O1" s="16"/>
      <c r="P1" s="16"/>
      <c r="Q1" s="16"/>
      <c r="R1" s="16"/>
      <c r="S1" s="16"/>
      <c r="T1" s="16"/>
      <c r="U1" s="16"/>
      <c r="V1" s="16"/>
      <c r="W1" s="16"/>
      <c r="X1" s="17"/>
      <c r="Y1" s="17"/>
      <c r="Z1" s="18"/>
      <c r="AA1" s="18"/>
      <c r="AB1" s="18"/>
      <c r="AC1" s="18"/>
      <c r="AD1" s="19"/>
      <c r="AE1" s="19"/>
      <c r="AF1" s="19"/>
      <c r="AG1" s="19"/>
      <c r="AH1" s="19"/>
      <c r="AI1" s="20" t="s">
        <v>23</v>
      </c>
      <c r="AJ1" s="20"/>
      <c r="AK1" s="128" t="s">
        <v>24</v>
      </c>
      <c r="AL1" s="128"/>
      <c r="AM1" s="128"/>
      <c r="AN1" s="128"/>
    </row>
    <row r="2" spans="1:40" ht="18" customHeight="1">
      <c r="A2" s="18"/>
      <c r="B2" s="22"/>
      <c r="C2" s="22"/>
      <c r="D2" s="22"/>
      <c r="E2" s="22"/>
      <c r="F2" s="22"/>
      <c r="G2" s="22"/>
      <c r="H2" s="22"/>
      <c r="I2" s="22"/>
      <c r="J2" s="22"/>
      <c r="K2" s="22"/>
      <c r="L2" s="22"/>
      <c r="M2" s="129">
        <v>2024</v>
      </c>
      <c r="N2" s="129"/>
      <c r="O2" s="129"/>
      <c r="P2" s="129"/>
      <c r="Q2" s="130" t="s">
        <v>22</v>
      </c>
      <c r="R2" s="130"/>
      <c r="S2" s="129">
        <v>5</v>
      </c>
      <c r="T2" s="129"/>
      <c r="U2" s="130" t="s">
        <v>25</v>
      </c>
      <c r="V2" s="130"/>
      <c r="W2" s="22"/>
      <c r="X2" s="22"/>
      <c r="Y2" s="22"/>
      <c r="Z2" s="18"/>
      <c r="AA2" s="18"/>
      <c r="AC2" s="20"/>
      <c r="AD2" s="22"/>
      <c r="AE2" s="22"/>
      <c r="AF2" s="22"/>
      <c r="AG2" s="22"/>
      <c r="AH2" s="22"/>
      <c r="AI2" s="20" t="s">
        <v>26</v>
      </c>
      <c r="AJ2" s="20"/>
      <c r="AK2" s="131"/>
      <c r="AL2" s="131"/>
      <c r="AM2" s="131"/>
      <c r="AN2" s="131"/>
    </row>
    <row r="3" spans="1:40" ht="18" customHeight="1">
      <c r="A3" s="23"/>
      <c r="B3" s="23"/>
      <c r="C3" s="23"/>
      <c r="D3" s="23"/>
      <c r="E3" s="23"/>
      <c r="F3" s="23"/>
      <c r="G3" s="23"/>
      <c r="H3" s="23"/>
      <c r="I3" s="23"/>
      <c r="J3" s="23"/>
      <c r="K3" s="23"/>
      <c r="L3" s="23"/>
      <c r="M3" s="23"/>
      <c r="N3" s="23"/>
      <c r="O3" s="23"/>
      <c r="P3" s="23"/>
      <c r="Q3" s="23"/>
      <c r="R3" s="23"/>
      <c r="S3" s="23"/>
      <c r="T3" s="23"/>
      <c r="U3" s="23"/>
      <c r="V3" s="23"/>
      <c r="W3" s="23"/>
      <c r="Y3" s="24"/>
      <c r="Z3" s="24"/>
      <c r="AA3" s="24"/>
      <c r="AB3" s="18"/>
      <c r="AC3" s="24"/>
      <c r="AD3" s="24"/>
      <c r="AE3" s="24"/>
      <c r="AF3" s="24"/>
      <c r="AG3" s="24"/>
      <c r="AH3" s="24"/>
      <c r="AI3" s="25" t="s">
        <v>27</v>
      </c>
      <c r="AJ3" s="20"/>
      <c r="AK3" s="132"/>
      <c r="AL3" s="132"/>
      <c r="AM3" s="132"/>
      <c r="AN3" s="132"/>
    </row>
    <row r="4" spans="1:40" ht="18" customHeight="1">
      <c r="A4" s="23"/>
      <c r="B4" s="23"/>
      <c r="C4" s="23"/>
      <c r="D4" s="23"/>
      <c r="E4" s="23"/>
      <c r="F4" s="23"/>
      <c r="G4" s="23"/>
      <c r="H4" s="23"/>
      <c r="I4" s="23"/>
      <c r="J4" s="23"/>
      <c r="K4" s="23"/>
      <c r="L4" s="23"/>
      <c r="M4" s="23"/>
      <c r="N4" s="23"/>
      <c r="O4" s="23"/>
      <c r="P4" s="23"/>
      <c r="Q4" s="23"/>
      <c r="R4" s="23"/>
      <c r="S4" s="23"/>
      <c r="T4" s="23"/>
      <c r="U4" s="23"/>
      <c r="V4" s="23"/>
      <c r="W4" s="23"/>
      <c r="Y4" s="24"/>
      <c r="Z4" s="24"/>
      <c r="AA4" s="24"/>
      <c r="AB4" s="18"/>
      <c r="AC4" s="24"/>
      <c r="AD4" s="24"/>
      <c r="AE4" s="24"/>
      <c r="AF4" s="24"/>
      <c r="AG4" s="24"/>
      <c r="AH4" s="24"/>
      <c r="AI4" s="25" t="s">
        <v>28</v>
      </c>
      <c r="AJ4" s="20"/>
      <c r="AK4" s="132"/>
      <c r="AL4" s="132"/>
      <c r="AM4" s="132"/>
      <c r="AN4" s="132"/>
    </row>
    <row r="5" spans="1:40" ht="18" customHeight="1">
      <c r="A5" s="23"/>
      <c r="B5" s="23"/>
      <c r="C5" s="23"/>
      <c r="D5" s="23"/>
      <c r="E5" s="23"/>
      <c r="F5" s="23"/>
      <c r="G5" s="23"/>
      <c r="H5" s="23"/>
      <c r="I5" s="23"/>
      <c r="J5" s="23"/>
      <c r="K5" s="23"/>
      <c r="L5" s="23"/>
      <c r="M5" s="23"/>
      <c r="N5" s="23"/>
      <c r="O5" s="23"/>
      <c r="P5" s="23"/>
      <c r="Q5" s="23"/>
      <c r="R5" s="23"/>
      <c r="S5" s="23"/>
      <c r="U5" s="23"/>
      <c r="V5" s="23"/>
      <c r="W5" s="23"/>
      <c r="Y5" s="24"/>
      <c r="Z5" s="24"/>
      <c r="AA5" s="24"/>
      <c r="AB5" s="18"/>
      <c r="AC5" s="24"/>
      <c r="AD5" s="24"/>
      <c r="AE5" s="24"/>
      <c r="AF5" s="24"/>
      <c r="AG5" s="25" t="s">
        <v>29</v>
      </c>
      <c r="AH5" s="133"/>
      <c r="AI5" s="133"/>
      <c r="AJ5" s="133"/>
      <c r="AK5" s="24" t="s">
        <v>30</v>
      </c>
      <c r="AL5" s="26"/>
      <c r="AM5" s="24" t="s">
        <v>31</v>
      </c>
      <c r="AN5" s="18"/>
    </row>
    <row r="6" spans="1:40" ht="9.9499999999999993" customHeight="1">
      <c r="A6" s="18"/>
      <c r="B6" s="27"/>
      <c r="C6" s="27"/>
      <c r="D6" s="27"/>
      <c r="E6" s="27"/>
      <c r="F6" s="27"/>
      <c r="G6" s="27"/>
      <c r="H6" s="27"/>
      <c r="I6" s="27"/>
      <c r="J6" s="27"/>
      <c r="K6" s="27"/>
      <c r="L6" s="27"/>
      <c r="M6" s="27"/>
      <c r="N6" s="27"/>
      <c r="O6" s="27"/>
      <c r="P6" s="27"/>
      <c r="Q6" s="27"/>
      <c r="R6" s="27"/>
      <c r="S6" s="27"/>
      <c r="T6" s="27"/>
      <c r="U6" s="27"/>
      <c r="V6" s="27"/>
      <c r="W6" s="27"/>
      <c r="X6" s="22"/>
      <c r="Y6" s="22"/>
      <c r="Z6" s="22"/>
      <c r="AA6" s="22"/>
      <c r="AB6" s="22"/>
      <c r="AC6" s="22"/>
      <c r="AD6" s="22"/>
      <c r="AE6" s="22"/>
      <c r="AF6" s="22"/>
      <c r="AG6" s="22"/>
      <c r="AH6" s="22"/>
      <c r="AI6" s="22"/>
      <c r="AJ6" s="22"/>
      <c r="AK6" s="22"/>
      <c r="AL6" s="22"/>
      <c r="AM6" s="18"/>
      <c r="AN6" s="18"/>
    </row>
    <row r="7" spans="1:40" ht="15" customHeight="1">
      <c r="A7" s="118" t="s">
        <v>32</v>
      </c>
      <c r="B7" s="106" t="s">
        <v>33</v>
      </c>
      <c r="C7" s="123" t="s">
        <v>34</v>
      </c>
      <c r="D7" s="106" t="s">
        <v>35</v>
      </c>
      <c r="E7" s="116" t="s">
        <v>36</v>
      </c>
      <c r="F7" s="126" t="s">
        <v>37</v>
      </c>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7" t="s">
        <v>38</v>
      </c>
      <c r="AL7" s="121" t="s">
        <v>39</v>
      </c>
      <c r="AM7" s="122" t="s">
        <v>40</v>
      </c>
      <c r="AN7" s="122"/>
    </row>
    <row r="8" spans="1:40" ht="15" customHeight="1">
      <c r="A8" s="118"/>
      <c r="B8" s="106"/>
      <c r="C8" s="124"/>
      <c r="D8" s="106"/>
      <c r="E8" s="116"/>
      <c r="F8" s="106" t="s">
        <v>41</v>
      </c>
      <c r="G8" s="106"/>
      <c r="H8" s="106"/>
      <c r="I8" s="106"/>
      <c r="J8" s="106"/>
      <c r="K8" s="106"/>
      <c r="L8" s="106"/>
      <c r="M8" s="106" t="s">
        <v>42</v>
      </c>
      <c r="N8" s="106"/>
      <c r="O8" s="106"/>
      <c r="P8" s="106"/>
      <c r="Q8" s="106"/>
      <c r="R8" s="106"/>
      <c r="S8" s="106"/>
      <c r="T8" s="106" t="s">
        <v>43</v>
      </c>
      <c r="U8" s="106"/>
      <c r="V8" s="106"/>
      <c r="W8" s="106"/>
      <c r="X8" s="106"/>
      <c r="Y8" s="106"/>
      <c r="Z8" s="106"/>
      <c r="AA8" s="106" t="s">
        <v>44</v>
      </c>
      <c r="AB8" s="106"/>
      <c r="AC8" s="106"/>
      <c r="AD8" s="106"/>
      <c r="AE8" s="106"/>
      <c r="AF8" s="106"/>
      <c r="AG8" s="106"/>
      <c r="AH8" s="106" t="s">
        <v>45</v>
      </c>
      <c r="AI8" s="106"/>
      <c r="AJ8" s="106"/>
      <c r="AK8" s="127"/>
      <c r="AL8" s="121"/>
      <c r="AM8" s="122"/>
      <c r="AN8" s="122"/>
    </row>
    <row r="9" spans="1:40" ht="15" customHeight="1">
      <c r="A9" s="118"/>
      <c r="B9" s="106"/>
      <c r="C9" s="124"/>
      <c r="D9" s="106"/>
      <c r="E9" s="116"/>
      <c r="F9" s="31">
        <f>DATE($M$2,$S$2,1)</f>
        <v>45413</v>
      </c>
      <c r="G9" s="31">
        <f>DATE($M$2,$S$2,2)</f>
        <v>45414</v>
      </c>
      <c r="H9" s="31">
        <f>DATE($M$2,$S$2,3)</f>
        <v>45415</v>
      </c>
      <c r="I9" s="31">
        <f>DATE($M$2,$S$2,4)</f>
        <v>45416</v>
      </c>
      <c r="J9" s="31">
        <f>DATE($M$2,$S$2,5)</f>
        <v>45417</v>
      </c>
      <c r="K9" s="31">
        <f>DATE($M$2,$S$2,6)</f>
        <v>45418</v>
      </c>
      <c r="L9" s="31">
        <f>DATE($M$2,$S$2,7)</f>
        <v>45419</v>
      </c>
      <c r="M9" s="31">
        <f>DATE($M$2,$S$2,8)</f>
        <v>45420</v>
      </c>
      <c r="N9" s="31">
        <f>DATE($M$2,$S$2,9)</f>
        <v>45421</v>
      </c>
      <c r="O9" s="31">
        <f>DATE($M$2,$S$2,10)</f>
        <v>45422</v>
      </c>
      <c r="P9" s="31">
        <f>DATE($M$2,$S$2,11)</f>
        <v>45423</v>
      </c>
      <c r="Q9" s="31">
        <f>DATE($M$2,$S$2,12)</f>
        <v>45424</v>
      </c>
      <c r="R9" s="31">
        <f>DATE($M$2,$S$2,13)</f>
        <v>45425</v>
      </c>
      <c r="S9" s="31">
        <f>DATE($M$2,$S$2,14)</f>
        <v>45426</v>
      </c>
      <c r="T9" s="31">
        <f>DATE($M$2,$S$2,15)</f>
        <v>45427</v>
      </c>
      <c r="U9" s="31">
        <f>DATE($M$2,$S$2,16)</f>
        <v>45428</v>
      </c>
      <c r="V9" s="31">
        <f>DATE($M$2,$S$2,17)</f>
        <v>45429</v>
      </c>
      <c r="W9" s="31">
        <f>DATE($M$2,$S$2,18)</f>
        <v>45430</v>
      </c>
      <c r="X9" s="31">
        <f>DATE($M$2,$S$2,19)</f>
        <v>45431</v>
      </c>
      <c r="Y9" s="31">
        <f>DATE($M$2,$S$2,20)</f>
        <v>45432</v>
      </c>
      <c r="Z9" s="31">
        <f>DATE($M$2,$S$2,21)</f>
        <v>45433</v>
      </c>
      <c r="AA9" s="31">
        <f>DATE($M$2,$S$2,22)</f>
        <v>45434</v>
      </c>
      <c r="AB9" s="31">
        <f>DATE($M$2,$S$2,23)</f>
        <v>45435</v>
      </c>
      <c r="AC9" s="31">
        <f>DATE($M$2,$S$2,24)</f>
        <v>45436</v>
      </c>
      <c r="AD9" s="31">
        <f>DATE($M$2,$S$2,25)</f>
        <v>45437</v>
      </c>
      <c r="AE9" s="31">
        <f>DATE($M$2,$S$2,26)</f>
        <v>45438</v>
      </c>
      <c r="AF9" s="31">
        <f>DATE($M$2,$S$2,27)</f>
        <v>45439</v>
      </c>
      <c r="AG9" s="31">
        <f>DATE($M$2,$S$2,28)</f>
        <v>45440</v>
      </c>
      <c r="AH9" s="31">
        <f>IF(DAY(EOMONTH(F9,0))&lt;29,"",DATE($M$2,$S$2,29))</f>
        <v>45441</v>
      </c>
      <c r="AI9" s="31">
        <f>IF(DAY(EOMONTH(F9,0))&lt;30,"",DATE($M$2,$S$2,30))</f>
        <v>45442</v>
      </c>
      <c r="AJ9" s="31">
        <f>IF(DAY(EOMONTH(F9,0))&lt;31,"",DATE($M$2,$S$2,31))</f>
        <v>45443</v>
      </c>
      <c r="AK9" s="127"/>
      <c r="AL9" s="121"/>
      <c r="AM9" s="122"/>
      <c r="AN9" s="122"/>
    </row>
    <row r="10" spans="1:40" ht="15" customHeight="1">
      <c r="A10" s="118"/>
      <c r="B10" s="106"/>
      <c r="C10" s="125"/>
      <c r="D10" s="106"/>
      <c r="E10" s="116"/>
      <c r="F10" s="32">
        <f>DATE($M$2,$S$2,1)</f>
        <v>45413</v>
      </c>
      <c r="G10" s="32">
        <f>DATE($M$2,$S$2,2)</f>
        <v>45414</v>
      </c>
      <c r="H10" s="32">
        <f>DATE($M$2,$S$2,3)</f>
        <v>45415</v>
      </c>
      <c r="I10" s="32">
        <f>DATE($M$2,$S$2,4)</f>
        <v>45416</v>
      </c>
      <c r="J10" s="32">
        <f>DATE($M$2,$S$2,5)</f>
        <v>45417</v>
      </c>
      <c r="K10" s="32">
        <f>DATE($M$2,$S$2,6)</f>
        <v>45418</v>
      </c>
      <c r="L10" s="32">
        <f>DATE($M$2,$S$2,7)</f>
        <v>45419</v>
      </c>
      <c r="M10" s="32">
        <f>DATE($M$2,$S$2,8)</f>
        <v>45420</v>
      </c>
      <c r="N10" s="32">
        <f>DATE($M$2,$S$2,9)</f>
        <v>45421</v>
      </c>
      <c r="O10" s="32">
        <f>DATE($M$2,$S$2,10)</f>
        <v>45422</v>
      </c>
      <c r="P10" s="32">
        <f>DATE($M$2,$S$2,11)</f>
        <v>45423</v>
      </c>
      <c r="Q10" s="32">
        <f>DATE($M$2,$S$2,12)</f>
        <v>45424</v>
      </c>
      <c r="R10" s="32">
        <f>DATE($M$2,$S$2,13)</f>
        <v>45425</v>
      </c>
      <c r="S10" s="32">
        <f>DATE($M$2,$S$2,14)</f>
        <v>45426</v>
      </c>
      <c r="T10" s="32">
        <f>DATE($M$2,$S$2,15)</f>
        <v>45427</v>
      </c>
      <c r="U10" s="32">
        <f>DATE($M$2,$S$2,16)</f>
        <v>45428</v>
      </c>
      <c r="V10" s="32">
        <f>DATE($M$2,$S$2,17)</f>
        <v>45429</v>
      </c>
      <c r="W10" s="32">
        <f>DATE($M$2,$S$2,18)</f>
        <v>45430</v>
      </c>
      <c r="X10" s="32">
        <f>DATE($M$2,$S$2,19)</f>
        <v>45431</v>
      </c>
      <c r="Y10" s="32">
        <f>DATE($M$2,$S$2,20)</f>
        <v>45432</v>
      </c>
      <c r="Z10" s="32">
        <f>DATE($M$2,$S$2,21)</f>
        <v>45433</v>
      </c>
      <c r="AA10" s="32">
        <f>DATE($M$2,$S$2,22)</f>
        <v>45434</v>
      </c>
      <c r="AB10" s="32">
        <f>DATE($M$2,$S$2,23)</f>
        <v>45435</v>
      </c>
      <c r="AC10" s="32">
        <f>DATE($M$2,$S$2,24)</f>
        <v>45436</v>
      </c>
      <c r="AD10" s="32">
        <f>DATE($M$2,$S$2,25)</f>
        <v>45437</v>
      </c>
      <c r="AE10" s="32">
        <f>DATE($M$2,$S$2,26)</f>
        <v>45438</v>
      </c>
      <c r="AF10" s="32">
        <f>DATE($M$2,$S$2,27)</f>
        <v>45439</v>
      </c>
      <c r="AG10" s="32">
        <f>DATE($M$2,$S$2,28)</f>
        <v>45440</v>
      </c>
      <c r="AH10" s="32">
        <f>IF(DAY(EOMONTH(F10,0))&lt;29,"",DATE($M$2,$S$2,29))</f>
        <v>45441</v>
      </c>
      <c r="AI10" s="32">
        <f>IF(DAY(EOMONTH(F10,0))&lt;30,"",DATE($M$2,$S$2,30))</f>
        <v>45442</v>
      </c>
      <c r="AJ10" s="32">
        <f>IF(DAY(EOMONTH(F10,0))&lt;31,"",DATE($M$2,$S$2,31))</f>
        <v>45443</v>
      </c>
      <c r="AK10" s="127"/>
      <c r="AL10" s="121"/>
      <c r="AM10" s="122"/>
      <c r="AN10" s="122"/>
    </row>
    <row r="11" spans="1:40" ht="18" customHeight="1">
      <c r="A11" s="28">
        <v>1</v>
      </c>
      <c r="B11" s="33" t="s">
        <v>46</v>
      </c>
      <c r="C11" s="34" t="s">
        <v>47</v>
      </c>
      <c r="D11" s="35"/>
      <c r="E11" s="36" t="s">
        <v>47</v>
      </c>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8">
        <f>+SUM(F11:AJ11)</f>
        <v>0</v>
      </c>
      <c r="AL11" s="39">
        <f>IF($AK$3="４週",AK11/4,AK11/(DAY(EOMONTH($F$9,0))/7))</f>
        <v>0</v>
      </c>
      <c r="AM11" s="115"/>
      <c r="AN11" s="115"/>
    </row>
    <row r="12" spans="1:40" ht="18" customHeight="1">
      <c r="A12" s="28">
        <v>2</v>
      </c>
      <c r="B12" s="33" t="s">
        <v>48</v>
      </c>
      <c r="C12" s="34" t="s">
        <v>49</v>
      </c>
      <c r="D12" s="35"/>
      <c r="E12" s="36" t="s">
        <v>49</v>
      </c>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8">
        <f t="shared" ref="AK12:AK31" si="0">+SUM(F12:AJ12)</f>
        <v>0</v>
      </c>
      <c r="AL12" s="39">
        <f>IF($AK$3="４週",AK12/4,AK12/(DAY(EOMONTH($F$9,0))/7))</f>
        <v>0</v>
      </c>
      <c r="AM12" s="115"/>
      <c r="AN12" s="115"/>
    </row>
    <row r="13" spans="1:40" ht="18" customHeight="1">
      <c r="A13" s="28">
        <v>3</v>
      </c>
      <c r="B13" s="33" t="s">
        <v>48</v>
      </c>
      <c r="C13" s="34" t="s">
        <v>50</v>
      </c>
      <c r="D13" s="35"/>
      <c r="E13" s="36" t="s">
        <v>50</v>
      </c>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8">
        <f t="shared" si="0"/>
        <v>0</v>
      </c>
      <c r="AL13" s="39">
        <f>IF($AK$3="４週",AK13/4,AK13/(DAY(EOMONTH($F$9,0))/7))</f>
        <v>0</v>
      </c>
      <c r="AM13" s="115"/>
      <c r="AN13" s="115"/>
    </row>
    <row r="14" spans="1:40" ht="18" customHeight="1">
      <c r="A14" s="28">
        <v>4</v>
      </c>
      <c r="B14" s="33" t="s">
        <v>48</v>
      </c>
      <c r="C14" s="34" t="s">
        <v>51</v>
      </c>
      <c r="D14" s="35"/>
      <c r="E14" s="36" t="s">
        <v>51</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8">
        <f t="shared" si="0"/>
        <v>0</v>
      </c>
      <c r="AL14" s="39">
        <f>IF($AK$3="４週",AK14/4,AK14/(DAY(EOMONTH($F$9,0))/7))</f>
        <v>0</v>
      </c>
      <c r="AM14" s="115"/>
      <c r="AN14" s="115"/>
    </row>
    <row r="15" spans="1:40" ht="18" customHeight="1">
      <c r="A15" s="28">
        <v>5</v>
      </c>
      <c r="B15" s="33" t="s">
        <v>52</v>
      </c>
      <c r="C15" s="34"/>
      <c r="D15" s="35"/>
      <c r="E15" s="36"/>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8">
        <f t="shared" si="0"/>
        <v>0</v>
      </c>
      <c r="AL15" s="39">
        <f t="shared" ref="AL15:AL30" si="1">IF($AK$3="４週",AK15/4,AK15/(DAY(EOMONTH($F$9,0))/7))</f>
        <v>0</v>
      </c>
      <c r="AM15" s="115"/>
      <c r="AN15" s="115"/>
    </row>
    <row r="16" spans="1:40" ht="18" customHeight="1">
      <c r="A16" s="28">
        <v>6</v>
      </c>
      <c r="B16" s="33"/>
      <c r="C16" s="34"/>
      <c r="D16" s="35"/>
      <c r="E16" s="36"/>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8">
        <f t="shared" si="0"/>
        <v>0</v>
      </c>
      <c r="AL16" s="39">
        <f t="shared" si="1"/>
        <v>0</v>
      </c>
      <c r="AM16" s="115"/>
      <c r="AN16" s="115"/>
    </row>
    <row r="17" spans="1:40" ht="18" customHeight="1">
      <c r="A17" s="28">
        <v>7</v>
      </c>
      <c r="B17" s="33"/>
      <c r="C17" s="34"/>
      <c r="D17" s="35"/>
      <c r="E17" s="36"/>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8">
        <f t="shared" si="0"/>
        <v>0</v>
      </c>
      <c r="AL17" s="39">
        <f t="shared" si="1"/>
        <v>0</v>
      </c>
      <c r="AM17" s="115"/>
      <c r="AN17" s="115"/>
    </row>
    <row r="18" spans="1:40" ht="18" customHeight="1">
      <c r="A18" s="28">
        <v>8</v>
      </c>
      <c r="B18" s="33"/>
      <c r="C18" s="34"/>
      <c r="D18" s="35"/>
      <c r="E18" s="36"/>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8">
        <f t="shared" si="0"/>
        <v>0</v>
      </c>
      <c r="AL18" s="39">
        <f t="shared" si="1"/>
        <v>0</v>
      </c>
      <c r="AM18" s="115"/>
      <c r="AN18" s="115"/>
    </row>
    <row r="19" spans="1:40" ht="18" customHeight="1">
      <c r="A19" s="28">
        <v>9</v>
      </c>
      <c r="B19" s="33"/>
      <c r="C19" s="34"/>
      <c r="D19" s="35"/>
      <c r="E19" s="36"/>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8">
        <f t="shared" si="0"/>
        <v>0</v>
      </c>
      <c r="AL19" s="39">
        <f t="shared" si="1"/>
        <v>0</v>
      </c>
      <c r="AM19" s="115"/>
      <c r="AN19" s="115"/>
    </row>
    <row r="20" spans="1:40" ht="18" customHeight="1">
      <c r="A20" s="28">
        <v>10</v>
      </c>
      <c r="B20" s="33"/>
      <c r="C20" s="34"/>
      <c r="D20" s="35"/>
      <c r="E20" s="36"/>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8">
        <f t="shared" si="0"/>
        <v>0</v>
      </c>
      <c r="AL20" s="39">
        <f t="shared" si="1"/>
        <v>0</v>
      </c>
      <c r="AM20" s="115"/>
      <c r="AN20" s="115"/>
    </row>
    <row r="21" spans="1:40" ht="18" customHeight="1">
      <c r="A21" s="28">
        <v>11</v>
      </c>
      <c r="B21" s="33"/>
      <c r="C21" s="34"/>
      <c r="D21" s="35"/>
      <c r="E21" s="36"/>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8">
        <f t="shared" si="0"/>
        <v>0</v>
      </c>
      <c r="AL21" s="39">
        <f t="shared" si="1"/>
        <v>0</v>
      </c>
      <c r="AM21" s="115"/>
      <c r="AN21" s="115"/>
    </row>
    <row r="22" spans="1:40" ht="18" customHeight="1">
      <c r="A22" s="28">
        <v>12</v>
      </c>
      <c r="B22" s="33"/>
      <c r="C22" s="34"/>
      <c r="D22" s="35"/>
      <c r="E22" s="36"/>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8">
        <f t="shared" si="0"/>
        <v>0</v>
      </c>
      <c r="AL22" s="39">
        <f t="shared" si="1"/>
        <v>0</v>
      </c>
      <c r="AM22" s="115"/>
      <c r="AN22" s="115"/>
    </row>
    <row r="23" spans="1:40" ht="18" customHeight="1">
      <c r="A23" s="28">
        <v>13</v>
      </c>
      <c r="B23" s="33"/>
      <c r="C23" s="34"/>
      <c r="D23" s="35"/>
      <c r="E23" s="36"/>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8">
        <f t="shared" si="0"/>
        <v>0</v>
      </c>
      <c r="AL23" s="39">
        <f t="shared" si="1"/>
        <v>0</v>
      </c>
      <c r="AM23" s="115"/>
      <c r="AN23" s="115"/>
    </row>
    <row r="24" spans="1:40" ht="18" customHeight="1">
      <c r="A24" s="28">
        <v>14</v>
      </c>
      <c r="B24" s="33"/>
      <c r="C24" s="34"/>
      <c r="D24" s="35"/>
      <c r="E24" s="36"/>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8">
        <f t="shared" si="0"/>
        <v>0</v>
      </c>
      <c r="AL24" s="39">
        <f t="shared" si="1"/>
        <v>0</v>
      </c>
      <c r="AM24" s="115"/>
      <c r="AN24" s="115"/>
    </row>
    <row r="25" spans="1:40" ht="18" customHeight="1">
      <c r="A25" s="28">
        <v>15</v>
      </c>
      <c r="B25" s="33"/>
      <c r="C25" s="34"/>
      <c r="D25" s="35"/>
      <c r="E25" s="36"/>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8">
        <f t="shared" si="0"/>
        <v>0</v>
      </c>
      <c r="AL25" s="39">
        <f t="shared" si="1"/>
        <v>0</v>
      </c>
      <c r="AM25" s="115"/>
      <c r="AN25" s="115"/>
    </row>
    <row r="26" spans="1:40" ht="18" customHeight="1">
      <c r="A26" s="28">
        <v>16</v>
      </c>
      <c r="B26" s="33"/>
      <c r="C26" s="34"/>
      <c r="D26" s="35"/>
      <c r="E26" s="36"/>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8">
        <f t="shared" si="0"/>
        <v>0</v>
      </c>
      <c r="AL26" s="39">
        <f t="shared" si="1"/>
        <v>0</v>
      </c>
      <c r="AM26" s="115"/>
      <c r="AN26" s="115"/>
    </row>
    <row r="27" spans="1:40" ht="18" customHeight="1">
      <c r="A27" s="28">
        <v>17</v>
      </c>
      <c r="B27" s="33"/>
      <c r="C27" s="34"/>
      <c r="D27" s="35"/>
      <c r="E27" s="36"/>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8">
        <f t="shared" si="0"/>
        <v>0</v>
      </c>
      <c r="AL27" s="39">
        <f t="shared" si="1"/>
        <v>0</v>
      </c>
      <c r="AM27" s="115"/>
      <c r="AN27" s="115"/>
    </row>
    <row r="28" spans="1:40" ht="18" customHeight="1">
      <c r="A28" s="28">
        <v>18</v>
      </c>
      <c r="B28" s="33"/>
      <c r="C28" s="34"/>
      <c r="D28" s="35"/>
      <c r="E28" s="36"/>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8">
        <f t="shared" si="0"/>
        <v>0</v>
      </c>
      <c r="AL28" s="39">
        <f t="shared" si="1"/>
        <v>0</v>
      </c>
      <c r="AM28" s="115"/>
      <c r="AN28" s="115"/>
    </row>
    <row r="29" spans="1:40" ht="18" customHeight="1">
      <c r="A29" s="28">
        <v>19</v>
      </c>
      <c r="B29" s="33"/>
      <c r="C29" s="34"/>
      <c r="D29" s="35"/>
      <c r="E29" s="36"/>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8">
        <f t="shared" si="0"/>
        <v>0</v>
      </c>
      <c r="AL29" s="39">
        <f t="shared" si="1"/>
        <v>0</v>
      </c>
      <c r="AM29" s="115"/>
      <c r="AN29" s="115"/>
    </row>
    <row r="30" spans="1:40" ht="18" customHeight="1">
      <c r="A30" s="28">
        <v>20</v>
      </c>
      <c r="B30" s="33"/>
      <c r="C30" s="34"/>
      <c r="D30" s="35"/>
      <c r="E30" s="36"/>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8">
        <f t="shared" si="0"/>
        <v>0</v>
      </c>
      <c r="AL30" s="39">
        <f t="shared" si="1"/>
        <v>0</v>
      </c>
      <c r="AM30" s="115"/>
      <c r="AN30" s="115"/>
    </row>
    <row r="31" spans="1:40" ht="18" customHeight="1">
      <c r="A31" s="116" t="s">
        <v>53</v>
      </c>
      <c r="B31" s="117"/>
      <c r="C31" s="117"/>
      <c r="D31" s="117"/>
      <c r="E31" s="117"/>
      <c r="F31" s="40">
        <f>+SUM(F11:F30)</f>
        <v>0</v>
      </c>
      <c r="G31" s="40">
        <f t="shared" ref="G31:AJ31" si="2">+SUM(G11:G30)</f>
        <v>0</v>
      </c>
      <c r="H31" s="40">
        <f t="shared" si="2"/>
        <v>0</v>
      </c>
      <c r="I31" s="40">
        <f t="shared" si="2"/>
        <v>0</v>
      </c>
      <c r="J31" s="40">
        <f t="shared" si="2"/>
        <v>0</v>
      </c>
      <c r="K31" s="40">
        <f t="shared" si="2"/>
        <v>0</v>
      </c>
      <c r="L31" s="40">
        <f t="shared" si="2"/>
        <v>0</v>
      </c>
      <c r="M31" s="40">
        <f t="shared" si="2"/>
        <v>0</v>
      </c>
      <c r="N31" s="40">
        <f t="shared" si="2"/>
        <v>0</v>
      </c>
      <c r="O31" s="40">
        <f t="shared" si="2"/>
        <v>0</v>
      </c>
      <c r="P31" s="40">
        <f t="shared" si="2"/>
        <v>0</v>
      </c>
      <c r="Q31" s="40">
        <f t="shared" si="2"/>
        <v>0</v>
      </c>
      <c r="R31" s="40">
        <f t="shared" si="2"/>
        <v>0</v>
      </c>
      <c r="S31" s="40">
        <f t="shared" si="2"/>
        <v>0</v>
      </c>
      <c r="T31" s="40">
        <f t="shared" si="2"/>
        <v>0</v>
      </c>
      <c r="U31" s="40">
        <f t="shared" si="2"/>
        <v>0</v>
      </c>
      <c r="V31" s="40">
        <f t="shared" si="2"/>
        <v>0</v>
      </c>
      <c r="W31" s="40">
        <f t="shared" si="2"/>
        <v>0</v>
      </c>
      <c r="X31" s="40">
        <f t="shared" si="2"/>
        <v>0</v>
      </c>
      <c r="Y31" s="40">
        <f t="shared" si="2"/>
        <v>0</v>
      </c>
      <c r="Z31" s="40">
        <f t="shared" si="2"/>
        <v>0</v>
      </c>
      <c r="AA31" s="40">
        <f t="shared" si="2"/>
        <v>0</v>
      </c>
      <c r="AB31" s="40">
        <f t="shared" si="2"/>
        <v>0</v>
      </c>
      <c r="AC31" s="40">
        <f t="shared" si="2"/>
        <v>0</v>
      </c>
      <c r="AD31" s="40">
        <f t="shared" si="2"/>
        <v>0</v>
      </c>
      <c r="AE31" s="40">
        <f t="shared" si="2"/>
        <v>0</v>
      </c>
      <c r="AF31" s="40">
        <f t="shared" si="2"/>
        <v>0</v>
      </c>
      <c r="AG31" s="40">
        <f t="shared" si="2"/>
        <v>0</v>
      </c>
      <c r="AH31" s="40">
        <f t="shared" si="2"/>
        <v>0</v>
      </c>
      <c r="AI31" s="40">
        <f t="shared" si="2"/>
        <v>0</v>
      </c>
      <c r="AJ31" s="40">
        <f t="shared" si="2"/>
        <v>0</v>
      </c>
      <c r="AK31" s="38">
        <f t="shared" si="0"/>
        <v>0</v>
      </c>
      <c r="AL31" s="39">
        <f>IF($AK$3="４週",AK31/4,AK31/(DAY(EOMONTH($F$9,0))/7))</f>
        <v>0</v>
      </c>
      <c r="AM31" s="118"/>
      <c r="AN31" s="118"/>
    </row>
    <row r="32" spans="1:40" ht="18" customHeight="1">
      <c r="A32" s="117" t="s">
        <v>54</v>
      </c>
      <c r="B32" s="117"/>
      <c r="C32" s="117"/>
      <c r="D32" s="117"/>
      <c r="E32" s="119"/>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0"/>
      <c r="AL32" s="42"/>
      <c r="AM32" s="118"/>
      <c r="AN32" s="118"/>
    </row>
    <row r="33" spans="1:40" ht="15" customHeight="1">
      <c r="A33" s="27"/>
      <c r="B33" s="27"/>
      <c r="C33" s="27"/>
      <c r="D33" s="27"/>
      <c r="E33" s="27"/>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27"/>
      <c r="AL33" s="27"/>
      <c r="AM33" s="18"/>
    </row>
    <row r="34" spans="1:40" ht="15" customHeight="1">
      <c r="A34" s="27"/>
      <c r="B34" s="27"/>
      <c r="C34" s="27"/>
      <c r="D34" s="27"/>
      <c r="E34" s="27"/>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27"/>
      <c r="AL34" s="27"/>
      <c r="AM34" s="18"/>
    </row>
    <row r="35" spans="1:40" ht="21" customHeight="1">
      <c r="A35" s="17" t="s">
        <v>55</v>
      </c>
      <c r="B35" s="27"/>
      <c r="C35" s="27"/>
      <c r="D35" s="27"/>
      <c r="E35" s="27"/>
      <c r="F35" s="27"/>
      <c r="G35" s="43"/>
      <c r="H35" s="43"/>
      <c r="I35" s="43"/>
      <c r="J35" s="43"/>
      <c r="K35" s="43"/>
      <c r="L35" s="43"/>
      <c r="M35" s="43"/>
      <c r="N35" s="43"/>
      <c r="O35" s="43"/>
      <c r="Y35" s="17"/>
      <c r="AM35" s="27"/>
      <c r="AN35" s="18"/>
    </row>
    <row r="36" spans="1:40" ht="24.95" customHeight="1">
      <c r="A36" s="106"/>
      <c r="B36" s="106"/>
      <c r="C36" s="106"/>
      <c r="D36" s="44">
        <f>IF(MONTH($F$9)&lt;7,MONTH($F$9)+6,MONTH($F$9)-6)</f>
        <v>11</v>
      </c>
      <c r="E36" s="44">
        <f>IF(MONTH($F$9)&lt;6,MONTH($F$9)+7,MONTH($F$9)-5)</f>
        <v>12</v>
      </c>
      <c r="F36" s="120">
        <f>IF(MONTH($F$9)&lt;5,MONTH($F$9)+8,MONTH($F$9)-4)</f>
        <v>1</v>
      </c>
      <c r="G36" s="120"/>
      <c r="H36" s="120"/>
      <c r="I36" s="120">
        <f>IF(MONTH($F$9)&lt;4,MONTH($F$9)+9,MONTH($F$9)-3)</f>
        <v>2</v>
      </c>
      <c r="J36" s="120"/>
      <c r="K36" s="120"/>
      <c r="L36" s="120">
        <f>IF(MONTH($F$9)&lt;3,MONTH($F$9)+10,MONTH($F$9)-2)</f>
        <v>3</v>
      </c>
      <c r="M36" s="120"/>
      <c r="N36" s="120"/>
      <c r="O36" s="120">
        <f>IF(MONTH($F$9)&lt;2,MONTH($F$9)+11,MONTH($F$9)-1)</f>
        <v>4</v>
      </c>
      <c r="P36" s="120"/>
      <c r="Q36" s="120"/>
      <c r="R36" s="106" t="s">
        <v>56</v>
      </c>
      <c r="S36" s="106"/>
      <c r="T36" s="106"/>
      <c r="U36" s="106"/>
      <c r="V36" s="121" t="s">
        <v>57</v>
      </c>
      <c r="W36" s="121"/>
      <c r="X36" s="121"/>
      <c r="Y36" s="121"/>
      <c r="Z36" s="121" t="s">
        <v>58</v>
      </c>
      <c r="AA36" s="121"/>
      <c r="AB36" s="121"/>
      <c r="AC36" s="121"/>
    </row>
    <row r="37" spans="1:40" ht="18" customHeight="1">
      <c r="A37" s="113" t="s">
        <v>59</v>
      </c>
      <c r="B37" s="113"/>
      <c r="C37" s="113"/>
      <c r="D37" s="37">
        <v>85</v>
      </c>
      <c r="E37" s="37">
        <v>86</v>
      </c>
      <c r="F37" s="114">
        <v>86</v>
      </c>
      <c r="G37" s="114"/>
      <c r="H37" s="114"/>
      <c r="I37" s="114">
        <v>86</v>
      </c>
      <c r="J37" s="114"/>
      <c r="K37" s="114"/>
      <c r="L37" s="114">
        <v>88</v>
      </c>
      <c r="M37" s="114"/>
      <c r="N37" s="114"/>
      <c r="O37" s="114">
        <v>90</v>
      </c>
      <c r="P37" s="114"/>
      <c r="Q37" s="114"/>
      <c r="R37" s="102">
        <f>SUM(D37:Q37)</f>
        <v>521</v>
      </c>
      <c r="S37" s="102"/>
      <c r="T37" s="102"/>
      <c r="U37" s="102"/>
      <c r="V37" s="112">
        <f>ROUNDUP((R37+R38)/6,1)</f>
        <v>106.69999999999999</v>
      </c>
      <c r="W37" s="112"/>
      <c r="X37" s="112"/>
      <c r="Y37" s="112"/>
      <c r="Z37" s="112">
        <f>ROUNDDOWN(V37/35,1)</f>
        <v>3</v>
      </c>
      <c r="AA37" s="112"/>
      <c r="AB37" s="112"/>
      <c r="AC37" s="112"/>
    </row>
    <row r="38" spans="1:40" ht="18" customHeight="1">
      <c r="A38" s="113" t="s">
        <v>60</v>
      </c>
      <c r="B38" s="113"/>
      <c r="C38" s="113"/>
      <c r="D38" s="37">
        <v>20</v>
      </c>
      <c r="E38" s="37">
        <v>21</v>
      </c>
      <c r="F38" s="114">
        <v>21</v>
      </c>
      <c r="G38" s="114"/>
      <c r="H38" s="114"/>
      <c r="I38" s="114">
        <v>21</v>
      </c>
      <c r="J38" s="114"/>
      <c r="K38" s="114"/>
      <c r="L38" s="114">
        <v>19</v>
      </c>
      <c r="M38" s="114"/>
      <c r="N38" s="114"/>
      <c r="O38" s="114">
        <v>17</v>
      </c>
      <c r="P38" s="114"/>
      <c r="Q38" s="114"/>
      <c r="R38" s="102">
        <f>+SUM(D38:Q38)</f>
        <v>119</v>
      </c>
      <c r="S38" s="102"/>
      <c r="T38" s="102"/>
      <c r="U38" s="102"/>
      <c r="V38" s="112"/>
      <c r="W38" s="112"/>
      <c r="X38" s="112"/>
      <c r="Y38" s="112"/>
      <c r="Z38" s="112"/>
      <c r="AA38" s="112"/>
      <c r="AB38" s="112"/>
      <c r="AC38" s="112"/>
    </row>
    <row r="39" spans="1:40" ht="21" customHeight="1">
      <c r="A39" s="17" t="s">
        <v>61</v>
      </c>
      <c r="B39" s="21"/>
      <c r="C39" s="22"/>
      <c r="D39" s="22"/>
      <c r="E39" s="22"/>
      <c r="F39" s="22"/>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22"/>
      <c r="AM39" s="22"/>
      <c r="AN39" s="18"/>
    </row>
    <row r="40" spans="1:40" ht="24.95" customHeight="1">
      <c r="A40" s="18"/>
      <c r="B40" s="27"/>
      <c r="C40" s="103" t="s">
        <v>180</v>
      </c>
      <c r="D40" s="104"/>
      <c r="E40" s="110" t="s">
        <v>181</v>
      </c>
      <c r="F40" s="110"/>
      <c r="G40" s="110"/>
      <c r="H40" s="110"/>
      <c r="I40" s="103" t="s">
        <v>182</v>
      </c>
      <c r="J40" s="104"/>
      <c r="K40" s="104"/>
      <c r="L40" s="104"/>
      <c r="M40" s="104"/>
      <c r="N40" s="105"/>
      <c r="O40" s="103" t="s">
        <v>183</v>
      </c>
      <c r="P40" s="104"/>
      <c r="Q40" s="104"/>
      <c r="R40" s="104"/>
      <c r="S40" s="104"/>
      <c r="T40" s="105"/>
      <c r="U40" s="103" t="s">
        <v>183</v>
      </c>
      <c r="V40" s="104"/>
      <c r="W40" s="104"/>
      <c r="X40" s="104"/>
      <c r="Y40" s="104"/>
      <c r="Z40" s="105"/>
      <c r="AA40" s="103" t="s">
        <v>183</v>
      </c>
      <c r="AB40" s="104"/>
      <c r="AC40" s="104"/>
      <c r="AD40" s="104"/>
      <c r="AE40" s="104"/>
      <c r="AF40" s="105"/>
      <c r="AG40" s="110" t="s">
        <v>183</v>
      </c>
      <c r="AH40" s="110"/>
      <c r="AI40" s="110"/>
      <c r="AJ40" s="110"/>
      <c r="AK40" s="110"/>
      <c r="AL40" s="110" t="s">
        <v>183</v>
      </c>
      <c r="AM40" s="110"/>
      <c r="AN40" s="18"/>
    </row>
    <row r="41" spans="1:40" ht="18" customHeight="1">
      <c r="A41" s="18"/>
      <c r="B41" s="27"/>
      <c r="C41" s="45" t="s">
        <v>62</v>
      </c>
      <c r="D41" s="45" t="s">
        <v>63</v>
      </c>
      <c r="E41" s="46" t="s">
        <v>62</v>
      </c>
      <c r="F41" s="111" t="s">
        <v>63</v>
      </c>
      <c r="G41" s="111"/>
      <c r="H41" s="111"/>
      <c r="I41" s="107" t="s">
        <v>62</v>
      </c>
      <c r="J41" s="108"/>
      <c r="K41" s="109"/>
      <c r="L41" s="107" t="s">
        <v>63</v>
      </c>
      <c r="M41" s="108"/>
      <c r="N41" s="109"/>
      <c r="O41" s="107" t="s">
        <v>62</v>
      </c>
      <c r="P41" s="108"/>
      <c r="Q41" s="109"/>
      <c r="R41" s="107" t="s">
        <v>63</v>
      </c>
      <c r="S41" s="108"/>
      <c r="T41" s="109"/>
      <c r="U41" s="107" t="s">
        <v>62</v>
      </c>
      <c r="V41" s="108"/>
      <c r="W41" s="109"/>
      <c r="X41" s="107" t="s">
        <v>63</v>
      </c>
      <c r="Y41" s="108"/>
      <c r="Z41" s="109"/>
      <c r="AA41" s="107" t="s">
        <v>62</v>
      </c>
      <c r="AB41" s="108"/>
      <c r="AC41" s="109"/>
      <c r="AD41" s="107" t="s">
        <v>63</v>
      </c>
      <c r="AE41" s="108"/>
      <c r="AF41" s="109"/>
      <c r="AG41" s="107" t="s">
        <v>62</v>
      </c>
      <c r="AH41" s="108"/>
      <c r="AI41" s="109"/>
      <c r="AJ41" s="107" t="s">
        <v>63</v>
      </c>
      <c r="AK41" s="109"/>
      <c r="AL41" s="46" t="s">
        <v>20</v>
      </c>
      <c r="AM41" s="46" t="s">
        <v>21</v>
      </c>
      <c r="AN41" s="18"/>
    </row>
    <row r="42" spans="1:40" ht="18" customHeight="1">
      <c r="A42" s="18"/>
      <c r="B42" s="29" t="s">
        <v>64</v>
      </c>
      <c r="C42" s="46">
        <f>COUNTIFS($B$11:$B$30,C$40,$C$11:$C$30,"A",$E$11:$E$30,"*")</f>
        <v>1</v>
      </c>
      <c r="D42" s="46">
        <f>COUNTIFS($B$11:$B$30,C$40,$C$11:$C$30,"B",$E$11:$E$30,"*")</f>
        <v>0</v>
      </c>
      <c r="E42" s="46">
        <f>COUNTIFS($B$11:$B$30,E$40,$C$11:$C$30,"A",$E$11:$E$30,"*")</f>
        <v>0</v>
      </c>
      <c r="F42" s="107">
        <f>COUNTIFS($B$11:$B$30,E$40,$C$11:$C$30,"B",$E$11:$E$30,"*")</f>
        <v>1</v>
      </c>
      <c r="G42" s="108"/>
      <c r="H42" s="109"/>
      <c r="I42" s="107">
        <f>COUNTIFS($B$11:$B$30,I$40,$C$11:$C$30,"A",$E$11:$E$30,"*")</f>
        <v>0</v>
      </c>
      <c r="J42" s="108"/>
      <c r="K42" s="109"/>
      <c r="L42" s="107">
        <f>COUNTIFS($B$11:$B$30,I$40,$C$11:$C$30,"B",$E$11:$E$30,"*")</f>
        <v>0</v>
      </c>
      <c r="M42" s="108"/>
      <c r="N42" s="109"/>
      <c r="O42" s="107">
        <f>COUNTIFS($B$11:$B$30,O$40,$C$11:$C$30,"A",$E$11:$E$30,"*")</f>
        <v>0</v>
      </c>
      <c r="P42" s="108"/>
      <c r="Q42" s="109"/>
      <c r="R42" s="107">
        <f>COUNTIFS($B$11:$B$30,O$40,$C$11:$C$30,"B",$E$11:$E$30,"*")</f>
        <v>0</v>
      </c>
      <c r="S42" s="108"/>
      <c r="T42" s="109"/>
      <c r="U42" s="107">
        <f>COUNTIFS($B$11:$B$30,U$40,$C$11:$C$30,"A",$E$11:$E$30,"*")</f>
        <v>0</v>
      </c>
      <c r="V42" s="108"/>
      <c r="W42" s="109"/>
      <c r="X42" s="107">
        <f>COUNTIFS($B$11:$B$30,U$40,$C$11:$C$30,"B",$E$11:$E$30,"*")</f>
        <v>0</v>
      </c>
      <c r="Y42" s="108"/>
      <c r="Z42" s="109"/>
      <c r="AA42" s="107">
        <f>COUNTIFS($B$11:$B$30,AA$40,$C$11:$C$30,"A",$E$11:$E$30,"*")</f>
        <v>0</v>
      </c>
      <c r="AB42" s="108"/>
      <c r="AC42" s="109"/>
      <c r="AD42" s="107">
        <f>COUNTIFS($B$11:$B$30,AA$40,$C$11:$C$30,"B",$E$11:$E$30,"*")</f>
        <v>0</v>
      </c>
      <c r="AE42" s="108"/>
      <c r="AF42" s="109"/>
      <c r="AG42" s="107">
        <f>COUNTIFS($B$11:$B$30,AG$40,$C$11:$C$30,"A",$E$11:$E$30,"*")</f>
        <v>0</v>
      </c>
      <c r="AH42" s="108"/>
      <c r="AI42" s="109"/>
      <c r="AJ42" s="107">
        <f>COUNTIFS($B$11:$B$30,AG$40,$C$11:$C$30,"B",$E$11:$E$30,"*")</f>
        <v>0</v>
      </c>
      <c r="AK42" s="109"/>
      <c r="AL42" s="46">
        <f>COUNTIFS($B$11:$B$30,AL$40,$C$11:$C$30,"A",$E$11:$E$30,"*")</f>
        <v>0</v>
      </c>
      <c r="AM42" s="46">
        <f>COUNTIFS($B$11:$B$30,AL$40,$C$11:$C$30,"B",$E$11:$E$30,"*")</f>
        <v>0</v>
      </c>
      <c r="AN42" s="18"/>
    </row>
    <row r="43" spans="1:40" ht="18" customHeight="1">
      <c r="A43" s="18"/>
      <c r="B43" s="30" t="s">
        <v>65</v>
      </c>
      <c r="C43" s="46">
        <f>COUNTIFS($B$11:$B$30,C$40,$C$11:$C$30,"C",$E$11:$E$30,"*")</f>
        <v>0</v>
      </c>
      <c r="D43" s="46">
        <f>COUNTIFS($B$11:$B$30,C$40,$C$11:$C$30,"D",$E$11:$E$30,"*")</f>
        <v>0</v>
      </c>
      <c r="E43" s="46">
        <f>COUNTIFS($B$11:$B$30,E$40,$C$11:$C$30,"C",$E$11:$E$30,"*")</f>
        <v>1</v>
      </c>
      <c r="F43" s="107">
        <f>COUNTIFS($B$11:$B$30,E$40,$C$11:$C$30,"D",$E$11:$E$30,"*")</f>
        <v>1</v>
      </c>
      <c r="G43" s="108"/>
      <c r="H43" s="109"/>
      <c r="I43" s="107">
        <f>COUNTIFS($B$11:$B$30,I$40,$C$11:$C$30,"C",$E$11:$E$30,"*")</f>
        <v>0</v>
      </c>
      <c r="J43" s="108"/>
      <c r="K43" s="109"/>
      <c r="L43" s="107">
        <f>COUNTIFS($B$11:$B$30,I$40,$C$11:$C$30,"D",$E$11:$E$30,"*")</f>
        <v>0</v>
      </c>
      <c r="M43" s="108"/>
      <c r="N43" s="109"/>
      <c r="O43" s="107">
        <f>COUNTIFS($B$11:$B$30,O$40,$C$11:$C$30,"C",$E$11:$E$30,"*")</f>
        <v>0</v>
      </c>
      <c r="P43" s="108"/>
      <c r="Q43" s="109"/>
      <c r="R43" s="107">
        <f>COUNTIFS($B$11:$B$30,O$40,$C$11:$C$30,"D",$E$11:$E$30,"*")</f>
        <v>0</v>
      </c>
      <c r="S43" s="108"/>
      <c r="T43" s="109"/>
      <c r="U43" s="107">
        <f>COUNTIFS($B$11:$B$30,U$40,$C$11:$C$30,"C",$E$11:$E$30,"*")</f>
        <v>0</v>
      </c>
      <c r="V43" s="108"/>
      <c r="W43" s="109"/>
      <c r="X43" s="107">
        <f>COUNTIFS($B$11:$B$30,U$40,$C$11:$C$30,"D",$E$11:$E$30,"*")</f>
        <v>0</v>
      </c>
      <c r="Y43" s="108"/>
      <c r="Z43" s="109"/>
      <c r="AA43" s="107">
        <f>COUNTIFS($B$11:$B$30,AA$40,$C$11:$C$30,"C",$E$11:$E$30,"*")</f>
        <v>0</v>
      </c>
      <c r="AB43" s="108"/>
      <c r="AC43" s="109"/>
      <c r="AD43" s="107">
        <f>COUNTIFS($B$11:$B$30,AA$40,$C$11:$C$30,"D",$E$11:$E$30,"*")</f>
        <v>0</v>
      </c>
      <c r="AE43" s="108"/>
      <c r="AF43" s="109"/>
      <c r="AG43" s="107">
        <f>COUNTIFS($B$11:$B$30,AG$40,$C$11:$C$30,"C",$E$11:$E$30,"*")</f>
        <v>0</v>
      </c>
      <c r="AH43" s="108"/>
      <c r="AI43" s="109"/>
      <c r="AJ43" s="107">
        <f>COUNTIFS($B$11:$B$30,AG$40,$C$11:$C$30,"D",$E$11:$E$30,"*")</f>
        <v>0</v>
      </c>
      <c r="AK43" s="109"/>
      <c r="AL43" s="46">
        <f>COUNTIFS($B$11:$B$30,AL$40,$C$11:$C$30,"C",$E$11:$E$30,"*")</f>
        <v>0</v>
      </c>
      <c r="AM43" s="46">
        <f>COUNTIFS($B$11:$B$30,AL$40,$C$11:$C$30,"D",$E$11:$E$30,"*")</f>
        <v>0</v>
      </c>
      <c r="AN43" s="18"/>
    </row>
    <row r="44" spans="1:40" ht="24.95" customHeight="1">
      <c r="A44" s="18"/>
      <c r="B44" s="30" t="s">
        <v>66</v>
      </c>
      <c r="C44" s="103" t="str">
        <f>IF($AK$3="４週",SUMIFS($AK$11:$AK$30,$B$11:$B$30,C40)/4/$AH$5,IF($AK$3="歴月",SUMIFS($AK$11:$AK$30,$B$11:$B$30,C40)/$AL$5,"記載する期間を選択してください"))</f>
        <v>記載する期間を選択してください</v>
      </c>
      <c r="D44" s="105"/>
      <c r="E44" s="103" t="str">
        <f>IF($AK$3="４週",SUMIFS($AK$11:$AK$30,$B$11:$B$30,E40)/4/$AH$5,IF($AK$3="歴月",SUMIFS($AK$11:$AK$30,$B$11:$B$30,E40)/$AL$5,"記載する期間を選択してください"))</f>
        <v>記載する期間を選択してください</v>
      </c>
      <c r="F44" s="104"/>
      <c r="G44" s="104"/>
      <c r="H44" s="105"/>
      <c r="I44" s="103" t="str">
        <f>IF($AK$3="４週",SUMIFS($AK$11:$AK$30,$B$11:$B$30,I40)/4/$AH$5,IF($AK$3="歴月",SUMIFS($AK$11:$AK$30,$B$11:$B$30,I40)/$AL$5,"記載する期間を選択してください"))</f>
        <v>記載する期間を選択してください</v>
      </c>
      <c r="J44" s="104"/>
      <c r="K44" s="104"/>
      <c r="L44" s="104"/>
      <c r="M44" s="104"/>
      <c r="N44" s="105"/>
      <c r="O44" s="103" t="str">
        <f>IF($AK$3="４週",SUMIFS($AK$11:$AK$30,$B$11:$B$30,O40)/4/$AH$5,IF($AK$3="歴月",SUMIFS($AK$11:$AK$30,$B$11:$B$30,O40)/$AL$5,"記載する期間を選択してください"))</f>
        <v>記載する期間を選択してください</v>
      </c>
      <c r="P44" s="104"/>
      <c r="Q44" s="104"/>
      <c r="R44" s="104"/>
      <c r="S44" s="104"/>
      <c r="T44" s="105"/>
      <c r="U44" s="103" t="str">
        <f>IF($AK$3="４週",SUMIFS($AK$11:$AK$30,$B$11:$B$30,U40)/4/$AH$5,IF($AK$3="歴月",SUMIFS($AK$11:$AK$30,$B$11:$B$30,U40)/$AL$5,"記載する期間を選択してください"))</f>
        <v>記載する期間を選択してください</v>
      </c>
      <c r="V44" s="104"/>
      <c r="W44" s="104"/>
      <c r="X44" s="104"/>
      <c r="Y44" s="104"/>
      <c r="Z44" s="105"/>
      <c r="AA44" s="103" t="str">
        <f>IF($AK$3="４週",SUMIFS($AK$11:$AK$30,$B$11:$B$30,AA40)/4/$AH$5,IF($AK$3="歴月",SUMIFS($AK$11:$AK$30,$B$11:$B$30,AA40)/$AL$5,"記載する期間を選択してください"))</f>
        <v>記載する期間を選択してください</v>
      </c>
      <c r="AB44" s="104"/>
      <c r="AC44" s="104"/>
      <c r="AD44" s="104"/>
      <c r="AE44" s="104"/>
      <c r="AF44" s="105"/>
      <c r="AG44" s="103" t="str">
        <f>IF($AK$3="４週",SUMIFS($AK$11:$AK$30,$B$11:$B$30,AG40)/4/$AH$5,IF($AK$3="歴月",SUMIFS($AK$11:$AK$30,$B$11:$B$30,AG40)/$AL$5,"記載する期間を選択してください"))</f>
        <v>記載する期間を選択してください</v>
      </c>
      <c r="AH44" s="104"/>
      <c r="AI44" s="104"/>
      <c r="AJ44" s="104"/>
      <c r="AK44" s="105"/>
      <c r="AL44" s="103" t="str">
        <f>IF($AK$3="４週",SUMIFS($AK$11:$AK$30,$B$11:$B$30,AL40)/4/$AH$5,IF($AK$3="歴月",SUMIFS($AK$11:$AK$30,$B$11:$B$30,AL40)/$AL$5,"記載する期間を選択してください"))</f>
        <v>記載する期間を選択してください</v>
      </c>
      <c r="AM44" s="105"/>
      <c r="AN44" s="18"/>
    </row>
    <row r="45" spans="1:40" ht="5.0999999999999996" customHeight="1">
      <c r="A45" s="18"/>
      <c r="B45" s="21"/>
      <c r="C45" s="47">
        <v>2</v>
      </c>
      <c r="D45" s="47"/>
      <c r="E45" s="47">
        <v>3</v>
      </c>
      <c r="F45" s="47"/>
      <c r="G45" s="47"/>
      <c r="H45" s="47"/>
      <c r="I45" s="47">
        <v>4</v>
      </c>
      <c r="J45" s="47"/>
      <c r="K45" s="47"/>
      <c r="L45" s="47"/>
      <c r="M45" s="47"/>
      <c r="N45" s="47"/>
      <c r="O45" s="47">
        <v>5</v>
      </c>
      <c r="P45" s="47"/>
      <c r="Q45" s="47"/>
      <c r="R45" s="47"/>
      <c r="S45" s="47"/>
      <c r="T45" s="47"/>
      <c r="U45" s="47">
        <v>6</v>
      </c>
      <c r="V45" s="47"/>
      <c r="W45" s="47"/>
      <c r="X45" s="47"/>
      <c r="Y45" s="47"/>
      <c r="Z45" s="47"/>
      <c r="AA45" s="47">
        <v>7</v>
      </c>
      <c r="AB45" s="47"/>
      <c r="AC45" s="47"/>
      <c r="AD45" s="47"/>
      <c r="AE45" s="47"/>
      <c r="AF45" s="47"/>
      <c r="AG45" s="47">
        <v>8</v>
      </c>
      <c r="AH45" s="47"/>
      <c r="AI45" s="47"/>
      <c r="AJ45" s="47"/>
      <c r="AK45" s="47"/>
      <c r="AL45" s="47">
        <v>9</v>
      </c>
      <c r="AM45" s="48"/>
      <c r="AN45" s="18"/>
    </row>
    <row r="46" spans="1:40" ht="15" customHeight="1">
      <c r="A46" s="43" t="s">
        <v>67</v>
      </c>
      <c r="B46" s="49"/>
      <c r="C46" s="50"/>
      <c r="D46" s="50"/>
      <c r="E46" s="50"/>
      <c r="F46" s="51"/>
      <c r="G46" s="50"/>
      <c r="H46" s="47"/>
      <c r="I46" s="47"/>
      <c r="J46" s="47"/>
      <c r="K46" s="47"/>
      <c r="L46" s="47"/>
      <c r="M46" s="47"/>
      <c r="N46" s="47"/>
      <c r="O46" s="47"/>
      <c r="P46" s="47"/>
      <c r="Q46" s="47"/>
      <c r="R46" s="47">
        <v>6</v>
      </c>
      <c r="S46" s="47"/>
      <c r="T46" s="47"/>
      <c r="U46" s="47"/>
      <c r="V46" s="47"/>
      <c r="W46" s="47"/>
      <c r="X46" s="47">
        <v>7</v>
      </c>
      <c r="Y46" s="47"/>
      <c r="Z46" s="47"/>
      <c r="AA46" s="47"/>
      <c r="AB46" s="47"/>
      <c r="AC46" s="47"/>
      <c r="AD46" s="47">
        <v>8</v>
      </c>
      <c r="AE46" s="47"/>
      <c r="AF46" s="47"/>
      <c r="AG46" s="52"/>
      <c r="AH46" s="52"/>
      <c r="AI46" s="52"/>
      <c r="AJ46" s="52">
        <v>9</v>
      </c>
      <c r="AK46" s="53"/>
      <c r="AL46" s="53"/>
      <c r="AM46" s="18"/>
    </row>
    <row r="47" spans="1:40" s="43" customFormat="1" ht="15" customHeight="1">
      <c r="A47" s="43" t="s">
        <v>68</v>
      </c>
      <c r="B47" s="54"/>
      <c r="C47" s="54"/>
      <c r="D47" s="54"/>
      <c r="E47" s="54"/>
      <c r="F47" s="54"/>
      <c r="G47" s="54"/>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row>
    <row r="48" spans="1:40" s="43" customFormat="1" ht="15" customHeight="1">
      <c r="A48" s="43" t="s">
        <v>69</v>
      </c>
      <c r="B48" s="54"/>
      <c r="C48" s="54"/>
      <c r="D48" s="54"/>
      <c r="E48" s="54"/>
      <c r="F48" s="54"/>
      <c r="G48" s="54"/>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row>
    <row r="49" spans="1:39" s="43" customFormat="1" ht="15" customHeight="1">
      <c r="A49" s="43" t="s">
        <v>70</v>
      </c>
      <c r="B49" s="54"/>
      <c r="C49" s="54"/>
      <c r="D49" s="54"/>
      <c r="E49" s="54"/>
      <c r="F49" s="54"/>
      <c r="G49" s="54"/>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row>
    <row r="50" spans="1:39" s="43" customFormat="1" ht="15" customHeight="1">
      <c r="A50" s="43" t="s">
        <v>71</v>
      </c>
      <c r="B50" s="54"/>
      <c r="C50" s="54"/>
      <c r="D50" s="54"/>
      <c r="E50" s="54"/>
      <c r="F50" s="54"/>
      <c r="G50" s="54"/>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row>
    <row r="51" spans="1:39" ht="15" customHeight="1">
      <c r="A51" s="43" t="s">
        <v>72</v>
      </c>
      <c r="B51" s="55"/>
      <c r="C51" s="43"/>
      <c r="D51" s="43"/>
      <c r="E51" s="43"/>
      <c r="F51" s="43"/>
      <c r="G51" s="43"/>
    </row>
    <row r="52" spans="1:39" ht="15" customHeight="1">
      <c r="A52" s="43" t="s">
        <v>73</v>
      </c>
      <c r="B52" s="55"/>
      <c r="C52" s="43"/>
      <c r="D52" s="43"/>
      <c r="E52" s="43"/>
      <c r="F52" s="43"/>
      <c r="G52" s="43"/>
    </row>
    <row r="53" spans="1:39" ht="15" customHeight="1">
      <c r="A53" s="43"/>
      <c r="B53" s="29" t="s">
        <v>74</v>
      </c>
      <c r="C53" s="106" t="s">
        <v>75</v>
      </c>
      <c r="D53" s="106"/>
      <c r="E53" s="106"/>
      <c r="F53" s="43"/>
      <c r="G53" s="43"/>
    </row>
    <row r="54" spans="1:39" ht="15" customHeight="1">
      <c r="A54" s="43"/>
      <c r="B54" s="56" t="s">
        <v>47</v>
      </c>
      <c r="C54" s="102" t="s">
        <v>76</v>
      </c>
      <c r="D54" s="102"/>
      <c r="E54" s="102"/>
      <c r="F54" s="43"/>
      <c r="G54" s="43"/>
    </row>
    <row r="55" spans="1:39" ht="15" customHeight="1">
      <c r="A55" s="43"/>
      <c r="B55" s="56" t="s">
        <v>49</v>
      </c>
      <c r="C55" s="102" t="s">
        <v>77</v>
      </c>
      <c r="D55" s="102"/>
      <c r="E55" s="102"/>
      <c r="F55" s="43"/>
      <c r="G55" s="43"/>
    </row>
    <row r="56" spans="1:39" ht="15" customHeight="1">
      <c r="A56" s="43"/>
      <c r="B56" s="56" t="s">
        <v>50</v>
      </c>
      <c r="C56" s="102" t="s">
        <v>78</v>
      </c>
      <c r="D56" s="102"/>
      <c r="E56" s="102"/>
      <c r="F56" s="43"/>
      <c r="G56" s="43"/>
    </row>
    <row r="57" spans="1:39" ht="15" customHeight="1">
      <c r="A57" s="43"/>
      <c r="B57" s="56" t="s">
        <v>51</v>
      </c>
      <c r="C57" s="102" t="s">
        <v>79</v>
      </c>
      <c r="D57" s="102"/>
      <c r="E57" s="102"/>
      <c r="F57" s="43"/>
      <c r="G57" s="43"/>
    </row>
    <row r="58" spans="1:39" ht="15" customHeight="1">
      <c r="A58" s="43"/>
      <c r="B58" s="43" t="s">
        <v>80</v>
      </c>
      <c r="C58" s="43"/>
      <c r="D58" s="43"/>
      <c r="E58" s="43"/>
      <c r="F58" s="43"/>
      <c r="G58" s="43"/>
    </row>
    <row r="59" spans="1:39" ht="15" customHeight="1">
      <c r="A59" s="43"/>
      <c r="B59" s="43" t="s">
        <v>81</v>
      </c>
      <c r="C59" s="43"/>
      <c r="D59" s="43"/>
      <c r="E59" s="43"/>
      <c r="F59" s="43"/>
      <c r="G59" s="43"/>
    </row>
    <row r="60" spans="1:39" ht="15" customHeight="1">
      <c r="A60" s="43"/>
      <c r="B60" s="43" t="s">
        <v>82</v>
      </c>
      <c r="C60" s="43"/>
      <c r="D60" s="43"/>
      <c r="E60" s="43"/>
      <c r="F60" s="43"/>
      <c r="G60" s="43"/>
    </row>
    <row r="61" spans="1:39" ht="15" customHeight="1">
      <c r="A61" s="43" t="s">
        <v>83</v>
      </c>
      <c r="B61" s="55"/>
      <c r="C61" s="43"/>
      <c r="D61" s="43"/>
      <c r="E61" s="43"/>
      <c r="F61" s="43"/>
      <c r="G61" s="43"/>
    </row>
    <row r="62" spans="1:39" ht="15" customHeight="1">
      <c r="A62" s="43" t="s">
        <v>84</v>
      </c>
      <c r="B62" s="55"/>
      <c r="C62" s="43"/>
      <c r="D62" s="43"/>
      <c r="E62" s="43"/>
      <c r="F62" s="43"/>
      <c r="G62" s="43"/>
    </row>
    <row r="63" spans="1:39" ht="15" customHeight="1">
      <c r="A63" s="43" t="s">
        <v>85</v>
      </c>
      <c r="B63" s="55"/>
      <c r="C63" s="43"/>
      <c r="D63" s="43"/>
      <c r="E63" s="43"/>
      <c r="F63" s="43"/>
      <c r="G63" s="43"/>
    </row>
    <row r="64" spans="1:39" ht="15" customHeight="1">
      <c r="A64" s="43" t="s">
        <v>86</v>
      </c>
      <c r="B64" s="55"/>
      <c r="C64" s="43"/>
      <c r="D64" s="43"/>
      <c r="E64" s="43"/>
      <c r="F64" s="43"/>
      <c r="G64" s="43"/>
    </row>
    <row r="65" spans="1:7" ht="15" customHeight="1">
      <c r="A65" s="43" t="s">
        <v>87</v>
      </c>
      <c r="B65" s="55"/>
      <c r="C65" s="43"/>
      <c r="D65" s="43"/>
      <c r="E65" s="43"/>
      <c r="F65" s="43"/>
      <c r="G65" s="43"/>
    </row>
    <row r="66" spans="1:7" ht="15" customHeight="1">
      <c r="A66" s="43" t="s">
        <v>88</v>
      </c>
      <c r="B66" s="55"/>
      <c r="C66" s="43"/>
      <c r="D66" s="43"/>
      <c r="E66" s="43"/>
      <c r="F66" s="43"/>
      <c r="G66" s="43"/>
    </row>
    <row r="67" spans="1:7" ht="15" customHeight="1">
      <c r="A67" s="43" t="s">
        <v>89</v>
      </c>
      <c r="B67" s="55"/>
      <c r="C67" s="43"/>
      <c r="D67" s="43"/>
      <c r="E67" s="43"/>
      <c r="F67" s="43"/>
      <c r="G67" s="43"/>
    </row>
    <row r="68" spans="1:7" ht="15" customHeight="1">
      <c r="A68" s="43" t="s">
        <v>90</v>
      </c>
      <c r="B68" s="55"/>
      <c r="C68" s="43"/>
      <c r="D68" s="43"/>
      <c r="E68" s="43"/>
      <c r="F68" s="43"/>
      <c r="G68" s="43"/>
    </row>
    <row r="69" spans="1:7" ht="15" customHeight="1">
      <c r="A69" s="43" t="s">
        <v>91</v>
      </c>
      <c r="B69" s="55"/>
      <c r="C69" s="43"/>
      <c r="D69" s="43"/>
      <c r="E69" s="43"/>
      <c r="F69" s="43"/>
      <c r="G69" s="43"/>
    </row>
    <row r="70" spans="1:7" ht="15" customHeight="1">
      <c r="A70" s="43" t="s">
        <v>92</v>
      </c>
      <c r="B70" s="55"/>
      <c r="C70" s="43"/>
      <c r="D70" s="43"/>
      <c r="E70" s="43"/>
      <c r="F70" s="43"/>
      <c r="G70" s="43"/>
    </row>
    <row r="71" spans="1:7" ht="15" customHeight="1">
      <c r="A71" s="43" t="s">
        <v>93</v>
      </c>
      <c r="B71" s="55"/>
      <c r="C71" s="43"/>
      <c r="D71" s="43"/>
      <c r="E71" s="43"/>
      <c r="F71" s="43"/>
      <c r="G71" s="43"/>
    </row>
    <row r="72" spans="1:7" ht="15" customHeight="1">
      <c r="A72" s="43" t="s">
        <v>94</v>
      </c>
      <c r="B72" s="55"/>
      <c r="C72" s="43"/>
      <c r="D72" s="43"/>
      <c r="E72" s="43"/>
      <c r="F72" s="43"/>
      <c r="G72" s="43"/>
    </row>
    <row r="73" spans="1:7" ht="15" customHeight="1">
      <c r="A73" s="43" t="s">
        <v>95</v>
      </c>
      <c r="B73" s="55"/>
      <c r="C73" s="43"/>
      <c r="D73" s="43"/>
      <c r="E73" s="43"/>
      <c r="F73" s="43"/>
      <c r="G73" s="43"/>
    </row>
  </sheetData>
  <mergeCells count="122">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6:C36"/>
    <mergeCell ref="F36:H36"/>
    <mergeCell ref="I36:K36"/>
    <mergeCell ref="L36:N36"/>
    <mergeCell ref="O36:Q36"/>
    <mergeCell ref="R36:U36"/>
    <mergeCell ref="V36:Y36"/>
    <mergeCell ref="Z36:AC36"/>
    <mergeCell ref="Z37:AC38"/>
    <mergeCell ref="A38:C38"/>
    <mergeCell ref="F38:H38"/>
    <mergeCell ref="I38:K38"/>
    <mergeCell ref="L38:N38"/>
    <mergeCell ref="O38:Q38"/>
    <mergeCell ref="R38:U38"/>
    <mergeCell ref="AG40:AK40"/>
    <mergeCell ref="A37:C37"/>
    <mergeCell ref="F37:H37"/>
    <mergeCell ref="I37:K37"/>
    <mergeCell ref="L37:N37"/>
    <mergeCell ref="O37:Q37"/>
    <mergeCell ref="R37:U37"/>
    <mergeCell ref="V37:Y38"/>
    <mergeCell ref="C40:D40"/>
    <mergeCell ref="E40:H40"/>
    <mergeCell ref="I40:N40"/>
    <mergeCell ref="O40:T40"/>
    <mergeCell ref="U40:Z40"/>
    <mergeCell ref="AL40:AM40"/>
    <mergeCell ref="F41:H41"/>
    <mergeCell ref="I41:K41"/>
    <mergeCell ref="L41:N41"/>
    <mergeCell ref="O41:Q41"/>
    <mergeCell ref="R41:T41"/>
    <mergeCell ref="U41:W41"/>
    <mergeCell ref="X41:Z41"/>
    <mergeCell ref="AA41:AC41"/>
    <mergeCell ref="AD41:AF41"/>
    <mergeCell ref="AG41:AI41"/>
    <mergeCell ref="AJ41:AK41"/>
    <mergeCell ref="AA40:AF40"/>
    <mergeCell ref="AG42:AI42"/>
    <mergeCell ref="AJ42:AK42"/>
    <mergeCell ref="F43:H43"/>
    <mergeCell ref="I43:K43"/>
    <mergeCell ref="L43:N43"/>
    <mergeCell ref="O43:Q43"/>
    <mergeCell ref="R43:T43"/>
    <mergeCell ref="U43:W43"/>
    <mergeCell ref="C56:E56"/>
    <mergeCell ref="F42:H42"/>
    <mergeCell ref="I42:K42"/>
    <mergeCell ref="L42:N42"/>
    <mergeCell ref="O42:Q42"/>
    <mergeCell ref="R42:T42"/>
    <mergeCell ref="U42:W42"/>
    <mergeCell ref="X42:Z42"/>
    <mergeCell ref="AA42:AC42"/>
    <mergeCell ref="AD42:AF42"/>
    <mergeCell ref="C57:E57"/>
    <mergeCell ref="AA44:AF44"/>
    <mergeCell ref="AG44:AK44"/>
    <mergeCell ref="AL44:AM44"/>
    <mergeCell ref="C53:E53"/>
    <mergeCell ref="C54:E54"/>
    <mergeCell ref="C55:E55"/>
    <mergeCell ref="X43:Z43"/>
    <mergeCell ref="AA43:AC43"/>
    <mergeCell ref="AD43:AF43"/>
    <mergeCell ref="AG43:AI43"/>
    <mergeCell ref="AJ43:AK43"/>
    <mergeCell ref="C44:D44"/>
    <mergeCell ref="E44:H44"/>
    <mergeCell ref="I44:N44"/>
    <mergeCell ref="O44:T44"/>
    <mergeCell ref="U44:Z44"/>
  </mergeCells>
  <phoneticPr fontId="2"/>
  <dataValidations count="6">
    <dataValidation type="list" allowBlank="1" showInputMessage="1" showErrorMessage="1" sqref="B11:B30" xr:uid="{7E377562-0DF8-458E-A5BD-51F24A876FA3}">
      <formula1>INDIRECT($AK$1)</formula1>
    </dataValidation>
    <dataValidation operator="greaterThanOrEqual" allowBlank="1" showInputMessage="1" showErrorMessage="1" sqref="R37:R38 V37 Z37" xr:uid="{0440D1E6-4DA9-43A2-A6D3-57A60745825B}"/>
    <dataValidation type="whole" operator="greaterThanOrEqual" allowBlank="1" showInputMessage="1" showErrorMessage="1" sqref="I37:I38 D37:F38 O37:O38 L37:L38" xr:uid="{BB2D8689-56B9-4A65-A830-E21C160B5249}">
      <formula1>0</formula1>
    </dataValidation>
    <dataValidation type="list" allowBlank="1" showInputMessage="1" showErrorMessage="1" sqref="C11:C30" xr:uid="{7D3517C9-1391-40A0-943F-A05A96BEA092}">
      <formula1>"A,B,C,D"</formula1>
    </dataValidation>
    <dataValidation type="list" allowBlank="1" showInputMessage="1" showErrorMessage="1" sqref="AK3:AN3" xr:uid="{06DC8800-D30E-4E77-BA52-8CED4341C2A3}">
      <formula1>"４週,歴月"</formula1>
    </dataValidation>
    <dataValidation type="list" allowBlank="1" showInputMessage="1" showErrorMessage="1" sqref="AK4:AN4" xr:uid="{7970F16D-46EB-4520-BFA1-43E90ACD29C9}">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4"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E1661-2AB2-4AA2-B3A9-57CAE66D59EB}">
  <dimension ref="A1:I47"/>
  <sheetViews>
    <sheetView view="pageBreakPreview" zoomScale="110" zoomScaleNormal="100" zoomScaleSheetLayoutView="110" workbookViewId="0">
      <selection activeCell="A2" sqref="A2"/>
    </sheetView>
  </sheetViews>
  <sheetFormatPr defaultRowHeight="13.5"/>
  <cols>
    <col min="1" max="9" width="9.625" style="86" customWidth="1"/>
    <col min="10" max="256" width="9" style="86"/>
    <col min="257" max="265" width="9.625" style="86" customWidth="1"/>
    <col min="266" max="512" width="9" style="86"/>
    <col min="513" max="521" width="9.625" style="86" customWidth="1"/>
    <col min="522" max="768" width="9" style="86"/>
    <col min="769" max="777" width="9.625" style="86" customWidth="1"/>
    <col min="778" max="1024" width="9" style="86"/>
    <col min="1025" max="1033" width="9.625" style="86" customWidth="1"/>
    <col min="1034" max="1280" width="9" style="86"/>
    <col min="1281" max="1289" width="9.625" style="86" customWidth="1"/>
    <col min="1290" max="1536" width="9" style="86"/>
    <col min="1537" max="1545" width="9.625" style="86" customWidth="1"/>
    <col min="1546" max="1792" width="9" style="86"/>
    <col min="1793" max="1801" width="9.625" style="86" customWidth="1"/>
    <col min="1802" max="2048" width="9" style="86"/>
    <col min="2049" max="2057" width="9.625" style="86" customWidth="1"/>
    <col min="2058" max="2304" width="9" style="86"/>
    <col min="2305" max="2313" width="9.625" style="86" customWidth="1"/>
    <col min="2314" max="2560" width="9" style="86"/>
    <col min="2561" max="2569" width="9.625" style="86" customWidth="1"/>
    <col min="2570" max="2816" width="9" style="86"/>
    <col min="2817" max="2825" width="9.625" style="86" customWidth="1"/>
    <col min="2826" max="3072" width="9" style="86"/>
    <col min="3073" max="3081" width="9.625" style="86" customWidth="1"/>
    <col min="3082" max="3328" width="9" style="86"/>
    <col min="3329" max="3337" width="9.625" style="86" customWidth="1"/>
    <col min="3338" max="3584" width="9" style="86"/>
    <col min="3585" max="3593" width="9.625" style="86" customWidth="1"/>
    <col min="3594" max="3840" width="9" style="86"/>
    <col min="3841" max="3849" width="9.625" style="86" customWidth="1"/>
    <col min="3850" max="4096" width="9" style="86"/>
    <col min="4097" max="4105" width="9.625" style="86" customWidth="1"/>
    <col min="4106" max="4352" width="9" style="86"/>
    <col min="4353" max="4361" width="9.625" style="86" customWidth="1"/>
    <col min="4362" max="4608" width="9" style="86"/>
    <col min="4609" max="4617" width="9.625" style="86" customWidth="1"/>
    <col min="4618" max="4864" width="9" style="86"/>
    <col min="4865" max="4873" width="9.625" style="86" customWidth="1"/>
    <col min="4874" max="5120" width="9" style="86"/>
    <col min="5121" max="5129" width="9.625" style="86" customWidth="1"/>
    <col min="5130" max="5376" width="9" style="86"/>
    <col min="5377" max="5385" width="9.625" style="86" customWidth="1"/>
    <col min="5386" max="5632" width="9" style="86"/>
    <col min="5633" max="5641" width="9.625" style="86" customWidth="1"/>
    <col min="5642" max="5888" width="9" style="86"/>
    <col min="5889" max="5897" width="9.625" style="86" customWidth="1"/>
    <col min="5898" max="6144" width="9" style="86"/>
    <col min="6145" max="6153" width="9.625" style="86" customWidth="1"/>
    <col min="6154" max="6400" width="9" style="86"/>
    <col min="6401" max="6409" width="9.625" style="86" customWidth="1"/>
    <col min="6410" max="6656" width="9" style="86"/>
    <col min="6657" max="6665" width="9.625" style="86" customWidth="1"/>
    <col min="6666" max="6912" width="9" style="86"/>
    <col min="6913" max="6921" width="9.625" style="86" customWidth="1"/>
    <col min="6922" max="7168" width="9" style="86"/>
    <col min="7169" max="7177" width="9.625" style="86" customWidth="1"/>
    <col min="7178" max="7424" width="9" style="86"/>
    <col min="7425" max="7433" width="9.625" style="86" customWidth="1"/>
    <col min="7434" max="7680" width="9" style="86"/>
    <col min="7681" max="7689" width="9.625" style="86" customWidth="1"/>
    <col min="7690" max="7936" width="9" style="86"/>
    <col min="7937" max="7945" width="9.625" style="86" customWidth="1"/>
    <col min="7946" max="8192" width="9" style="86"/>
    <col min="8193" max="8201" width="9.625" style="86" customWidth="1"/>
    <col min="8202" max="8448" width="9" style="86"/>
    <col min="8449" max="8457" width="9.625" style="86" customWidth="1"/>
    <col min="8458" max="8704" width="9" style="86"/>
    <col min="8705" max="8713" width="9.625" style="86" customWidth="1"/>
    <col min="8714" max="8960" width="9" style="86"/>
    <col min="8961" max="8969" width="9.625" style="86" customWidth="1"/>
    <col min="8970" max="9216" width="9" style="86"/>
    <col min="9217" max="9225" width="9.625" style="86" customWidth="1"/>
    <col min="9226" max="9472" width="9" style="86"/>
    <col min="9473" max="9481" width="9.625" style="86" customWidth="1"/>
    <col min="9482" max="9728" width="9" style="86"/>
    <col min="9729" max="9737" width="9.625" style="86" customWidth="1"/>
    <col min="9738" max="9984" width="9" style="86"/>
    <col min="9985" max="9993" width="9.625" style="86" customWidth="1"/>
    <col min="9994" max="10240" width="9" style="86"/>
    <col min="10241" max="10249" width="9.625" style="86" customWidth="1"/>
    <col min="10250" max="10496" width="9" style="86"/>
    <col min="10497" max="10505" width="9.625" style="86" customWidth="1"/>
    <col min="10506" max="10752" width="9" style="86"/>
    <col min="10753" max="10761" width="9.625" style="86" customWidth="1"/>
    <col min="10762" max="11008" width="9" style="86"/>
    <col min="11009" max="11017" width="9.625" style="86" customWidth="1"/>
    <col min="11018" max="11264" width="9" style="86"/>
    <col min="11265" max="11273" width="9.625" style="86" customWidth="1"/>
    <col min="11274" max="11520" width="9" style="86"/>
    <col min="11521" max="11529" width="9.625" style="86" customWidth="1"/>
    <col min="11530" max="11776" width="9" style="86"/>
    <col min="11777" max="11785" width="9.625" style="86" customWidth="1"/>
    <col min="11786" max="12032" width="9" style="86"/>
    <col min="12033" max="12041" width="9.625" style="86" customWidth="1"/>
    <col min="12042" max="12288" width="9" style="86"/>
    <col min="12289" max="12297" width="9.625" style="86" customWidth="1"/>
    <col min="12298" max="12544" width="9" style="86"/>
    <col min="12545" max="12553" width="9.625" style="86" customWidth="1"/>
    <col min="12554" max="12800" width="9" style="86"/>
    <col min="12801" max="12809" width="9.625" style="86" customWidth="1"/>
    <col min="12810" max="13056" width="9" style="86"/>
    <col min="13057" max="13065" width="9.625" style="86" customWidth="1"/>
    <col min="13066" max="13312" width="9" style="86"/>
    <col min="13313" max="13321" width="9.625" style="86" customWidth="1"/>
    <col min="13322" max="13568" width="9" style="86"/>
    <col min="13569" max="13577" width="9.625" style="86" customWidth="1"/>
    <col min="13578" max="13824" width="9" style="86"/>
    <col min="13825" max="13833" width="9.625" style="86" customWidth="1"/>
    <col min="13834" max="14080" width="9" style="86"/>
    <col min="14081" max="14089" width="9.625" style="86" customWidth="1"/>
    <col min="14090" max="14336" width="9" style="86"/>
    <col min="14337" max="14345" width="9.625" style="86" customWidth="1"/>
    <col min="14346" max="14592" width="9" style="86"/>
    <col min="14593" max="14601" width="9.625" style="86" customWidth="1"/>
    <col min="14602" max="14848" width="9" style="86"/>
    <col min="14849" max="14857" width="9.625" style="86" customWidth="1"/>
    <col min="14858" max="15104" width="9" style="86"/>
    <col min="15105" max="15113" width="9.625" style="86" customWidth="1"/>
    <col min="15114" max="15360" width="9" style="86"/>
    <col min="15361" max="15369" width="9.625" style="86" customWidth="1"/>
    <col min="15370" max="15616" width="9" style="86"/>
    <col min="15617" max="15625" width="9.625" style="86" customWidth="1"/>
    <col min="15626" max="15872" width="9" style="86"/>
    <col min="15873" max="15881" width="9.625" style="86" customWidth="1"/>
    <col min="15882" max="16128" width="9" style="86"/>
    <col min="16129" max="16137" width="9.625" style="86" customWidth="1"/>
    <col min="16138" max="16384" width="9" style="86"/>
  </cols>
  <sheetData>
    <row r="1" spans="1:9" ht="17.25">
      <c r="A1" s="95" t="s">
        <v>176</v>
      </c>
    </row>
    <row r="2" spans="1:9" ht="17.25">
      <c r="A2" s="95"/>
      <c r="C2" s="134" t="s">
        <v>155</v>
      </c>
      <c r="D2" s="134"/>
      <c r="E2" s="134"/>
      <c r="F2" s="134"/>
      <c r="G2" s="134"/>
    </row>
    <row r="4" spans="1:9" ht="15" customHeight="1">
      <c r="A4" s="135" t="s">
        <v>156</v>
      </c>
      <c r="B4" s="136"/>
      <c r="C4" s="137"/>
      <c r="D4" s="138"/>
      <c r="E4" s="138"/>
      <c r="F4" s="138"/>
      <c r="G4" s="138"/>
      <c r="H4" s="138"/>
      <c r="I4" s="139"/>
    </row>
    <row r="5" spans="1:9" ht="15" customHeight="1">
      <c r="A5" s="96" t="s">
        <v>18</v>
      </c>
      <c r="B5" s="140"/>
      <c r="C5" s="140"/>
      <c r="D5" s="140"/>
      <c r="E5" s="140"/>
      <c r="F5" s="141" t="s">
        <v>157</v>
      </c>
      <c r="G5" s="142" t="s">
        <v>158</v>
      </c>
      <c r="H5" s="143"/>
      <c r="I5" s="144"/>
    </row>
    <row r="6" spans="1:9" ht="15" customHeight="1">
      <c r="A6" s="145" t="s">
        <v>159</v>
      </c>
      <c r="B6" s="147"/>
      <c r="C6" s="147"/>
      <c r="D6" s="147"/>
      <c r="E6" s="147"/>
      <c r="F6" s="141"/>
      <c r="G6" s="142"/>
      <c r="H6" s="143"/>
      <c r="I6" s="144"/>
    </row>
    <row r="7" spans="1:9" ht="15" customHeight="1">
      <c r="A7" s="146"/>
      <c r="B7" s="147"/>
      <c r="C7" s="147"/>
      <c r="D7" s="147"/>
      <c r="E7" s="147"/>
      <c r="F7" s="141"/>
      <c r="G7" s="142"/>
      <c r="H7" s="143"/>
      <c r="I7" s="144"/>
    </row>
    <row r="8" spans="1:9" ht="15" customHeight="1">
      <c r="A8" s="145" t="s">
        <v>160</v>
      </c>
      <c r="B8" s="148" t="s">
        <v>161</v>
      </c>
      <c r="C8" s="149"/>
      <c r="D8" s="149"/>
      <c r="E8" s="149"/>
      <c r="F8" s="149"/>
      <c r="G8" s="149"/>
      <c r="H8" s="149"/>
      <c r="I8" s="150"/>
    </row>
    <row r="9" spans="1:9" ht="15" customHeight="1">
      <c r="A9" s="146"/>
      <c r="B9" s="151"/>
      <c r="C9" s="152"/>
      <c r="D9" s="152"/>
      <c r="E9" s="152"/>
      <c r="F9" s="152"/>
      <c r="G9" s="152"/>
      <c r="H9" s="152"/>
      <c r="I9" s="153"/>
    </row>
    <row r="10" spans="1:9" ht="15" customHeight="1">
      <c r="A10" s="97" t="s">
        <v>19</v>
      </c>
      <c r="B10" s="137"/>
      <c r="C10" s="138"/>
      <c r="D10" s="138"/>
      <c r="E10" s="138"/>
      <c r="F10" s="138"/>
      <c r="G10" s="138"/>
      <c r="H10" s="138"/>
      <c r="I10" s="139"/>
    </row>
    <row r="11" spans="1:9" ht="15" customHeight="1">
      <c r="A11" s="137" t="s">
        <v>162</v>
      </c>
      <c r="B11" s="138"/>
      <c r="C11" s="138"/>
      <c r="D11" s="138"/>
      <c r="E11" s="138"/>
      <c r="F11" s="138"/>
      <c r="G11" s="138"/>
      <c r="H11" s="138"/>
      <c r="I11" s="139"/>
    </row>
    <row r="12" spans="1:9" ht="15" customHeight="1">
      <c r="A12" s="137" t="s">
        <v>163</v>
      </c>
      <c r="B12" s="138"/>
      <c r="C12" s="139"/>
      <c r="D12" s="137" t="s">
        <v>164</v>
      </c>
      <c r="E12" s="138"/>
      <c r="F12" s="139"/>
      <c r="G12" s="138" t="s">
        <v>165</v>
      </c>
      <c r="H12" s="138"/>
      <c r="I12" s="139"/>
    </row>
    <row r="13" spans="1:9" ht="15" customHeight="1">
      <c r="A13" s="154"/>
      <c r="B13" s="155"/>
      <c r="C13" s="156"/>
      <c r="D13" s="154"/>
      <c r="E13" s="155"/>
      <c r="F13" s="156"/>
      <c r="G13" s="155"/>
      <c r="H13" s="155"/>
      <c r="I13" s="156"/>
    </row>
    <row r="14" spans="1:9" ht="15" customHeight="1">
      <c r="A14" s="157"/>
      <c r="B14" s="158"/>
      <c r="C14" s="159"/>
      <c r="D14" s="157"/>
      <c r="E14" s="158"/>
      <c r="F14" s="159"/>
      <c r="G14" s="158"/>
      <c r="H14" s="158"/>
      <c r="I14" s="159"/>
    </row>
    <row r="15" spans="1:9" ht="15" customHeight="1">
      <c r="A15" s="160"/>
      <c r="B15" s="161"/>
      <c r="C15" s="162"/>
      <c r="D15" s="160"/>
      <c r="E15" s="161"/>
      <c r="F15" s="162"/>
      <c r="G15" s="161"/>
      <c r="H15" s="161"/>
      <c r="I15" s="162"/>
    </row>
    <row r="16" spans="1:9" ht="15" customHeight="1">
      <c r="A16" s="163"/>
      <c r="B16" s="140"/>
      <c r="C16" s="164"/>
      <c r="D16" s="163"/>
      <c r="E16" s="140"/>
      <c r="F16" s="164"/>
      <c r="G16" s="140"/>
      <c r="H16" s="140"/>
      <c r="I16" s="164"/>
    </row>
    <row r="17" spans="1:9" ht="15" customHeight="1">
      <c r="A17" s="163"/>
      <c r="B17" s="140"/>
      <c r="C17" s="164"/>
      <c r="D17" s="163"/>
      <c r="E17" s="140"/>
      <c r="F17" s="164"/>
      <c r="G17" s="140"/>
      <c r="H17" s="140"/>
      <c r="I17" s="164"/>
    </row>
    <row r="18" spans="1:9" ht="15" customHeight="1">
      <c r="A18" s="163"/>
      <c r="B18" s="140"/>
      <c r="C18" s="164"/>
      <c r="D18" s="163"/>
      <c r="E18" s="140"/>
      <c r="F18" s="164"/>
      <c r="G18" s="140"/>
      <c r="H18" s="140"/>
      <c r="I18" s="164"/>
    </row>
    <row r="19" spans="1:9" ht="15" customHeight="1">
      <c r="A19" s="163"/>
      <c r="B19" s="140"/>
      <c r="C19" s="164"/>
      <c r="D19" s="163"/>
      <c r="E19" s="140"/>
      <c r="F19" s="164"/>
      <c r="G19" s="140"/>
      <c r="H19" s="140"/>
      <c r="I19" s="164"/>
    </row>
    <row r="20" spans="1:9" ht="15" customHeight="1">
      <c r="A20" s="163"/>
      <c r="B20" s="140"/>
      <c r="C20" s="164"/>
      <c r="D20" s="163"/>
      <c r="E20" s="140"/>
      <c r="F20" s="164"/>
      <c r="G20" s="140"/>
      <c r="H20" s="140"/>
      <c r="I20" s="164"/>
    </row>
    <row r="21" spans="1:9" ht="15" customHeight="1">
      <c r="A21" s="163"/>
      <c r="B21" s="140"/>
      <c r="C21" s="164"/>
      <c r="D21" s="163"/>
      <c r="E21" s="140"/>
      <c r="F21" s="164"/>
      <c r="G21" s="140"/>
      <c r="H21" s="140"/>
      <c r="I21" s="164"/>
    </row>
    <row r="22" spans="1:9" ht="15" customHeight="1">
      <c r="A22" s="163"/>
      <c r="B22" s="140"/>
      <c r="C22" s="164"/>
      <c r="D22" s="163"/>
      <c r="E22" s="140"/>
      <c r="F22" s="164"/>
      <c r="G22" s="140"/>
      <c r="H22" s="140"/>
      <c r="I22" s="164"/>
    </row>
    <row r="23" spans="1:9" ht="15" customHeight="1">
      <c r="A23" s="163"/>
      <c r="B23" s="140"/>
      <c r="C23" s="164"/>
      <c r="D23" s="163"/>
      <c r="E23" s="140"/>
      <c r="F23" s="164"/>
      <c r="G23" s="140"/>
      <c r="H23" s="140"/>
      <c r="I23" s="164"/>
    </row>
    <row r="24" spans="1:9" ht="15" customHeight="1">
      <c r="A24" s="163"/>
      <c r="B24" s="140"/>
      <c r="C24" s="164"/>
      <c r="D24" s="163"/>
      <c r="E24" s="140"/>
      <c r="F24" s="164"/>
      <c r="G24" s="140"/>
      <c r="H24" s="140"/>
      <c r="I24" s="164"/>
    </row>
    <row r="25" spans="1:9" ht="15" customHeight="1">
      <c r="A25" s="163"/>
      <c r="B25" s="140"/>
      <c r="C25" s="164"/>
      <c r="D25" s="163"/>
      <c r="E25" s="140"/>
      <c r="F25" s="164"/>
      <c r="G25" s="140"/>
      <c r="H25" s="140"/>
      <c r="I25" s="164"/>
    </row>
    <row r="26" spans="1:9" ht="15" customHeight="1">
      <c r="A26" s="163"/>
      <c r="B26" s="140"/>
      <c r="C26" s="164"/>
      <c r="D26" s="163"/>
      <c r="E26" s="140"/>
      <c r="F26" s="164"/>
      <c r="G26" s="140"/>
      <c r="H26" s="140"/>
      <c r="I26" s="164"/>
    </row>
    <row r="27" spans="1:9" ht="15" customHeight="1">
      <c r="A27" s="170"/>
      <c r="B27" s="171"/>
      <c r="C27" s="172"/>
      <c r="D27" s="170"/>
      <c r="E27" s="171"/>
      <c r="F27" s="172"/>
      <c r="G27" s="170"/>
      <c r="H27" s="171"/>
      <c r="I27" s="172"/>
    </row>
    <row r="28" spans="1:9" ht="15" customHeight="1">
      <c r="A28" s="137" t="s">
        <v>166</v>
      </c>
      <c r="B28" s="138"/>
      <c r="C28" s="138"/>
      <c r="D28" s="138"/>
      <c r="E28" s="138"/>
      <c r="F28" s="138"/>
      <c r="G28" s="138"/>
      <c r="H28" s="138"/>
      <c r="I28" s="139"/>
    </row>
    <row r="29" spans="1:9" ht="15" customHeight="1">
      <c r="A29" s="137" t="s">
        <v>167</v>
      </c>
      <c r="B29" s="138"/>
      <c r="C29" s="138"/>
      <c r="D29" s="139"/>
      <c r="E29" s="137" t="s">
        <v>168</v>
      </c>
      <c r="F29" s="138"/>
      <c r="G29" s="138"/>
      <c r="H29" s="138"/>
      <c r="I29" s="139"/>
    </row>
    <row r="30" spans="1:9" ht="15" customHeight="1">
      <c r="A30" s="165"/>
      <c r="B30" s="166"/>
      <c r="C30" s="166"/>
      <c r="D30" s="167"/>
      <c r="E30" s="165"/>
      <c r="F30" s="166"/>
      <c r="G30" s="166"/>
      <c r="H30" s="166"/>
      <c r="I30" s="167"/>
    </row>
    <row r="31" spans="1:9" ht="15" customHeight="1">
      <c r="A31" s="168"/>
      <c r="B31" s="147"/>
      <c r="C31" s="147"/>
      <c r="D31" s="169"/>
      <c r="E31" s="168"/>
      <c r="F31" s="147"/>
      <c r="G31" s="147"/>
      <c r="H31" s="147"/>
      <c r="I31" s="169"/>
    </row>
    <row r="32" spans="1:9" ht="15" customHeight="1">
      <c r="A32" s="168"/>
      <c r="B32" s="147"/>
      <c r="C32" s="147"/>
      <c r="D32" s="169"/>
      <c r="E32" s="168"/>
      <c r="F32" s="147"/>
      <c r="G32" s="147"/>
      <c r="H32" s="147"/>
      <c r="I32" s="169"/>
    </row>
    <row r="33" spans="1:9" ht="15" customHeight="1">
      <c r="A33" s="168"/>
      <c r="B33" s="147"/>
      <c r="C33" s="147"/>
      <c r="D33" s="169"/>
      <c r="E33" s="168"/>
      <c r="F33" s="147"/>
      <c r="G33" s="147"/>
      <c r="H33" s="147"/>
      <c r="I33" s="169"/>
    </row>
    <row r="34" spans="1:9" ht="15" customHeight="1">
      <c r="A34" s="168"/>
      <c r="B34" s="147"/>
      <c r="C34" s="147"/>
      <c r="D34" s="169"/>
      <c r="E34" s="168"/>
      <c r="F34" s="147"/>
      <c r="G34" s="147"/>
      <c r="H34" s="147"/>
      <c r="I34" s="169"/>
    </row>
    <row r="35" spans="1:9" ht="15" customHeight="1">
      <c r="A35" s="168"/>
      <c r="B35" s="147"/>
      <c r="C35" s="147"/>
      <c r="D35" s="169"/>
      <c r="E35" s="168"/>
      <c r="F35" s="147"/>
      <c r="G35" s="147"/>
      <c r="H35" s="147"/>
      <c r="I35" s="169"/>
    </row>
    <row r="36" spans="1:9" ht="15" customHeight="1">
      <c r="A36" s="170"/>
      <c r="B36" s="171"/>
      <c r="C36" s="171"/>
      <c r="D36" s="172"/>
      <c r="E36" s="170"/>
      <c r="F36" s="171"/>
      <c r="G36" s="171"/>
      <c r="H36" s="171"/>
      <c r="I36" s="172"/>
    </row>
    <row r="37" spans="1:9" ht="15" customHeight="1">
      <c r="A37" s="148" t="s">
        <v>169</v>
      </c>
      <c r="B37" s="149"/>
      <c r="C37" s="149"/>
      <c r="D37" s="149"/>
      <c r="E37" s="149"/>
      <c r="F37" s="149"/>
      <c r="G37" s="149"/>
      <c r="H37" s="149"/>
      <c r="I37" s="150"/>
    </row>
    <row r="38" spans="1:9" ht="15" customHeight="1">
      <c r="A38" s="173"/>
      <c r="B38" s="174"/>
      <c r="C38" s="174"/>
      <c r="D38" s="174"/>
      <c r="E38" s="174"/>
      <c r="F38" s="174"/>
      <c r="G38" s="174"/>
      <c r="H38" s="174"/>
      <c r="I38" s="175"/>
    </row>
    <row r="39" spans="1:9" ht="15" customHeight="1">
      <c r="A39" s="173"/>
      <c r="B39" s="174"/>
      <c r="C39" s="174"/>
      <c r="D39" s="174"/>
      <c r="E39" s="174"/>
      <c r="F39" s="174"/>
      <c r="G39" s="174"/>
      <c r="H39" s="174"/>
      <c r="I39" s="175"/>
    </row>
    <row r="40" spans="1:9" ht="15" customHeight="1">
      <c r="A40" s="173"/>
      <c r="B40" s="174"/>
      <c r="C40" s="174"/>
      <c r="D40" s="174"/>
      <c r="E40" s="174"/>
      <c r="F40" s="174"/>
      <c r="G40" s="174"/>
      <c r="H40" s="174"/>
      <c r="I40" s="175"/>
    </row>
    <row r="41" spans="1:9" ht="15" customHeight="1">
      <c r="A41" s="173"/>
      <c r="B41" s="174"/>
      <c r="C41" s="174"/>
      <c r="D41" s="174"/>
      <c r="E41" s="174"/>
      <c r="F41" s="174"/>
      <c r="G41" s="174"/>
      <c r="H41" s="174"/>
      <c r="I41" s="175"/>
    </row>
    <row r="42" spans="1:9" ht="15" customHeight="1">
      <c r="A42" s="151"/>
      <c r="B42" s="152"/>
      <c r="C42" s="152"/>
      <c r="D42" s="152"/>
      <c r="E42" s="152"/>
      <c r="F42" s="152"/>
      <c r="G42" s="152"/>
      <c r="H42" s="152"/>
      <c r="I42" s="153"/>
    </row>
    <row r="43" spans="1:9">
      <c r="A43" s="98" t="s">
        <v>170</v>
      </c>
    </row>
    <row r="44" spans="1:9">
      <c r="A44" s="98" t="s">
        <v>171</v>
      </c>
    </row>
    <row r="45" spans="1:9">
      <c r="A45" s="98" t="s">
        <v>172</v>
      </c>
    </row>
    <row r="46" spans="1:9">
      <c r="A46" s="98" t="s">
        <v>173</v>
      </c>
    </row>
    <row r="47" spans="1:9">
      <c r="A47" s="98" t="s">
        <v>174</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2"/>
  <pageMargins left="0.75" right="0.43"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B0E9B-D938-4A8B-AFC0-BD73A5F77343}">
  <sheetPr>
    <pageSetUpPr fitToPage="1"/>
  </sheetPr>
  <dimension ref="A1:B17"/>
  <sheetViews>
    <sheetView view="pageBreakPreview" zoomScaleNormal="100" zoomScaleSheetLayoutView="100" workbookViewId="0">
      <selection activeCell="A3" sqref="A3:B3"/>
    </sheetView>
  </sheetViews>
  <sheetFormatPr defaultRowHeight="19.5" customHeight="1"/>
  <cols>
    <col min="1" max="1" width="36.625" style="86" customWidth="1"/>
    <col min="2" max="2" width="54.625" style="86" customWidth="1"/>
    <col min="3" max="250" width="9" style="86"/>
    <col min="251" max="251" width="11.375" style="86" customWidth="1"/>
    <col min="252" max="506" width="9" style="86"/>
    <col min="507" max="507" width="11.375" style="86" customWidth="1"/>
    <col min="508" max="762" width="9" style="86"/>
    <col min="763" max="763" width="11.375" style="86" customWidth="1"/>
    <col min="764" max="1018" width="9" style="86"/>
    <col min="1019" max="1019" width="11.375" style="86" customWidth="1"/>
    <col min="1020" max="1274" width="9" style="86"/>
    <col min="1275" max="1275" width="11.375" style="86" customWidth="1"/>
    <col min="1276" max="1530" width="9" style="86"/>
    <col min="1531" max="1531" width="11.375" style="86" customWidth="1"/>
    <col min="1532" max="1786" width="9" style="86"/>
    <col min="1787" max="1787" width="11.375" style="86" customWidth="1"/>
    <col min="1788" max="2042" width="9" style="86"/>
    <col min="2043" max="2043" width="11.375" style="86" customWidth="1"/>
    <col min="2044" max="2298" width="9" style="86"/>
    <col min="2299" max="2299" width="11.375" style="86" customWidth="1"/>
    <col min="2300" max="2554" width="9" style="86"/>
    <col min="2555" max="2555" width="11.375" style="86" customWidth="1"/>
    <col min="2556" max="2810" width="9" style="86"/>
    <col min="2811" max="2811" width="11.375" style="86" customWidth="1"/>
    <col min="2812" max="3066" width="9" style="86"/>
    <col min="3067" max="3067" width="11.375" style="86" customWidth="1"/>
    <col min="3068" max="3322" width="9" style="86"/>
    <col min="3323" max="3323" width="11.375" style="86" customWidth="1"/>
    <col min="3324" max="3578" width="9" style="86"/>
    <col min="3579" max="3579" width="11.375" style="86" customWidth="1"/>
    <col min="3580" max="3834" width="9" style="86"/>
    <col min="3835" max="3835" width="11.375" style="86" customWidth="1"/>
    <col min="3836" max="4090" width="9" style="86"/>
    <col min="4091" max="4091" width="11.375" style="86" customWidth="1"/>
    <col min="4092" max="4346" width="9" style="86"/>
    <col min="4347" max="4347" width="11.375" style="86" customWidth="1"/>
    <col min="4348" max="4602" width="9" style="86"/>
    <col min="4603" max="4603" width="11.375" style="86" customWidth="1"/>
    <col min="4604" max="4858" width="9" style="86"/>
    <col min="4859" max="4859" width="11.375" style="86" customWidth="1"/>
    <col min="4860" max="5114" width="9" style="86"/>
    <col min="5115" max="5115" width="11.375" style="86" customWidth="1"/>
    <col min="5116" max="5370" width="9" style="86"/>
    <col min="5371" max="5371" width="11.375" style="86" customWidth="1"/>
    <col min="5372" max="5626" width="9" style="86"/>
    <col min="5627" max="5627" width="11.375" style="86" customWidth="1"/>
    <col min="5628" max="5882" width="9" style="86"/>
    <col min="5883" max="5883" width="11.375" style="86" customWidth="1"/>
    <col min="5884" max="6138" width="9" style="86"/>
    <col min="6139" max="6139" width="11.375" style="86" customWidth="1"/>
    <col min="6140" max="6394" width="9" style="86"/>
    <col min="6395" max="6395" width="11.375" style="86" customWidth="1"/>
    <col min="6396" max="6650" width="9" style="86"/>
    <col min="6651" max="6651" width="11.375" style="86" customWidth="1"/>
    <col min="6652" max="6906" width="9" style="86"/>
    <col min="6907" max="6907" width="11.375" style="86" customWidth="1"/>
    <col min="6908" max="7162" width="9" style="86"/>
    <col min="7163" max="7163" width="11.375" style="86" customWidth="1"/>
    <col min="7164" max="7418" width="9" style="86"/>
    <col min="7419" max="7419" width="11.375" style="86" customWidth="1"/>
    <col min="7420" max="7674" width="9" style="86"/>
    <col min="7675" max="7675" width="11.375" style="86" customWidth="1"/>
    <col min="7676" max="7930" width="9" style="86"/>
    <col min="7931" max="7931" width="11.375" style="86" customWidth="1"/>
    <col min="7932" max="8186" width="9" style="86"/>
    <col min="8187" max="8187" width="11.375" style="86" customWidth="1"/>
    <col min="8188" max="8442" width="9" style="86"/>
    <col min="8443" max="8443" width="11.375" style="86" customWidth="1"/>
    <col min="8444" max="8698" width="9" style="86"/>
    <col min="8699" max="8699" width="11.375" style="86" customWidth="1"/>
    <col min="8700" max="8954" width="9" style="86"/>
    <col min="8955" max="8955" width="11.375" style="86" customWidth="1"/>
    <col min="8956" max="9210" width="9" style="86"/>
    <col min="9211" max="9211" width="11.375" style="86" customWidth="1"/>
    <col min="9212" max="9466" width="9" style="86"/>
    <col min="9467" max="9467" width="11.375" style="86" customWidth="1"/>
    <col min="9468" max="9722" width="9" style="86"/>
    <col min="9723" max="9723" width="11.375" style="86" customWidth="1"/>
    <col min="9724" max="9978" width="9" style="86"/>
    <col min="9979" max="9979" width="11.375" style="86" customWidth="1"/>
    <col min="9980" max="10234" width="9" style="86"/>
    <col min="10235" max="10235" width="11.375" style="86" customWidth="1"/>
    <col min="10236" max="10490" width="9" style="86"/>
    <col min="10491" max="10491" width="11.375" style="86" customWidth="1"/>
    <col min="10492" max="10746" width="9" style="86"/>
    <col min="10747" max="10747" width="11.375" style="86" customWidth="1"/>
    <col min="10748" max="11002" width="9" style="86"/>
    <col min="11003" max="11003" width="11.375" style="86" customWidth="1"/>
    <col min="11004" max="11258" width="9" style="86"/>
    <col min="11259" max="11259" width="11.375" style="86" customWidth="1"/>
    <col min="11260" max="11514" width="9" style="86"/>
    <col min="11515" max="11515" width="11.375" style="86" customWidth="1"/>
    <col min="11516" max="11770" width="9" style="86"/>
    <col min="11771" max="11771" width="11.375" style="86" customWidth="1"/>
    <col min="11772" max="12026" width="9" style="86"/>
    <col min="12027" max="12027" width="11.375" style="86" customWidth="1"/>
    <col min="12028" max="12282" width="9" style="86"/>
    <col min="12283" max="12283" width="11.375" style="86" customWidth="1"/>
    <col min="12284" max="12538" width="9" style="86"/>
    <col min="12539" max="12539" width="11.375" style="86" customWidth="1"/>
    <col min="12540" max="12794" width="9" style="86"/>
    <col min="12795" max="12795" width="11.375" style="86" customWidth="1"/>
    <col min="12796" max="13050" width="9" style="86"/>
    <col min="13051" max="13051" width="11.375" style="86" customWidth="1"/>
    <col min="13052" max="13306" width="9" style="86"/>
    <col min="13307" max="13307" width="11.375" style="86" customWidth="1"/>
    <col min="13308" max="13562" width="9" style="86"/>
    <col min="13563" max="13563" width="11.375" style="86" customWidth="1"/>
    <col min="13564" max="13818" width="9" style="86"/>
    <col min="13819" max="13819" width="11.375" style="86" customWidth="1"/>
    <col min="13820" max="14074" width="9" style="86"/>
    <col min="14075" max="14075" width="11.375" style="86" customWidth="1"/>
    <col min="14076" max="14330" width="9" style="86"/>
    <col min="14331" max="14331" width="11.375" style="86" customWidth="1"/>
    <col min="14332" max="14586" width="9" style="86"/>
    <col min="14587" max="14587" width="11.375" style="86" customWidth="1"/>
    <col min="14588" max="14842" width="9" style="86"/>
    <col min="14843" max="14843" width="11.375" style="86" customWidth="1"/>
    <col min="14844" max="15098" width="9" style="86"/>
    <col min="15099" max="15099" width="11.375" style="86" customWidth="1"/>
    <col min="15100" max="15354" width="9" style="86"/>
    <col min="15355" max="15355" width="11.375" style="86" customWidth="1"/>
    <col min="15356" max="15610" width="9" style="86"/>
    <col min="15611" max="15611" width="11.375" style="86" customWidth="1"/>
    <col min="15612" max="15866" width="9" style="86"/>
    <col min="15867" max="15867" width="11.375" style="86" customWidth="1"/>
    <col min="15868" max="16122" width="9" style="86"/>
    <col min="16123" max="16123" width="11.375" style="86" customWidth="1"/>
    <col min="16124" max="16384" width="9" style="86"/>
  </cols>
  <sheetData>
    <row r="1" spans="1:2" ht="17.25">
      <c r="A1" s="84" t="s">
        <v>177</v>
      </c>
      <c r="B1" s="85"/>
    </row>
    <row r="2" spans="1:2" ht="17.25">
      <c r="A2" s="84"/>
      <c r="B2" s="85"/>
    </row>
    <row r="3" spans="1:2" ht="14.25">
      <c r="A3" s="178" t="s">
        <v>147</v>
      </c>
      <c r="B3" s="178"/>
    </row>
    <row r="4" spans="1:2" ht="14.25">
      <c r="A4" s="85"/>
      <c r="B4" s="87"/>
    </row>
    <row r="5" spans="1:2" ht="20.100000000000001" customHeight="1">
      <c r="A5" s="88" t="s">
        <v>148</v>
      </c>
      <c r="B5" s="89"/>
    </row>
    <row r="6" spans="1:2" ht="20.100000000000001" customHeight="1">
      <c r="A6" s="90" t="s">
        <v>149</v>
      </c>
      <c r="B6" s="89"/>
    </row>
    <row r="7" spans="1:2" ht="13.5">
      <c r="A7" s="85"/>
      <c r="B7" s="85"/>
    </row>
    <row r="8" spans="1:2" ht="18" customHeight="1">
      <c r="A8" s="179" t="s">
        <v>150</v>
      </c>
      <c r="B8" s="180"/>
    </row>
    <row r="9" spans="1:2" ht="13.5">
      <c r="A9" s="91" t="s">
        <v>151</v>
      </c>
      <c r="B9" s="92"/>
    </row>
    <row r="10" spans="1:2" ht="108" customHeight="1">
      <c r="A10" s="176"/>
      <c r="B10" s="177"/>
    </row>
    <row r="11" spans="1:2" ht="13.5">
      <c r="A11" s="91" t="s">
        <v>152</v>
      </c>
      <c r="B11" s="92"/>
    </row>
    <row r="12" spans="1:2" ht="108" customHeight="1">
      <c r="A12" s="176"/>
      <c r="B12" s="177"/>
    </row>
    <row r="13" spans="1:2" ht="13.5">
      <c r="A13" s="91" t="s">
        <v>153</v>
      </c>
      <c r="B13" s="92"/>
    </row>
    <row r="14" spans="1:2" ht="108" customHeight="1">
      <c r="A14" s="176"/>
      <c r="B14" s="177"/>
    </row>
    <row r="15" spans="1:2" ht="13.5">
      <c r="A15" s="91" t="s">
        <v>154</v>
      </c>
      <c r="B15" s="92"/>
    </row>
    <row r="16" spans="1:2" ht="108" customHeight="1">
      <c r="A16" s="176"/>
      <c r="B16" s="177"/>
    </row>
    <row r="17" spans="1:2" ht="13.5">
      <c r="A17" s="93"/>
      <c r="B17" s="94"/>
    </row>
  </sheetData>
  <mergeCells count="6">
    <mergeCell ref="A16:B16"/>
    <mergeCell ref="A3:B3"/>
    <mergeCell ref="A8:B8"/>
    <mergeCell ref="A10:B10"/>
    <mergeCell ref="A12:B12"/>
    <mergeCell ref="A14:B14"/>
  </mergeCells>
  <phoneticPr fontId="2"/>
  <printOptions horizontalCentered="1"/>
  <pageMargins left="0.39370078740157483" right="0.39370078740157483" top="0.59055118110236227" bottom="0.3937007874015748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D2F74-1098-4923-BA3B-A7180FCCDAC5}">
  <sheetPr>
    <pageSetUpPr fitToPage="1"/>
  </sheetPr>
  <dimension ref="A1:M23"/>
  <sheetViews>
    <sheetView view="pageBreakPreview" zoomScale="130" zoomScaleNormal="150" zoomScaleSheetLayoutView="130" workbookViewId="0">
      <selection activeCell="A2" sqref="A2:M2"/>
    </sheetView>
  </sheetViews>
  <sheetFormatPr defaultColWidth="6.625" defaultRowHeight="17.25"/>
  <cols>
    <col min="1" max="1" width="4.75" style="58" customWidth="1"/>
    <col min="2" max="3" width="11.125" style="58" customWidth="1"/>
    <col min="4" max="5" width="9.625" style="58" customWidth="1"/>
    <col min="6" max="6" width="13.375" style="58" customWidth="1"/>
    <col min="7" max="12" width="4" style="58" customWidth="1"/>
    <col min="13" max="13" width="1.875" style="58" customWidth="1"/>
    <col min="14" max="16384" width="6.625" style="58"/>
  </cols>
  <sheetData>
    <row r="1" spans="1:13" ht="20.100000000000001" customHeight="1">
      <c r="A1" s="57" t="s">
        <v>178</v>
      </c>
    </row>
    <row r="2" spans="1:13" ht="20.100000000000001" customHeight="1">
      <c r="A2" s="190" t="s">
        <v>96</v>
      </c>
      <c r="B2" s="190"/>
      <c r="C2" s="190"/>
      <c r="D2" s="190"/>
      <c r="E2" s="190"/>
      <c r="F2" s="190"/>
      <c r="G2" s="190"/>
      <c r="H2" s="190"/>
      <c r="I2" s="190"/>
      <c r="J2" s="190"/>
      <c r="K2" s="190"/>
      <c r="L2" s="190"/>
      <c r="M2" s="190"/>
    </row>
    <row r="3" spans="1:13" ht="20.100000000000001" customHeight="1">
      <c r="A3" s="59"/>
      <c r="B3" s="59"/>
      <c r="C3" s="59"/>
      <c r="D3" s="59"/>
      <c r="E3" s="59"/>
      <c r="F3" s="59"/>
      <c r="G3" s="59"/>
      <c r="H3" s="59"/>
      <c r="I3" s="59"/>
      <c r="J3" s="59"/>
      <c r="K3" s="59"/>
      <c r="L3" s="59"/>
    </row>
    <row r="4" spans="1:13" ht="20.100000000000001" customHeight="1">
      <c r="A4" s="60"/>
      <c r="B4" s="60"/>
      <c r="C4" s="60"/>
      <c r="D4" s="60"/>
      <c r="E4" s="60"/>
      <c r="F4" s="60"/>
      <c r="G4" s="61"/>
      <c r="H4" s="62" t="s">
        <v>22</v>
      </c>
      <c r="I4" s="62"/>
      <c r="J4" s="62" t="s">
        <v>25</v>
      </c>
      <c r="K4" s="62"/>
      <c r="L4" s="62" t="s">
        <v>97</v>
      </c>
    </row>
    <row r="5" spans="1:13" ht="20.100000000000001" customHeight="1">
      <c r="A5" s="191"/>
      <c r="B5" s="191"/>
      <c r="C5" s="60" t="s">
        <v>98</v>
      </c>
      <c r="D5" s="60"/>
      <c r="E5" s="60"/>
      <c r="F5" s="60"/>
      <c r="G5" s="60"/>
      <c r="H5" s="60"/>
      <c r="I5" s="60"/>
      <c r="J5" s="60"/>
      <c r="K5" s="60"/>
      <c r="L5" s="60"/>
    </row>
    <row r="6" spans="1:13" ht="20.100000000000001" customHeight="1">
      <c r="A6" s="63"/>
      <c r="B6" s="63"/>
      <c r="C6" s="63"/>
      <c r="D6" s="63"/>
      <c r="E6" s="63"/>
      <c r="F6" s="63"/>
      <c r="G6" s="63"/>
      <c r="H6" s="63"/>
      <c r="I6" s="63"/>
      <c r="J6" s="63"/>
      <c r="K6" s="63"/>
      <c r="L6" s="63"/>
    </row>
    <row r="7" spans="1:13" s="65" customFormat="1" ht="20.100000000000001" customHeight="1">
      <c r="A7" s="192" t="s">
        <v>99</v>
      </c>
      <c r="B7" s="192"/>
      <c r="C7" s="192"/>
      <c r="D7" s="64" t="s">
        <v>100</v>
      </c>
      <c r="E7" s="193"/>
      <c r="F7" s="193"/>
      <c r="G7" s="193"/>
      <c r="H7" s="193"/>
      <c r="I7" s="193"/>
      <c r="J7" s="193"/>
      <c r="K7" s="193"/>
      <c r="L7" s="193"/>
    </row>
    <row r="8" spans="1:13" ht="20.100000000000001" customHeight="1">
      <c r="A8" s="66"/>
      <c r="B8" s="66"/>
      <c r="C8" s="66"/>
      <c r="D8" s="67"/>
      <c r="E8" s="194"/>
      <c r="F8" s="194"/>
      <c r="G8" s="194"/>
      <c r="H8" s="194"/>
      <c r="I8" s="194"/>
      <c r="J8" s="194"/>
      <c r="K8" s="194"/>
      <c r="L8" s="194"/>
    </row>
    <row r="9" spans="1:13" ht="20.100000000000001" customHeight="1">
      <c r="A9" s="66"/>
      <c r="B9" s="66"/>
      <c r="C9" s="66"/>
      <c r="D9" s="195" t="s">
        <v>101</v>
      </c>
      <c r="E9" s="195"/>
      <c r="F9" s="196"/>
      <c r="G9" s="196"/>
      <c r="H9" s="196"/>
      <c r="I9" s="196"/>
      <c r="J9" s="196"/>
      <c r="K9" s="196"/>
      <c r="L9" s="196"/>
    </row>
    <row r="10" spans="1:13" ht="20.100000000000001" customHeight="1">
      <c r="D10" s="198"/>
      <c r="E10" s="198"/>
      <c r="F10" s="197"/>
      <c r="G10" s="197"/>
      <c r="H10" s="197"/>
      <c r="I10" s="197"/>
      <c r="J10" s="197"/>
      <c r="K10" s="197"/>
      <c r="L10" s="197"/>
    </row>
    <row r="11" spans="1:13" ht="20.100000000000001" customHeight="1">
      <c r="A11" s="185"/>
      <c r="B11" s="185"/>
      <c r="C11" s="185"/>
      <c r="D11" s="185"/>
      <c r="E11" s="185"/>
      <c r="F11" s="185"/>
      <c r="G11" s="185"/>
      <c r="H11" s="185"/>
      <c r="I11" s="185"/>
      <c r="J11" s="185"/>
      <c r="K11" s="185"/>
      <c r="L11" s="185"/>
    </row>
    <row r="12" spans="1:13" ht="20.100000000000001" customHeight="1">
      <c r="A12" s="68"/>
      <c r="B12" s="68"/>
      <c r="C12" s="68"/>
      <c r="D12" s="68"/>
      <c r="E12" s="68"/>
      <c r="F12" s="68"/>
      <c r="G12" s="68"/>
      <c r="H12" s="68"/>
      <c r="I12" s="68"/>
      <c r="J12" s="68"/>
      <c r="K12" s="68"/>
      <c r="L12" s="68"/>
    </row>
    <row r="13" spans="1:13" s="71" customFormat="1" ht="20.100000000000001" customHeight="1">
      <c r="A13" s="69" t="s">
        <v>102</v>
      </c>
      <c r="B13" s="70"/>
      <c r="C13" s="70"/>
      <c r="D13" s="70"/>
      <c r="E13" s="70"/>
      <c r="F13" s="70"/>
      <c r="G13" s="70"/>
      <c r="H13" s="70"/>
      <c r="I13" s="70"/>
      <c r="J13" s="70"/>
      <c r="K13" s="70"/>
      <c r="L13" s="70"/>
    </row>
    <row r="14" spans="1:13" ht="20.100000000000001" customHeight="1"/>
    <row r="15" spans="1:13" ht="30" customHeight="1">
      <c r="B15" s="72"/>
      <c r="C15" s="186" t="s">
        <v>103</v>
      </c>
      <c r="D15" s="187"/>
      <c r="E15" s="187"/>
      <c r="F15" s="187"/>
      <c r="G15" s="187"/>
      <c r="H15" s="187"/>
      <c r="I15" s="188"/>
    </row>
    <row r="16" spans="1:13" ht="30" customHeight="1">
      <c r="B16" s="72"/>
      <c r="C16" s="189" t="s">
        <v>104</v>
      </c>
      <c r="D16" s="189"/>
      <c r="E16" s="189"/>
      <c r="F16" s="189"/>
      <c r="G16" s="189"/>
      <c r="H16" s="189"/>
      <c r="I16" s="189"/>
    </row>
    <row r="17" spans="2:9" ht="30" customHeight="1">
      <c r="B17" s="72"/>
      <c r="C17" s="189" t="s">
        <v>105</v>
      </c>
      <c r="D17" s="189"/>
      <c r="E17" s="189"/>
      <c r="F17" s="189"/>
      <c r="G17" s="189"/>
      <c r="H17" s="189"/>
      <c r="I17" s="189"/>
    </row>
    <row r="18" spans="2:9" ht="30" customHeight="1">
      <c r="B18" s="72"/>
      <c r="C18" s="189" t="s">
        <v>106</v>
      </c>
      <c r="D18" s="189"/>
      <c r="E18" s="189"/>
      <c r="F18" s="189"/>
      <c r="G18" s="189"/>
      <c r="H18" s="189"/>
      <c r="I18" s="189"/>
    </row>
    <row r="19" spans="2:9" s="74" customFormat="1" ht="30" customHeight="1">
      <c r="B19" s="73"/>
      <c r="C19" s="181" t="s">
        <v>107</v>
      </c>
      <c r="D19" s="182"/>
      <c r="E19" s="182"/>
      <c r="F19" s="182"/>
      <c r="G19" s="182"/>
      <c r="H19" s="182"/>
      <c r="I19" s="183"/>
    </row>
    <row r="20" spans="2:9" s="74" customFormat="1" ht="30" customHeight="1">
      <c r="B20" s="73"/>
      <c r="C20" s="181" t="s">
        <v>108</v>
      </c>
      <c r="D20" s="182"/>
      <c r="E20" s="182"/>
      <c r="F20" s="182"/>
      <c r="G20" s="182"/>
      <c r="H20" s="182"/>
      <c r="I20" s="183"/>
    </row>
    <row r="21" spans="2:9" s="74" customFormat="1" ht="30" customHeight="1">
      <c r="B21" s="73"/>
      <c r="C21" s="184" t="s">
        <v>109</v>
      </c>
      <c r="D21" s="184"/>
      <c r="E21" s="184"/>
      <c r="F21" s="184"/>
      <c r="G21" s="184"/>
      <c r="H21" s="184"/>
      <c r="I21" s="184"/>
    </row>
    <row r="22" spans="2:9" s="57" customFormat="1" ht="30" customHeight="1">
      <c r="B22" s="57" t="s">
        <v>110</v>
      </c>
    </row>
    <row r="23" spans="2:9" ht="30" customHeight="1"/>
  </sheetData>
  <mergeCells count="15">
    <mergeCell ref="A2:M2"/>
    <mergeCell ref="A5:B5"/>
    <mergeCell ref="A7:C7"/>
    <mergeCell ref="E7:L8"/>
    <mergeCell ref="D9:E9"/>
    <mergeCell ref="F9:L10"/>
    <mergeCell ref="D10:E10"/>
    <mergeCell ref="C20:I20"/>
    <mergeCell ref="C21:I21"/>
    <mergeCell ref="A11:L11"/>
    <mergeCell ref="C15:I15"/>
    <mergeCell ref="C16:I16"/>
    <mergeCell ref="C17:I17"/>
    <mergeCell ref="C18:I18"/>
    <mergeCell ref="C19:I19"/>
  </mergeCells>
  <phoneticPr fontId="2"/>
  <dataValidations count="1">
    <dataValidation type="list" allowBlank="1" showInputMessage="1" showErrorMessage="1" sqref="B15:B21" xr:uid="{5D360DAE-2A76-430A-A587-2BA860455ADA}">
      <formula1>"○"</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6D29F-0346-4F4D-90DC-588291740E43}">
  <sheetPr>
    <pageSetUpPr fitToPage="1"/>
  </sheetPr>
  <dimension ref="B1:C15"/>
  <sheetViews>
    <sheetView showGridLines="0" view="pageBreakPreview" zoomScale="110" zoomScaleNormal="150" zoomScaleSheetLayoutView="110" workbookViewId="0">
      <selection sqref="A1:XFD15"/>
    </sheetView>
  </sheetViews>
  <sheetFormatPr defaultColWidth="7" defaultRowHeight="18.75"/>
  <cols>
    <col min="1" max="1" width="0.75" style="78" customWidth="1"/>
    <col min="2" max="2" width="5.875" style="78" customWidth="1"/>
    <col min="3" max="3" width="83.125" style="79" customWidth="1"/>
    <col min="4" max="4" width="0.75" style="78" customWidth="1"/>
    <col min="5" max="10" width="7" style="78"/>
    <col min="11" max="11" width="6.5" style="78" customWidth="1"/>
    <col min="12" max="16384" width="7" style="78"/>
  </cols>
  <sheetData>
    <row r="1" spans="2:3" s="76" customFormat="1">
      <c r="B1" s="75" t="s">
        <v>111</v>
      </c>
    </row>
    <row r="2" spans="2:3" s="76" customFormat="1" ht="56.25">
      <c r="C2" s="77" t="s">
        <v>112</v>
      </c>
    </row>
    <row r="3" spans="2:3" ht="6" customHeight="1"/>
    <row r="4" spans="2:3" s="76" customFormat="1">
      <c r="B4" s="80" t="s">
        <v>113</v>
      </c>
      <c r="C4" s="81" t="s">
        <v>114</v>
      </c>
    </row>
    <row r="5" spans="2:3" s="76" customFormat="1" ht="25.5">
      <c r="B5" s="80" t="s">
        <v>115</v>
      </c>
      <c r="C5" s="81" t="s">
        <v>116</v>
      </c>
    </row>
    <row r="6" spans="2:3" s="76" customFormat="1" ht="25.5">
      <c r="B6" s="80" t="s">
        <v>117</v>
      </c>
      <c r="C6" s="81" t="s">
        <v>118</v>
      </c>
    </row>
    <row r="7" spans="2:3" s="76" customFormat="1" ht="25.5">
      <c r="B7" s="80" t="s">
        <v>119</v>
      </c>
      <c r="C7" s="81" t="s">
        <v>120</v>
      </c>
    </row>
    <row r="8" spans="2:3" s="76" customFormat="1" ht="25.5">
      <c r="B8" s="80" t="s">
        <v>121</v>
      </c>
      <c r="C8" s="81" t="s">
        <v>122</v>
      </c>
    </row>
    <row r="9" spans="2:3" s="76" customFormat="1" ht="140.25">
      <c r="B9" s="80" t="s">
        <v>123</v>
      </c>
      <c r="C9" s="81" t="s">
        <v>124</v>
      </c>
    </row>
    <row r="10" spans="2:3" s="76" customFormat="1" ht="140.25">
      <c r="B10" s="80" t="s">
        <v>125</v>
      </c>
      <c r="C10" s="81" t="s">
        <v>126</v>
      </c>
    </row>
    <row r="11" spans="2:3" s="76" customFormat="1" ht="51">
      <c r="B11" s="80" t="s">
        <v>127</v>
      </c>
      <c r="C11" s="81" t="s">
        <v>128</v>
      </c>
    </row>
    <row r="12" spans="2:3" s="76" customFormat="1" ht="76.5">
      <c r="B12" s="80" t="s">
        <v>129</v>
      </c>
      <c r="C12" s="81" t="s">
        <v>130</v>
      </c>
    </row>
    <row r="13" spans="2:3" s="76" customFormat="1">
      <c r="B13" s="80" t="s">
        <v>131</v>
      </c>
      <c r="C13" s="81" t="s">
        <v>132</v>
      </c>
    </row>
    <row r="14" spans="2:3" s="76" customFormat="1" ht="25.5">
      <c r="B14" s="80" t="s">
        <v>133</v>
      </c>
      <c r="C14" s="81" t="s">
        <v>134</v>
      </c>
    </row>
    <row r="15" spans="2:3">
      <c r="B15" s="82"/>
    </row>
  </sheetData>
  <phoneticPr fontId="2"/>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E6656-3DDE-4CC9-9566-AFEE9D49C533}">
  <sheetPr>
    <pageSetUpPr fitToPage="1"/>
  </sheetPr>
  <dimension ref="B1:C15"/>
  <sheetViews>
    <sheetView showGridLines="0" view="pageBreakPreview" topLeftCell="A9" zoomScaleNormal="100" zoomScaleSheetLayoutView="100" workbookViewId="0"/>
  </sheetViews>
  <sheetFormatPr defaultColWidth="7" defaultRowHeight="18.75"/>
  <cols>
    <col min="1" max="1" width="0.75" style="78" customWidth="1"/>
    <col min="2" max="2" width="5.875" style="78" customWidth="1"/>
    <col min="3" max="3" width="83.125" style="79" customWidth="1"/>
    <col min="4" max="4" width="0.75" style="78" customWidth="1"/>
    <col min="5" max="10" width="7" style="78"/>
    <col min="11" max="11" width="6.5" style="78" customWidth="1"/>
    <col min="12" max="16384" width="7" style="78"/>
  </cols>
  <sheetData>
    <row r="1" spans="2:3">
      <c r="B1" s="76" t="s">
        <v>135</v>
      </c>
      <c r="C1" s="76"/>
    </row>
    <row r="2" spans="2:3">
      <c r="B2" s="76"/>
      <c r="C2" s="76" t="s">
        <v>136</v>
      </c>
    </row>
    <row r="3" spans="2:3" ht="6" customHeight="1">
      <c r="B3" s="76"/>
      <c r="C3" s="83"/>
    </row>
    <row r="4" spans="2:3" s="76" customFormat="1">
      <c r="B4" s="80" t="s">
        <v>113</v>
      </c>
      <c r="C4" s="81" t="s">
        <v>114</v>
      </c>
    </row>
    <row r="5" spans="2:3" s="76" customFormat="1" ht="25.5">
      <c r="B5" s="80" t="s">
        <v>115</v>
      </c>
      <c r="C5" s="81" t="s">
        <v>137</v>
      </c>
    </row>
    <row r="6" spans="2:3" s="76" customFormat="1" ht="25.5">
      <c r="B6" s="80" t="s">
        <v>117</v>
      </c>
      <c r="C6" s="81" t="s">
        <v>138</v>
      </c>
    </row>
    <row r="7" spans="2:3" s="76" customFormat="1" ht="24" customHeight="1">
      <c r="B7" s="80" t="s">
        <v>119</v>
      </c>
      <c r="C7" s="81" t="s">
        <v>120</v>
      </c>
    </row>
    <row r="8" spans="2:3" s="76" customFormat="1" ht="25.5">
      <c r="B8" s="80" t="s">
        <v>121</v>
      </c>
      <c r="C8" s="81" t="s">
        <v>122</v>
      </c>
    </row>
    <row r="9" spans="2:3" s="76" customFormat="1" ht="111.75" customHeight="1">
      <c r="B9" s="80" t="s">
        <v>123</v>
      </c>
      <c r="C9" s="81" t="s">
        <v>139</v>
      </c>
    </row>
    <row r="10" spans="2:3" s="76" customFormat="1" ht="127.5">
      <c r="B10" s="80" t="s">
        <v>125</v>
      </c>
      <c r="C10" s="81" t="s">
        <v>140</v>
      </c>
    </row>
    <row r="11" spans="2:3" s="76" customFormat="1" ht="51">
      <c r="B11" s="80" t="s">
        <v>129</v>
      </c>
      <c r="C11" s="81" t="s">
        <v>141</v>
      </c>
    </row>
    <row r="12" spans="2:3" s="76" customFormat="1" ht="63.75">
      <c r="B12" s="80" t="s">
        <v>142</v>
      </c>
      <c r="C12" s="81" t="s">
        <v>143</v>
      </c>
    </row>
    <row r="13" spans="2:3" s="76" customFormat="1">
      <c r="B13" s="80" t="s">
        <v>133</v>
      </c>
      <c r="C13" s="81" t="s">
        <v>144</v>
      </c>
    </row>
    <row r="14" spans="2:3" s="76" customFormat="1">
      <c r="B14" s="80" t="s">
        <v>145</v>
      </c>
      <c r="C14" s="81" t="s">
        <v>146</v>
      </c>
    </row>
    <row r="15" spans="2:3">
      <c r="B15" s="82"/>
    </row>
  </sheetData>
  <phoneticPr fontId="2"/>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5057D-F2D2-48F1-87E9-9F78E5725D7B}">
  <sheetPr>
    <pageSetUpPr fitToPage="1"/>
  </sheetPr>
  <dimension ref="A1:E14"/>
  <sheetViews>
    <sheetView tabSelected="1" view="pageBreakPreview" zoomScaleNormal="85" zoomScaleSheetLayoutView="100" workbookViewId="0">
      <selection activeCell="B2" sqref="B2"/>
    </sheetView>
  </sheetViews>
  <sheetFormatPr defaultColWidth="8.625" defaultRowHeight="13.5"/>
  <cols>
    <col min="1" max="1" width="3.625" style="6" bestFit="1" customWidth="1"/>
    <col min="2" max="2" width="29.875" style="5" customWidth="1"/>
    <col min="3" max="3" width="11.625" style="4" customWidth="1"/>
    <col min="4" max="4" width="11.625" style="3" customWidth="1"/>
    <col min="5" max="5" width="25.875" style="2" customWidth="1"/>
    <col min="6" max="14" width="3.125" style="1" customWidth="1"/>
    <col min="15" max="15" width="5" style="1" customWidth="1"/>
    <col min="16" max="17" width="4.625" style="1" customWidth="1"/>
    <col min="18" max="16384" width="8.625" style="1"/>
  </cols>
  <sheetData>
    <row r="1" spans="1:5" ht="60" customHeight="1">
      <c r="A1" s="199" t="s">
        <v>17</v>
      </c>
      <c r="B1" s="199"/>
      <c r="C1" s="11" t="s">
        <v>16</v>
      </c>
      <c r="D1" s="13" t="s">
        <v>15</v>
      </c>
      <c r="E1" s="12" t="s">
        <v>14</v>
      </c>
    </row>
    <row r="2" spans="1:5" ht="39.950000000000003" customHeight="1">
      <c r="A2" s="8">
        <v>1</v>
      </c>
      <c r="B2" s="9" t="s">
        <v>13</v>
      </c>
      <c r="C2" s="99" t="s">
        <v>1</v>
      </c>
      <c r="D2" s="99" t="s">
        <v>1</v>
      </c>
      <c r="E2" s="100" t="s">
        <v>175</v>
      </c>
    </row>
    <row r="3" spans="1:5" ht="39.950000000000003" customHeight="1">
      <c r="A3" s="8">
        <v>2</v>
      </c>
      <c r="B3" s="9" t="s">
        <v>12</v>
      </c>
      <c r="C3" s="101" t="s">
        <v>1</v>
      </c>
      <c r="D3" s="101" t="s">
        <v>1</v>
      </c>
      <c r="E3" s="100"/>
    </row>
    <row r="4" spans="1:5" ht="39.950000000000003" customHeight="1">
      <c r="A4" s="8">
        <v>3</v>
      </c>
      <c r="B4" s="9" t="s">
        <v>11</v>
      </c>
      <c r="C4" s="101"/>
      <c r="D4" s="101"/>
      <c r="E4" s="100"/>
    </row>
    <row r="5" spans="1:5" ht="39.950000000000003" customHeight="1">
      <c r="A5" s="8">
        <v>4</v>
      </c>
      <c r="B5" s="9" t="s">
        <v>10</v>
      </c>
      <c r="C5" s="101" t="s">
        <v>1</v>
      </c>
      <c r="D5" s="101" t="s">
        <v>1</v>
      </c>
      <c r="E5" s="100"/>
    </row>
    <row r="6" spans="1:5" ht="54">
      <c r="A6" s="8">
        <v>5</v>
      </c>
      <c r="B6" s="9" t="s">
        <v>9</v>
      </c>
      <c r="C6" s="101"/>
      <c r="D6" s="101" t="s">
        <v>1</v>
      </c>
      <c r="E6" s="100" t="s">
        <v>188</v>
      </c>
    </row>
    <row r="7" spans="1:5" ht="50.1" customHeight="1">
      <c r="A7" s="8">
        <v>6</v>
      </c>
      <c r="B7" s="9" t="s">
        <v>8</v>
      </c>
      <c r="C7" s="99" t="s">
        <v>187</v>
      </c>
      <c r="D7" s="101" t="s">
        <v>1</v>
      </c>
      <c r="E7" s="100" t="s">
        <v>184</v>
      </c>
    </row>
    <row r="8" spans="1:5" ht="39.950000000000003" customHeight="1">
      <c r="A8" s="8">
        <v>7</v>
      </c>
      <c r="B8" s="9" t="s">
        <v>7</v>
      </c>
      <c r="C8" s="101" t="s">
        <v>1</v>
      </c>
      <c r="D8" s="101" t="s">
        <v>1</v>
      </c>
      <c r="E8" s="100" t="s">
        <v>185</v>
      </c>
    </row>
    <row r="9" spans="1:5" ht="39.950000000000003" customHeight="1">
      <c r="A9" s="8">
        <v>8</v>
      </c>
      <c r="B9" s="9" t="s">
        <v>6</v>
      </c>
      <c r="C9" s="101" t="s">
        <v>1</v>
      </c>
      <c r="D9" s="101" t="s">
        <v>1</v>
      </c>
      <c r="E9" s="100" t="s">
        <v>186</v>
      </c>
    </row>
    <row r="10" spans="1:5" ht="39.950000000000003" customHeight="1">
      <c r="A10" s="8">
        <v>9</v>
      </c>
      <c r="B10" s="9" t="s">
        <v>5</v>
      </c>
      <c r="C10" s="8" t="s">
        <v>1</v>
      </c>
      <c r="D10" s="8" t="s">
        <v>1</v>
      </c>
      <c r="E10" s="7"/>
    </row>
    <row r="11" spans="1:5" ht="50.1" customHeight="1">
      <c r="A11" s="8">
        <v>10</v>
      </c>
      <c r="B11" s="9" t="s">
        <v>4</v>
      </c>
      <c r="C11" s="8"/>
      <c r="D11" s="8"/>
      <c r="E11" s="7"/>
    </row>
    <row r="12" spans="1:5" ht="39.950000000000003" customHeight="1">
      <c r="A12" s="8">
        <v>11</v>
      </c>
      <c r="B12" s="9" t="s">
        <v>3</v>
      </c>
      <c r="C12" s="10"/>
      <c r="D12" s="10"/>
      <c r="E12" s="7"/>
    </row>
    <row r="13" spans="1:5" ht="39.950000000000003" customHeight="1">
      <c r="A13" s="8">
        <v>12</v>
      </c>
      <c r="B13" s="9" t="s">
        <v>2</v>
      </c>
      <c r="C13" s="8" t="s">
        <v>1</v>
      </c>
      <c r="D13" s="8" t="s">
        <v>1</v>
      </c>
      <c r="E13" s="7"/>
    </row>
    <row r="14" spans="1:5" ht="81" customHeight="1">
      <c r="B14" s="200" t="s">
        <v>0</v>
      </c>
      <c r="C14" s="200"/>
      <c r="D14" s="200"/>
      <c r="E14" s="200"/>
    </row>
  </sheetData>
  <autoFilter ref="A1:B1" xr:uid="{00000000-0009-0000-0000-000000000000}">
    <filterColumn colId="0" showButton="0"/>
  </autoFilter>
  <mergeCells count="2">
    <mergeCell ref="A1:B1"/>
    <mergeCell ref="B14:E14"/>
  </mergeCells>
  <phoneticPr fontId="2"/>
  <pageMargins left="0.78740157480314965" right="0.78740157480314965" top="0.39370078740157483" bottom="0.39370078740157483" header="0" footer="0"/>
  <pageSetup paperSize="9" fitToHeight="0" orientation="landscape" r:id="rId1"/>
  <headerFooter alignWithMargins="0">
    <oddHeader>&amp;L&amp;14新体系サービスの指定申請書類一覧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(1)勤務形態一覧</vt:lpstr>
      <vt:lpstr>(2)経歴書</vt:lpstr>
      <vt:lpstr>(3)苦情解決措置の概要</vt:lpstr>
      <vt:lpstr>(4)誓約書</vt:lpstr>
      <vt:lpstr>(4)別紙④ </vt:lpstr>
      <vt:lpstr>(4)別紙⑦</vt:lpstr>
      <vt:lpstr>標準添付書類一覧</vt:lpstr>
      <vt:lpstr>'(1)勤務形態一覧'!Print_Area</vt:lpstr>
      <vt:lpstr>'(2)経歴書'!Print_Area</vt:lpstr>
      <vt:lpstr>'(4)誓約書'!Print_Area</vt:lpstr>
      <vt:lpstr>'(4)別紙④ '!Print_Area</vt:lpstr>
      <vt:lpstr>'(4)別紙⑦'!Print_Area</vt:lpstr>
      <vt:lpstr>標準添付書類一覧!Print_Area</vt:lpstr>
      <vt:lpstr>標準添付書類一覧!Print_Titles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伸吾</dc:creator>
  <cp:lastModifiedBy>髙橋　伸吾</cp:lastModifiedBy>
  <dcterms:created xsi:type="dcterms:W3CDTF">2025-01-16T09:32:57Z</dcterms:created>
  <dcterms:modified xsi:type="dcterms:W3CDTF">2025-01-17T07:28:24Z</dcterms:modified>
</cp:coreProperties>
</file>