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1944\Desktop\制作物\申告書作成フォーム\新規作成中\"/>
    </mc:Choice>
  </mc:AlternateContent>
  <xr:revisionPtr revIDLastSave="0" documentId="13_ncr:1_{EFDBE106-AC7C-4ADC-9D45-423BE274DA7D}" xr6:coauthVersionLast="47" xr6:coauthVersionMax="47" xr10:uidLastSave="{00000000-0000-0000-0000-000000000000}"/>
  <bookViews>
    <workbookView xWindow="-120" yWindow="-120" windowWidth="24240" windowHeight="13380" xr2:uid="{00000000-000D-0000-FFFF-FFFF00000000}"/>
  </bookViews>
  <sheets>
    <sheet name="Sheet1" sheetId="1" r:id="rId1"/>
    <sheet name="★申告書" sheetId="6" r:id="rId2"/>
  </sheets>
  <definedNames>
    <definedName name="_xlnm.Print_Area" localSheetId="1">★申告書!$A$1:$BP$182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68" i="6" l="1"/>
  <c r="U10" i="6"/>
  <c r="B81" i="6"/>
  <c r="BD86" i="6"/>
  <c r="AX86" i="6"/>
  <c r="W77" i="6"/>
  <c r="H77" i="6"/>
  <c r="BD84" i="6"/>
  <c r="Z74" i="6"/>
  <c r="Q74" i="6"/>
  <c r="H74" i="6"/>
  <c r="Z71" i="6"/>
  <c r="Q71" i="6"/>
  <c r="R65" i="6"/>
  <c r="H71" i="6"/>
  <c r="AF65" i="6"/>
  <c r="AA65" i="6"/>
  <c r="F65" i="6"/>
  <c r="AF61" i="6"/>
  <c r="AA61" i="6"/>
  <c r="R61" i="6"/>
  <c r="F61" i="6"/>
  <c r="AF57" i="6"/>
  <c r="AA57" i="6"/>
  <c r="R57" i="6"/>
  <c r="F57" i="6"/>
  <c r="R53" i="6"/>
  <c r="AF53" i="6"/>
  <c r="AA53" i="6"/>
  <c r="F53" i="6"/>
  <c r="AF49" i="6"/>
  <c r="AA49" i="6"/>
  <c r="R49" i="6"/>
  <c r="F49" i="6"/>
  <c r="AF47" i="6"/>
  <c r="AF45" i="6"/>
  <c r="AA45" i="6"/>
  <c r="R45" i="6"/>
  <c r="F45" i="6"/>
  <c r="E115" i="1"/>
  <c r="BD79" i="6" s="1"/>
  <c r="Z41" i="6"/>
  <c r="Z40" i="6"/>
  <c r="H41" i="6"/>
  <c r="AC38" i="6"/>
  <c r="L38" i="6"/>
  <c r="AC36" i="6"/>
  <c r="L36" i="6"/>
  <c r="AB34" i="6"/>
  <c r="Z33" i="6"/>
  <c r="Q34" i="6"/>
  <c r="J33" i="6"/>
  <c r="W31" i="6"/>
  <c r="H31" i="6"/>
  <c r="F62" i="1"/>
  <c r="F61" i="1"/>
  <c r="H28" i="6"/>
  <c r="W25" i="6"/>
  <c r="H25" i="6"/>
  <c r="W22" i="6"/>
  <c r="H22" i="6"/>
  <c r="F57" i="1"/>
  <c r="F56" i="1"/>
  <c r="F55" i="1"/>
  <c r="G56" i="1" s="1"/>
  <c r="F54" i="1"/>
  <c r="F53" i="1"/>
  <c r="G62" i="1" l="1"/>
  <c r="BD68" i="6" s="1"/>
  <c r="G54" i="1"/>
  <c r="G58" i="1" s="1"/>
  <c r="BD66" i="6" s="1"/>
  <c r="BD64" i="6"/>
  <c r="W16" i="6"/>
  <c r="W17" i="6"/>
  <c r="W15" i="6"/>
  <c r="H16" i="6"/>
  <c r="H17" i="6"/>
  <c r="H15" i="6"/>
  <c r="G47" i="1"/>
  <c r="W20" i="6" s="1"/>
  <c r="BD62" i="6" s="1"/>
  <c r="BD58" i="6"/>
  <c r="BD36" i="6"/>
  <c r="BD34" i="6"/>
  <c r="BD32" i="6"/>
  <c r="BD30" i="6"/>
  <c r="BD28" i="6"/>
  <c r="BD26" i="6"/>
  <c r="BD24" i="6" l="1"/>
  <c r="BD22" i="6"/>
  <c r="BD20" i="6"/>
  <c r="BD18" i="6"/>
  <c r="BD16" i="6"/>
  <c r="BD14" i="6"/>
  <c r="AW10" i="6"/>
  <c r="AI10" i="6"/>
  <c r="BC5" i="6"/>
  <c r="BC3" i="6"/>
  <c r="U8" i="6"/>
  <c r="U7" i="6"/>
  <c r="U5" i="6"/>
  <c r="U3" i="6"/>
  <c r="L105" i="1"/>
  <c r="L104" i="1"/>
  <c r="L103" i="1"/>
  <c r="L102" i="1"/>
  <c r="L101" i="1"/>
  <c r="L100" i="1"/>
  <c r="L99" i="1"/>
  <c r="G109" i="1"/>
  <c r="G102" i="1"/>
  <c r="G95" i="1"/>
  <c r="E99" i="1" s="1"/>
  <c r="G31" i="1"/>
  <c r="BD48" i="6" s="1"/>
  <c r="F108" i="1" l="1"/>
  <c r="E113" i="1"/>
  <c r="AF55" i="6" s="1"/>
  <c r="G110" i="1"/>
  <c r="F101" i="1"/>
  <c r="E106" i="1"/>
  <c r="F94" i="1"/>
  <c r="G103" i="1"/>
  <c r="G96" i="1"/>
  <c r="E114" i="1" l="1"/>
  <c r="BD78" i="6" s="1"/>
  <c r="AF51" i="6"/>
  <c r="F149" i="1"/>
  <c r="F148" i="1"/>
  <c r="F141" i="1"/>
  <c r="F143" i="1" s="1"/>
  <c r="G130" i="1"/>
  <c r="F129" i="1"/>
  <c r="G125" i="1"/>
  <c r="F124" i="1"/>
  <c r="G120" i="1"/>
  <c r="F119" i="1"/>
  <c r="G87" i="1"/>
  <c r="E87" i="1" s="1"/>
  <c r="E89" i="1" s="1"/>
  <c r="L83" i="1"/>
  <c r="L82" i="1"/>
  <c r="L81" i="1"/>
  <c r="F81" i="1"/>
  <c r="L80" i="1"/>
  <c r="L79" i="1"/>
  <c r="L78" i="1"/>
  <c r="F78" i="1"/>
  <c r="L77" i="1"/>
  <c r="L76" i="1"/>
  <c r="L75" i="1"/>
  <c r="F72" i="1"/>
  <c r="F69" i="1"/>
  <c r="F68" i="1"/>
  <c r="F67" i="1"/>
  <c r="F66" i="1"/>
  <c r="F65" i="1"/>
  <c r="G35" i="1"/>
  <c r="BD54" i="6" s="1"/>
  <c r="G34" i="1"/>
  <c r="BD52" i="6" s="1"/>
  <c r="G30" i="1"/>
  <c r="BD46" i="6" s="1"/>
  <c r="G29" i="1"/>
  <c r="BD44" i="6" s="1"/>
  <c r="U28" i="1"/>
  <c r="G28" i="1"/>
  <c r="BD42" i="6" s="1"/>
  <c r="U27" i="1"/>
  <c r="G27" i="1"/>
  <c r="BD40" i="6" s="1"/>
  <c r="U26" i="1"/>
  <c r="G26" i="1"/>
  <c r="BD38" i="6" s="1"/>
  <c r="U25" i="1"/>
  <c r="U24" i="1"/>
  <c r="U22" i="1"/>
  <c r="U21" i="1"/>
  <c r="U20" i="1"/>
  <c r="U19" i="1"/>
  <c r="U18" i="1"/>
  <c r="H34" i="6" l="1"/>
  <c r="BD70" i="6" s="1"/>
  <c r="BD82" i="6" s="1"/>
  <c r="BD88" i="6" s="1"/>
  <c r="BD76" i="6"/>
  <c r="BD74" i="6"/>
  <c r="G32" i="1"/>
  <c r="G81" i="1"/>
  <c r="BD72" i="6" s="1"/>
  <c r="G33" i="1"/>
  <c r="BD50" i="6" l="1"/>
  <c r="BD56" i="6" s="1"/>
  <c r="BD60" i="6" s="1"/>
  <c r="G39" i="1"/>
  <c r="D7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税務課　亀岡有紀</author>
  </authors>
  <commentList>
    <comment ref="D70" authorId="0" shapeId="0" xr:uid="{75A6B80B-9E90-4E8A-A5C0-6A9D24260014}">
      <text>
        <r>
          <rPr>
            <b/>
            <sz val="9"/>
            <color indexed="81"/>
            <rFont val="ＭＳ Ｐゴシック"/>
            <family val="3"/>
            <charset val="128"/>
          </rPr>
          <t>エラーメッセージあり</t>
        </r>
      </text>
    </comment>
    <comment ref="F94" authorId="0" shapeId="0" xr:uid="{220CCAEE-4DE4-412D-A82A-AC750F8FC44A}">
      <text>
        <r>
          <rPr>
            <b/>
            <sz val="9"/>
            <color indexed="81"/>
            <rFont val="ＭＳ Ｐゴシック"/>
            <family val="3"/>
            <charset val="128"/>
          </rPr>
          <t>エラーメッセージあり</t>
        </r>
      </text>
    </comment>
    <comment ref="F101" authorId="0" shapeId="0" xr:uid="{4D8DD665-F098-4E5D-B3DD-00B2FED654A2}">
      <text>
        <r>
          <rPr>
            <b/>
            <sz val="9"/>
            <color indexed="81"/>
            <rFont val="ＭＳ Ｐゴシック"/>
            <family val="3"/>
            <charset val="128"/>
          </rPr>
          <t>エラーメッセージあり</t>
        </r>
      </text>
    </comment>
    <comment ref="F108" authorId="0" shapeId="0" xr:uid="{550F52C6-19F7-4AB8-9996-DBB6021B199E}">
      <text>
        <r>
          <rPr>
            <b/>
            <sz val="9"/>
            <color indexed="81"/>
            <rFont val="ＭＳ Ｐゴシック"/>
            <family val="3"/>
            <charset val="128"/>
          </rPr>
          <t>エラーメッセージあり</t>
        </r>
      </text>
    </comment>
    <comment ref="F119" authorId="0" shapeId="0" xr:uid="{FED1031E-D902-4B8E-95FC-2F85460D10A3}">
      <text>
        <r>
          <rPr>
            <b/>
            <sz val="9"/>
            <color indexed="81"/>
            <rFont val="ＭＳ Ｐゴシック"/>
            <family val="3"/>
            <charset val="128"/>
          </rPr>
          <t>エラーメッセージあり</t>
        </r>
      </text>
    </comment>
    <comment ref="F124" authorId="0" shapeId="0" xr:uid="{48C5F177-FC89-43E3-9040-8676B3D9087C}">
      <text>
        <r>
          <rPr>
            <b/>
            <sz val="9"/>
            <color indexed="81"/>
            <rFont val="ＭＳ Ｐゴシック"/>
            <family val="3"/>
            <charset val="128"/>
          </rPr>
          <t>エラーメッセージあり</t>
        </r>
      </text>
    </comment>
    <comment ref="F129" authorId="0" shapeId="0" xr:uid="{5A3FD8E4-C039-4E9B-8CF4-2C45BB4272FB}">
      <text>
        <r>
          <rPr>
            <b/>
            <sz val="9"/>
            <color indexed="81"/>
            <rFont val="ＭＳ Ｐゴシック"/>
            <family val="3"/>
            <charset val="128"/>
          </rPr>
          <t>エラーメッセージあり</t>
        </r>
      </text>
    </comment>
  </commentList>
</comments>
</file>

<file path=xl/sharedStrings.xml><?xml version="1.0" encoding="utf-8"?>
<sst xmlns="http://schemas.openxmlformats.org/spreadsheetml/2006/main" count="696" uniqueCount="460">
  <si>
    <t>→これより右は参考資料です→</t>
    <rPh sb="5" eb="6">
      <t>ミギ</t>
    </rPh>
    <rPh sb="7" eb="9">
      <t>サンコウ</t>
    </rPh>
    <rPh sb="9" eb="11">
      <t>シリョウ</t>
    </rPh>
    <phoneticPr fontId="6"/>
  </si>
  <si>
    <t>１　申告する人（必須）</t>
    <rPh sb="2" eb="4">
      <t>シンコク</t>
    </rPh>
    <rPh sb="6" eb="7">
      <t>ヒト</t>
    </rPh>
    <rPh sb="8" eb="10">
      <t>ヒッス</t>
    </rPh>
    <phoneticPr fontId="6"/>
  </si>
  <si>
    <t>現住所</t>
    <rPh sb="0" eb="3">
      <t>ゲンジュウショ</t>
    </rPh>
    <phoneticPr fontId="6"/>
  </si>
  <si>
    <t>１月１日現在の住所</t>
    <rPh sb="1" eb="2">
      <t>ガツ</t>
    </rPh>
    <rPh sb="3" eb="4">
      <t>ニチ</t>
    </rPh>
    <rPh sb="4" eb="6">
      <t>ゲンザイ</t>
    </rPh>
    <rPh sb="7" eb="9">
      <t>ジュウショ</t>
    </rPh>
    <phoneticPr fontId="6"/>
  </si>
  <si>
    <t>フリガナ</t>
  </si>
  <si>
    <t>氏名</t>
    <rPh sb="0" eb="2">
      <t>シメイ</t>
    </rPh>
    <phoneticPr fontId="6"/>
  </si>
  <si>
    <t>生年月日</t>
    <rPh sb="0" eb="2">
      <t>セイネン</t>
    </rPh>
    <rPh sb="2" eb="4">
      <t>ガッピ</t>
    </rPh>
    <phoneticPr fontId="6"/>
  </si>
  <si>
    <t>⑥参考資料【給与所得計算表】</t>
    <rPh sb="1" eb="3">
      <t>サンコウ</t>
    </rPh>
    <rPh sb="3" eb="5">
      <t>シリョウ</t>
    </rPh>
    <phoneticPr fontId="6"/>
  </si>
  <si>
    <t>⑦参考資料【公的年金等所得計算表】</t>
    <rPh sb="1" eb="3">
      <t>サンコウ</t>
    </rPh>
    <rPh sb="3" eb="5">
      <t>シリョウ</t>
    </rPh>
    <rPh sb="6" eb="8">
      <t>コウテキ</t>
    </rPh>
    <rPh sb="8" eb="10">
      <t>ネンキン</t>
    </rPh>
    <rPh sb="10" eb="11">
      <t>トウ</t>
    </rPh>
    <rPh sb="11" eb="13">
      <t>ショトク</t>
    </rPh>
    <rPh sb="13" eb="15">
      <t>ケイサン</t>
    </rPh>
    <rPh sb="15" eb="16">
      <t>ヒョウ</t>
    </rPh>
    <phoneticPr fontId="6"/>
  </si>
  <si>
    <t>業種または職業</t>
    <rPh sb="0" eb="2">
      <t>ギョウシュ</t>
    </rPh>
    <rPh sb="5" eb="7">
      <t>ショクギョウ</t>
    </rPh>
    <phoneticPr fontId="6"/>
  </si>
  <si>
    <t>収入金額（円）</t>
    <rPh sb="0" eb="2">
      <t>シュウニュウ</t>
    </rPh>
    <rPh sb="2" eb="4">
      <t>キンガク</t>
    </rPh>
    <rPh sb="5" eb="6">
      <t>エン</t>
    </rPh>
    <phoneticPr fontId="6"/>
  </si>
  <si>
    <t>所得金額（円）</t>
    <rPh sb="0" eb="2">
      <t>ショトク</t>
    </rPh>
    <rPh sb="2" eb="4">
      <t>キンガク</t>
    </rPh>
    <rPh sb="5" eb="6">
      <t>エン</t>
    </rPh>
    <phoneticPr fontId="6"/>
  </si>
  <si>
    <t>年齢</t>
    <rPh sb="0" eb="2">
      <t>ネンレイ</t>
    </rPh>
    <phoneticPr fontId="6"/>
  </si>
  <si>
    <t>電話番号</t>
    <rPh sb="0" eb="2">
      <t>デンワ</t>
    </rPh>
    <rPh sb="2" eb="4">
      <t>バンゴウ</t>
    </rPh>
    <phoneticPr fontId="6"/>
  </si>
  <si>
    <t>～</t>
  </si>
  <si>
    <t>65歳
以上</t>
    <rPh sb="2" eb="3">
      <t>サイ</t>
    </rPh>
    <rPh sb="4" eb="6">
      <t>イジョウ</t>
    </rPh>
    <phoneticPr fontId="6"/>
  </si>
  <si>
    <t>世帯主の氏名</t>
    <rPh sb="0" eb="3">
      <t>セタイヌシ</t>
    </rPh>
    <rPh sb="4" eb="6">
      <t>シメイ</t>
    </rPh>
    <phoneticPr fontId="6"/>
  </si>
  <si>
    <t>収入金額-</t>
    <rPh sb="0" eb="2">
      <t>シュウニュウ</t>
    </rPh>
    <rPh sb="2" eb="4">
      <t>キンガク</t>
    </rPh>
    <phoneticPr fontId="6"/>
  </si>
  <si>
    <t>続柄（世帯主との関係）</t>
    <rPh sb="0" eb="2">
      <t>ゾクガラ</t>
    </rPh>
    <rPh sb="3" eb="6">
      <t>セタイヌシ</t>
    </rPh>
    <rPh sb="8" eb="10">
      <t>カンケイ</t>
    </rPh>
    <phoneticPr fontId="6"/>
  </si>
  <si>
    <t>収入金額×0.75-</t>
  </si>
  <si>
    <t>収入金額×0.85-</t>
  </si>
  <si>
    <t>収入金額×0.95-</t>
  </si>
  <si>
    <t>２　収入金額（必須）</t>
    <rPh sb="2" eb="4">
      <t>シュウニュウ</t>
    </rPh>
    <rPh sb="4" eb="6">
      <t>キンガク</t>
    </rPh>
    <rPh sb="7" eb="9">
      <t>ヒッス</t>
    </rPh>
    <phoneticPr fontId="6"/>
  </si>
  <si>
    <t>収入金額-</t>
  </si>
  <si>
    <t>65歳
未満</t>
    <rPh sb="2" eb="3">
      <t>サイ</t>
    </rPh>
    <rPh sb="4" eb="6">
      <t>ミマン</t>
    </rPh>
    <phoneticPr fontId="6"/>
  </si>
  <si>
    <t>経費等（円）</t>
    <rPh sb="0" eb="2">
      <t>ケイヒ</t>
    </rPh>
    <rPh sb="2" eb="3">
      <t>トウ</t>
    </rPh>
    <phoneticPr fontId="6"/>
  </si>
  <si>
    <t>所得金額（円）</t>
    <rPh sb="0" eb="2">
      <t>ショトク</t>
    </rPh>
    <rPh sb="2" eb="4">
      <t>キンガク</t>
    </rPh>
    <phoneticPr fontId="6"/>
  </si>
  <si>
    <t>収入金額/4×2.8-</t>
    <rPh sb="0" eb="2">
      <t>シュウニュウ</t>
    </rPh>
    <rPh sb="2" eb="4">
      <t>キンガク</t>
    </rPh>
    <phoneticPr fontId="6"/>
  </si>
  <si>
    <t>事業</t>
    <rPh sb="0" eb="2">
      <t>ジギョウ</t>
    </rPh>
    <phoneticPr fontId="6"/>
  </si>
  <si>
    <t>営業等</t>
    <rPh sb="0" eb="2">
      <t>エイギョウ</t>
    </rPh>
    <rPh sb="2" eb="3">
      <t>トウ</t>
    </rPh>
    <phoneticPr fontId="6"/>
  </si>
  <si>
    <t>①</t>
  </si>
  <si>
    <t>収入金額/4×3.2-</t>
    <rPh sb="0" eb="2">
      <t>シュウニュウ</t>
    </rPh>
    <rPh sb="2" eb="4">
      <t>キンガク</t>
    </rPh>
    <phoneticPr fontId="6"/>
  </si>
  <si>
    <t>農業</t>
    <rPh sb="0" eb="2">
      <t>ノウギョウ</t>
    </rPh>
    <phoneticPr fontId="6"/>
  </si>
  <si>
    <t>②</t>
  </si>
  <si>
    <t>収入金額×0.9-</t>
    <rPh sb="0" eb="2">
      <t>シュウニュウ</t>
    </rPh>
    <rPh sb="2" eb="4">
      <t>キンガク</t>
    </rPh>
    <phoneticPr fontId="6"/>
  </si>
  <si>
    <t>不動産</t>
    <rPh sb="0" eb="3">
      <t>フドウサン</t>
    </rPh>
    <phoneticPr fontId="6"/>
  </si>
  <si>
    <t>③</t>
  </si>
  <si>
    <t>利子</t>
    <rPh sb="0" eb="2">
      <t>リシ</t>
    </rPh>
    <phoneticPr fontId="6"/>
  </si>
  <si>
    <t>④</t>
  </si>
  <si>
    <t>配当</t>
    <rPh sb="0" eb="2">
      <t>ハイトウ</t>
    </rPh>
    <phoneticPr fontId="6"/>
  </si>
  <si>
    <t>⑤</t>
  </si>
  <si>
    <t>給与</t>
    <rPh sb="0" eb="2">
      <t>キュウヨ</t>
    </rPh>
    <phoneticPr fontId="6"/>
  </si>
  <si>
    <t>⑥</t>
  </si>
  <si>
    <t>⑪は、計算した結果を入力してください。</t>
    <rPh sb="3" eb="5">
      <t>ケイサン</t>
    </rPh>
    <rPh sb="7" eb="9">
      <t>ケッカ</t>
    </rPh>
    <rPh sb="10" eb="12">
      <t>ニュウリョク</t>
    </rPh>
    <phoneticPr fontId="6"/>
  </si>
  <si>
    <t>雑収入</t>
    <rPh sb="0" eb="1">
      <t>ザツ</t>
    </rPh>
    <rPh sb="1" eb="3">
      <t>シュウニュウ</t>
    </rPh>
    <phoneticPr fontId="6"/>
  </si>
  <si>
    <t>公的
年金等</t>
    <rPh sb="0" eb="2">
      <t>コウテキ</t>
    </rPh>
    <rPh sb="3" eb="5">
      <t>ネンキン</t>
    </rPh>
    <rPh sb="5" eb="6">
      <t>トウ</t>
    </rPh>
    <phoneticPr fontId="6"/>
  </si>
  <si>
    <t>←どちらかを入力</t>
    <rPh sb="6" eb="8">
      <t>ニュウリョク</t>
    </rPh>
    <phoneticPr fontId="6"/>
  </si>
  <si>
    <t>⑦</t>
  </si>
  <si>
    <t>・分離課税を選択される場合は、市・県民税申告ではなく税務署等で「確定申告」をしてください。</t>
  </si>
  <si>
    <t>←</t>
  </si>
  <si>
    <t>・総合譲渡所得は、所得の種類によって計算方法が違います。</t>
    <rPh sb="1" eb="3">
      <t>ソウゴウ</t>
    </rPh>
    <rPh sb="3" eb="5">
      <t>ジョウト</t>
    </rPh>
    <rPh sb="5" eb="7">
      <t>ショトク</t>
    </rPh>
    <rPh sb="9" eb="11">
      <t>ショトク</t>
    </rPh>
    <rPh sb="12" eb="14">
      <t>シュルイ</t>
    </rPh>
    <rPh sb="18" eb="20">
      <t>ケイサン</t>
    </rPh>
    <rPh sb="20" eb="22">
      <t>ホウホウ</t>
    </rPh>
    <rPh sb="23" eb="24">
      <t>チガ</t>
    </rPh>
    <phoneticPr fontId="6"/>
  </si>
  <si>
    <t>業務</t>
    <rPh sb="0" eb="2">
      <t>ギョウム</t>
    </rPh>
    <phoneticPr fontId="6"/>
  </si>
  <si>
    <t>⑧</t>
  </si>
  <si>
    <t>・一時所得は次のとおり計算した結果を入力してください。</t>
    <rPh sb="1" eb="3">
      <t>イチジ</t>
    </rPh>
    <rPh sb="3" eb="5">
      <t>ショトク</t>
    </rPh>
    <rPh sb="6" eb="7">
      <t>ツギ</t>
    </rPh>
    <rPh sb="11" eb="13">
      <t>ケイサン</t>
    </rPh>
    <rPh sb="15" eb="17">
      <t>ケッカ</t>
    </rPh>
    <rPh sb="18" eb="20">
      <t>ニュウリョク</t>
    </rPh>
    <phoneticPr fontId="6"/>
  </si>
  <si>
    <t>その他</t>
    <rPh sb="2" eb="3">
      <t>タ</t>
    </rPh>
    <phoneticPr fontId="6"/>
  </si>
  <si>
    <t>⑨</t>
  </si>
  <si>
    <t>　「収入金額（円）」欄＝総収入金額－その収入を得るために支出した金額(経費）-特別控除額（最高50万円）</t>
    <rPh sb="2" eb="4">
      <t>シュウニュウ</t>
    </rPh>
    <rPh sb="4" eb="6">
      <t>キンガク</t>
    </rPh>
    <rPh sb="7" eb="8">
      <t>エン</t>
    </rPh>
    <rPh sb="10" eb="11">
      <t>ラン</t>
    </rPh>
    <rPh sb="12" eb="15">
      <t>ソウシュウニュウ</t>
    </rPh>
    <rPh sb="15" eb="17">
      <t>キンガク</t>
    </rPh>
    <rPh sb="20" eb="22">
      <t>シュウニュウ</t>
    </rPh>
    <rPh sb="23" eb="24">
      <t>エ</t>
    </rPh>
    <rPh sb="28" eb="30">
      <t>シシュツ</t>
    </rPh>
    <rPh sb="32" eb="34">
      <t>キンガク</t>
    </rPh>
    <rPh sb="35" eb="37">
      <t>ケイヒ</t>
    </rPh>
    <rPh sb="39" eb="41">
      <t>トクベツ</t>
    </rPh>
    <rPh sb="41" eb="43">
      <t>コウジョ</t>
    </rPh>
    <rPh sb="43" eb="44">
      <t>ガク</t>
    </rPh>
    <rPh sb="45" eb="47">
      <t>サイコウ</t>
    </rPh>
    <rPh sb="49" eb="51">
      <t>マンエン</t>
    </rPh>
    <phoneticPr fontId="6"/>
  </si>
  <si>
    <t>総合譲渡（短期）</t>
    <rPh sb="0" eb="2">
      <t>ソウゴウ</t>
    </rPh>
    <rPh sb="2" eb="4">
      <t>ジョウト</t>
    </rPh>
    <rPh sb="5" eb="7">
      <t>タンキ</t>
    </rPh>
    <phoneticPr fontId="6"/>
  </si>
  <si>
    <t>⑪</t>
  </si>
  <si>
    <t>　「所得金額（円）」欄＝上記で算出した収入金額÷２</t>
    <rPh sb="2" eb="4">
      <t>ショトク</t>
    </rPh>
    <rPh sb="4" eb="6">
      <t>キンガク</t>
    </rPh>
    <rPh sb="7" eb="8">
      <t>エン</t>
    </rPh>
    <rPh sb="10" eb="11">
      <t>ラン</t>
    </rPh>
    <rPh sb="12" eb="14">
      <t>ジョウキ</t>
    </rPh>
    <rPh sb="15" eb="17">
      <t>サンシュツ</t>
    </rPh>
    <rPh sb="19" eb="21">
      <t>シュウニュウ</t>
    </rPh>
    <rPh sb="21" eb="23">
      <t>キンガク</t>
    </rPh>
    <phoneticPr fontId="6"/>
  </si>
  <si>
    <t>総合譲渡（長期）</t>
    <rPh sb="0" eb="2">
      <t>ソウゴウ</t>
    </rPh>
    <rPh sb="2" eb="4">
      <t>ジョウト</t>
    </rPh>
    <rPh sb="5" eb="7">
      <t>チョウキ</t>
    </rPh>
    <phoneticPr fontId="6"/>
  </si>
  <si>
    <t>一時</t>
    <rPh sb="0" eb="2">
      <t>イチジ</t>
    </rPh>
    <phoneticPr fontId="6"/>
  </si>
  <si>
    <t>総所得金額</t>
    <rPh sb="0" eb="1">
      <t>ソウ</t>
    </rPh>
    <rPh sb="1" eb="3">
      <t>ショトク</t>
    </rPh>
    <rPh sb="3" eb="5">
      <t>キンガク</t>
    </rPh>
    <phoneticPr fontId="6"/>
  </si>
  <si>
    <t>⑮参考資料【生命保険料計算表】</t>
    <rPh sb="1" eb="3">
      <t>サンコウ</t>
    </rPh>
    <rPh sb="3" eb="5">
      <t>シリョウ</t>
    </rPh>
    <rPh sb="6" eb="8">
      <t>セイメイ</t>
    </rPh>
    <rPh sb="8" eb="10">
      <t>ホケン</t>
    </rPh>
    <rPh sb="10" eb="11">
      <t>リョウ</t>
    </rPh>
    <rPh sb="11" eb="13">
      <t>ケイサン</t>
    </rPh>
    <rPh sb="13" eb="14">
      <t>ヒョウ</t>
    </rPh>
    <phoneticPr fontId="6"/>
  </si>
  <si>
    <t>保険料支払額（Ａ）</t>
    <rPh sb="0" eb="3">
      <t>ホケンリョウ</t>
    </rPh>
    <rPh sb="3" eb="5">
      <t>シハライ</t>
    </rPh>
    <rPh sb="5" eb="6">
      <t>ガク</t>
    </rPh>
    <phoneticPr fontId="6"/>
  </si>
  <si>
    <t>控除額</t>
    <rPh sb="0" eb="2">
      <t>コウジョ</t>
    </rPh>
    <rPh sb="2" eb="3">
      <t>ガク</t>
    </rPh>
    <phoneticPr fontId="6"/>
  </si>
  <si>
    <t>新一般生命・</t>
    <rPh sb="0" eb="1">
      <t>シン</t>
    </rPh>
    <rPh sb="1" eb="3">
      <t>イッパン</t>
    </rPh>
    <rPh sb="3" eb="5">
      <t>セイメイ</t>
    </rPh>
    <phoneticPr fontId="6"/>
  </si>
  <si>
    <t>円以下</t>
    <rPh sb="0" eb="3">
      <t>エンイカ</t>
    </rPh>
    <phoneticPr fontId="6"/>
  </si>
  <si>
    <t>（A）全額</t>
    <rPh sb="3" eb="5">
      <t>ゼンガク</t>
    </rPh>
    <phoneticPr fontId="6"/>
  </si>
  <si>
    <t>　新一般生命保険料控除＋旧一般生命保険料控除、</t>
    <rPh sb="1" eb="2">
      <t>シン</t>
    </rPh>
    <rPh sb="2" eb="4">
      <t>イッパン</t>
    </rPh>
    <rPh sb="4" eb="6">
      <t>セイメイ</t>
    </rPh>
    <rPh sb="6" eb="8">
      <t>ホケン</t>
    </rPh>
    <rPh sb="8" eb="9">
      <t>リョウ</t>
    </rPh>
    <rPh sb="9" eb="11">
      <t>コウジョ</t>
    </rPh>
    <rPh sb="12" eb="13">
      <t>キュウ</t>
    </rPh>
    <rPh sb="13" eb="15">
      <t>イッパン</t>
    </rPh>
    <rPh sb="15" eb="17">
      <t>セイメイ</t>
    </rPh>
    <rPh sb="17" eb="19">
      <t>ホケン</t>
    </rPh>
    <rPh sb="19" eb="20">
      <t>リョウ</t>
    </rPh>
    <rPh sb="20" eb="22">
      <t>コウジョ</t>
    </rPh>
    <phoneticPr fontId="6"/>
  </si>
  <si>
    <t>３　所得から差し引かれる（所得控除）金額</t>
    <rPh sb="2" eb="4">
      <t>ショトク</t>
    </rPh>
    <rPh sb="6" eb="7">
      <t>サ</t>
    </rPh>
    <rPh sb="8" eb="9">
      <t>ヒ</t>
    </rPh>
    <rPh sb="13" eb="15">
      <t>ショトク</t>
    </rPh>
    <rPh sb="15" eb="17">
      <t>コウジョ</t>
    </rPh>
    <rPh sb="18" eb="20">
      <t>キンガク</t>
    </rPh>
    <phoneticPr fontId="6"/>
  </si>
  <si>
    <t>新個人年金・</t>
    <rPh sb="0" eb="1">
      <t>シン</t>
    </rPh>
    <rPh sb="1" eb="3">
      <t>コジン</t>
    </rPh>
    <rPh sb="3" eb="5">
      <t>ネンキン</t>
    </rPh>
    <phoneticPr fontId="6"/>
  </si>
  <si>
    <t>（A）÷２＋</t>
  </si>
  <si>
    <t>円</t>
    <rPh sb="0" eb="1">
      <t>エン</t>
    </rPh>
    <phoneticPr fontId="6"/>
  </si>
  <si>
    <t>　新個人年金保険料控除＋旧個人年金保険料控除の</t>
    <rPh sb="1" eb="2">
      <t>シン</t>
    </rPh>
    <rPh sb="2" eb="4">
      <t>コジン</t>
    </rPh>
    <rPh sb="4" eb="6">
      <t>ネンキン</t>
    </rPh>
    <rPh sb="6" eb="8">
      <t>ホケン</t>
    </rPh>
    <rPh sb="8" eb="9">
      <t>リョウ</t>
    </rPh>
    <rPh sb="9" eb="11">
      <t>コウジョ</t>
    </rPh>
    <rPh sb="12" eb="13">
      <t>キュウ</t>
    </rPh>
    <rPh sb="13" eb="15">
      <t>コジン</t>
    </rPh>
    <rPh sb="15" eb="17">
      <t>ネンキン</t>
    </rPh>
    <rPh sb="17" eb="19">
      <t>ホケン</t>
    </rPh>
    <rPh sb="19" eb="20">
      <t>リョウ</t>
    </rPh>
    <rPh sb="20" eb="22">
      <t>コウジョ</t>
    </rPh>
    <phoneticPr fontId="6"/>
  </si>
  <si>
    <t>介護医療保険</t>
    <rPh sb="0" eb="2">
      <t>カイゴ</t>
    </rPh>
    <rPh sb="2" eb="4">
      <t>イリョウ</t>
    </rPh>
    <rPh sb="4" eb="6">
      <t>ホケン</t>
    </rPh>
    <phoneticPr fontId="6"/>
  </si>
  <si>
    <t>（A）÷４＋</t>
  </si>
  <si>
    <t>　上限額は</t>
    <rPh sb="1" eb="4">
      <t>ジョウゲンガク</t>
    </rPh>
    <phoneticPr fontId="6"/>
  </si>
  <si>
    <t>社会保険料控除</t>
    <rPh sb="0" eb="2">
      <t>シャカイ</t>
    </rPh>
    <rPh sb="2" eb="5">
      <t>ホケンリョウ</t>
    </rPh>
    <rPh sb="5" eb="7">
      <t>コウジョ</t>
    </rPh>
    <phoneticPr fontId="6"/>
  </si>
  <si>
    <t>社会保険の種類</t>
    <rPh sb="0" eb="2">
      <t>シャカイ</t>
    </rPh>
    <rPh sb="2" eb="4">
      <t>ホケン</t>
    </rPh>
    <rPh sb="5" eb="7">
      <t>シュルイ</t>
    </rPh>
    <phoneticPr fontId="6"/>
  </si>
  <si>
    <t>支払った保険料（円）</t>
    <rPh sb="0" eb="2">
      <t>シハラ</t>
    </rPh>
    <rPh sb="4" eb="7">
      <t>ホケンリョウ</t>
    </rPh>
    <phoneticPr fontId="6"/>
  </si>
  <si>
    <t>円超</t>
    <rPh sb="0" eb="1">
      <t>エン</t>
    </rPh>
    <rPh sb="1" eb="2">
      <t>コ</t>
    </rPh>
    <phoneticPr fontId="6"/>
  </si>
  <si>
    <t>一律に</t>
    <rPh sb="0" eb="2">
      <t>イチリツ</t>
    </rPh>
    <phoneticPr fontId="6"/>
  </si>
  <si>
    <t>　一般生命保険＋個人年金保険＋介護保険の控除額の</t>
    <rPh sb="1" eb="3">
      <t>イッパン</t>
    </rPh>
    <rPh sb="3" eb="5">
      <t>セイメイ</t>
    </rPh>
    <rPh sb="5" eb="7">
      <t>ホケン</t>
    </rPh>
    <rPh sb="8" eb="10">
      <t>コジン</t>
    </rPh>
    <rPh sb="10" eb="12">
      <t>ネンキン</t>
    </rPh>
    <rPh sb="12" eb="14">
      <t>ホケン</t>
    </rPh>
    <rPh sb="15" eb="17">
      <t>カイゴ</t>
    </rPh>
    <rPh sb="17" eb="19">
      <t>ホケン</t>
    </rPh>
    <rPh sb="20" eb="22">
      <t>コウジョ</t>
    </rPh>
    <rPh sb="22" eb="23">
      <t>ガク</t>
    </rPh>
    <phoneticPr fontId="6"/>
  </si>
  <si>
    <t>合計（円）</t>
    <rPh sb="0" eb="2">
      <t>ゴウケイ</t>
    </rPh>
    <phoneticPr fontId="6"/>
  </si>
  <si>
    <t>旧一般生命・</t>
    <rPh sb="0" eb="1">
      <t>キュウ</t>
    </rPh>
    <rPh sb="1" eb="3">
      <t>イッパン</t>
    </rPh>
    <rPh sb="3" eb="5">
      <t>セイメイ</t>
    </rPh>
    <phoneticPr fontId="6"/>
  </si>
  <si>
    <t>⑬</t>
  </si>
  <si>
    <t>旧個人年金保険</t>
    <rPh sb="0" eb="1">
      <t>キュウ</t>
    </rPh>
    <rPh sb="1" eb="3">
      <t>コジン</t>
    </rPh>
    <rPh sb="3" eb="5">
      <t>ネンキン</t>
    </rPh>
    <rPh sb="5" eb="7">
      <t>ホケン</t>
    </rPh>
    <phoneticPr fontId="6"/>
  </si>
  <si>
    <t>小規模企業共済等掛金控除</t>
    <rPh sb="0" eb="3">
      <t>ショウキボ</t>
    </rPh>
    <rPh sb="3" eb="5">
      <t>キギョウ</t>
    </rPh>
    <rPh sb="5" eb="7">
      <t>キョウサイ</t>
    </rPh>
    <rPh sb="7" eb="8">
      <t>トウ</t>
    </rPh>
    <rPh sb="8" eb="9">
      <t>カ</t>
    </rPh>
    <rPh sb="9" eb="10">
      <t>キン</t>
    </rPh>
    <rPh sb="10" eb="12">
      <t>コウジョ</t>
    </rPh>
    <phoneticPr fontId="6"/>
  </si>
  <si>
    <t>⑭</t>
  </si>
  <si>
    <t>⑯参考資料【地震保険料計算表】</t>
    <rPh sb="1" eb="3">
      <t>サンコウ</t>
    </rPh>
    <rPh sb="3" eb="5">
      <t>シリョウ</t>
    </rPh>
    <rPh sb="6" eb="8">
      <t>ジシン</t>
    </rPh>
    <rPh sb="8" eb="10">
      <t>ホケン</t>
    </rPh>
    <rPh sb="10" eb="11">
      <t>リョウ</t>
    </rPh>
    <rPh sb="11" eb="13">
      <t>ケイサン</t>
    </rPh>
    <rPh sb="13" eb="14">
      <t>ヒョウ</t>
    </rPh>
    <phoneticPr fontId="6"/>
  </si>
  <si>
    <t>生命保険料控除</t>
    <rPh sb="0" eb="2">
      <t>セイメイ</t>
    </rPh>
    <rPh sb="2" eb="4">
      <t>ホケン</t>
    </rPh>
    <rPh sb="4" eb="5">
      <t>リョウ</t>
    </rPh>
    <rPh sb="5" eb="7">
      <t>コウジョ</t>
    </rPh>
    <phoneticPr fontId="6"/>
  </si>
  <si>
    <t>控除額（円）</t>
    <rPh sb="0" eb="2">
      <t>コウジョ</t>
    </rPh>
    <rPh sb="2" eb="3">
      <t>ガク</t>
    </rPh>
    <rPh sb="4" eb="5">
      <t>エン</t>
    </rPh>
    <phoneticPr fontId="6"/>
  </si>
  <si>
    <t>地震保険</t>
    <rPh sb="0" eb="2">
      <t>ジシン</t>
    </rPh>
    <rPh sb="2" eb="4">
      <t>ホケン</t>
    </rPh>
    <phoneticPr fontId="6"/>
  </si>
  <si>
    <t>（A）÷２</t>
  </si>
  <si>
    <t>新一般生命保険料</t>
    <rPh sb="0" eb="1">
      <t>シン</t>
    </rPh>
    <rPh sb="1" eb="3">
      <t>イッパン</t>
    </rPh>
    <rPh sb="3" eb="5">
      <t>セイメイ</t>
    </rPh>
    <rPh sb="5" eb="8">
      <t>ホケンリョウ</t>
    </rPh>
    <phoneticPr fontId="6"/>
  </si>
  <si>
    <t>一般生命保険料控除計</t>
    <rPh sb="0" eb="2">
      <t>イッパン</t>
    </rPh>
    <rPh sb="2" eb="4">
      <t>セイメイ</t>
    </rPh>
    <rPh sb="4" eb="6">
      <t>ホケン</t>
    </rPh>
    <rPh sb="6" eb="7">
      <t>リョウ</t>
    </rPh>
    <rPh sb="7" eb="9">
      <t>コウジョ</t>
    </rPh>
    <rPh sb="9" eb="10">
      <t>ケイ</t>
    </rPh>
    <phoneticPr fontId="6"/>
  </si>
  <si>
    <t>円超</t>
    <rPh sb="0" eb="1">
      <t>エン</t>
    </rPh>
    <rPh sb="1" eb="2">
      <t>チョウ</t>
    </rPh>
    <phoneticPr fontId="6"/>
  </si>
  <si>
    <t>　地震保険料の控除＋旧長期損害保険料除の</t>
    <rPh sb="1" eb="3">
      <t>ジシン</t>
    </rPh>
    <rPh sb="3" eb="5">
      <t>ホケン</t>
    </rPh>
    <rPh sb="5" eb="6">
      <t>リョウ</t>
    </rPh>
    <rPh sb="7" eb="9">
      <t>コウジョ</t>
    </rPh>
    <rPh sb="10" eb="11">
      <t>キュウ</t>
    </rPh>
    <rPh sb="11" eb="13">
      <t>チョウキ</t>
    </rPh>
    <rPh sb="13" eb="15">
      <t>ソンガイ</t>
    </rPh>
    <rPh sb="15" eb="17">
      <t>ホケン</t>
    </rPh>
    <rPh sb="17" eb="18">
      <t>リョウ</t>
    </rPh>
    <rPh sb="18" eb="19">
      <t>ジョ</t>
    </rPh>
    <phoneticPr fontId="6"/>
  </si>
  <si>
    <t>旧一般生命保険料</t>
    <rPh sb="0" eb="1">
      <t>キュウ</t>
    </rPh>
    <rPh sb="1" eb="3">
      <t>イッパン</t>
    </rPh>
    <rPh sb="3" eb="5">
      <t>セイメイ</t>
    </rPh>
    <rPh sb="5" eb="8">
      <t>ホケンリョウ</t>
    </rPh>
    <phoneticPr fontId="6"/>
  </si>
  <si>
    <t>a</t>
  </si>
  <si>
    <t>新個人年金保険料</t>
    <rPh sb="0" eb="1">
      <t>シン</t>
    </rPh>
    <rPh sb="1" eb="3">
      <t>コジン</t>
    </rPh>
    <rPh sb="3" eb="5">
      <t>ネンキン</t>
    </rPh>
    <rPh sb="5" eb="8">
      <t>ホケンリョウ</t>
    </rPh>
    <phoneticPr fontId="6"/>
  </si>
  <si>
    <t>個人年金保険料控除計</t>
    <rPh sb="0" eb="2">
      <t>コジン</t>
    </rPh>
    <rPh sb="2" eb="4">
      <t>ネンキン</t>
    </rPh>
    <rPh sb="4" eb="6">
      <t>ホケン</t>
    </rPh>
    <rPh sb="6" eb="7">
      <t>リョウ</t>
    </rPh>
    <rPh sb="7" eb="9">
      <t>コウジョ</t>
    </rPh>
    <rPh sb="9" eb="10">
      <t>ケイ</t>
    </rPh>
    <phoneticPr fontId="6"/>
  </si>
  <si>
    <t>旧長期損害保険</t>
  </si>
  <si>
    <t>旧個人年金保険料</t>
    <rPh sb="0" eb="1">
      <t>キュウ</t>
    </rPh>
    <rPh sb="1" eb="3">
      <t>コジン</t>
    </rPh>
    <rPh sb="3" eb="5">
      <t>ネンキン</t>
    </rPh>
    <rPh sb="5" eb="8">
      <t>ホケンリョウ</t>
    </rPh>
    <phoneticPr fontId="6"/>
  </si>
  <si>
    <t>b</t>
  </si>
  <si>
    <t>介護医療保険料</t>
    <rPh sb="0" eb="2">
      <t>カイゴ</t>
    </rPh>
    <rPh sb="2" eb="4">
      <t>イリョウ</t>
    </rPh>
    <rPh sb="4" eb="7">
      <t>ホケンリョウ</t>
    </rPh>
    <phoneticPr fontId="6"/>
  </si>
  <si>
    <t>c</t>
  </si>
  <si>
    <t>1つの損害保険契約等が、地震保険料と旧長期損害保険契約等のいずれの契約区分にも該当する場合には、</t>
    <rPh sb="12" eb="14">
      <t>ジシン</t>
    </rPh>
    <rPh sb="14" eb="16">
      <t>ホケン</t>
    </rPh>
    <rPh sb="16" eb="17">
      <t>リョウ</t>
    </rPh>
    <rPh sb="18" eb="19">
      <t>キュウ</t>
    </rPh>
    <phoneticPr fontId="6"/>
  </si>
  <si>
    <t>生命保険料控除額（a+b+c）</t>
    <rPh sb="0" eb="2">
      <t>セイメイ</t>
    </rPh>
    <rPh sb="2" eb="5">
      <t>ホケンリョウ</t>
    </rPh>
    <rPh sb="5" eb="7">
      <t>コウジョ</t>
    </rPh>
    <rPh sb="7" eb="8">
      <t>ガク</t>
    </rPh>
    <phoneticPr fontId="6"/>
  </si>
  <si>
    <t>⑮</t>
  </si>
  <si>
    <t>いずれか一方を選択してください。両方に挙げることはできません。</t>
    <rPh sb="7" eb="9">
      <t>センタク</t>
    </rPh>
    <rPh sb="16" eb="18">
      <t>リョウホウ</t>
    </rPh>
    <rPh sb="19" eb="20">
      <t>ア</t>
    </rPh>
    <phoneticPr fontId="6"/>
  </si>
  <si>
    <t xml:space="preserve">　 </t>
  </si>
  <si>
    <t>地震保険料控除</t>
    <rPh sb="0" eb="2">
      <t>ジシン</t>
    </rPh>
    <rPh sb="2" eb="5">
      <t>ホケンリョウ</t>
    </rPh>
    <rPh sb="5" eb="7">
      <t>コウジョ</t>
    </rPh>
    <phoneticPr fontId="6"/>
  </si>
  <si>
    <t>地震保険料</t>
    <rPh sb="0" eb="2">
      <t>ジシン</t>
    </rPh>
    <rPh sb="2" eb="5">
      <t>ホケンリョウ</t>
    </rPh>
    <phoneticPr fontId="6"/>
  </si>
  <si>
    <t>地震保険料控除計</t>
    <rPh sb="0" eb="2">
      <t>ジシン</t>
    </rPh>
    <rPh sb="2" eb="5">
      <t>ホケンリョウ</t>
    </rPh>
    <rPh sb="5" eb="7">
      <t>コウジョ</t>
    </rPh>
    <rPh sb="7" eb="8">
      <t>ケイ</t>
    </rPh>
    <phoneticPr fontId="6"/>
  </si>
  <si>
    <t>⑰～⑳参考資料【控除額表】</t>
    <rPh sb="3" eb="5">
      <t>サンコウ</t>
    </rPh>
    <rPh sb="5" eb="7">
      <t>シリョウ</t>
    </rPh>
    <rPh sb="8" eb="10">
      <t>コウジョ</t>
    </rPh>
    <rPh sb="10" eb="11">
      <t>ガク</t>
    </rPh>
    <rPh sb="11" eb="12">
      <t>ヒョウ</t>
    </rPh>
    <phoneticPr fontId="6"/>
  </si>
  <si>
    <t>旧長期損害保険料</t>
    <rPh sb="0" eb="1">
      <t>キュウ</t>
    </rPh>
    <rPh sb="1" eb="3">
      <t>チョウキ</t>
    </rPh>
    <rPh sb="3" eb="5">
      <t>ソンガイ</t>
    </rPh>
    <rPh sb="5" eb="7">
      <t>ホケン</t>
    </rPh>
    <rPh sb="7" eb="8">
      <t>リョウ</t>
    </rPh>
    <phoneticPr fontId="6"/>
  </si>
  <si>
    <t>⑯</t>
  </si>
  <si>
    <t>控除の種類</t>
    <rPh sb="0" eb="2">
      <t>コウジョ</t>
    </rPh>
    <rPh sb="3" eb="5">
      <t>シュルイ</t>
    </rPh>
    <phoneticPr fontId="6"/>
  </si>
  <si>
    <t>控除額(円)</t>
    <rPh sb="0" eb="2">
      <t>コウジョ</t>
    </rPh>
    <rPh sb="2" eb="3">
      <t>ガク</t>
    </rPh>
    <rPh sb="4" eb="5">
      <t>エン</t>
    </rPh>
    <phoneticPr fontId="6"/>
  </si>
  <si>
    <t>寡婦(死別、生死不明、未帰還)</t>
    <rPh sb="0" eb="2">
      <t>カフ</t>
    </rPh>
    <rPh sb="3" eb="5">
      <t>シベツ</t>
    </rPh>
    <rPh sb="6" eb="8">
      <t>セイシ</t>
    </rPh>
    <rPh sb="8" eb="10">
      <t>フメイ</t>
    </rPh>
    <rPh sb="11" eb="14">
      <t>ミキカン</t>
    </rPh>
    <phoneticPr fontId="6"/>
  </si>
  <si>
    <t>寡婦、ひとり親控除</t>
    <rPh sb="0" eb="2">
      <t>カフ</t>
    </rPh>
    <rPh sb="6" eb="7">
      <t>オヤ</t>
    </rPh>
    <rPh sb="7" eb="9">
      <t>コウジョ</t>
    </rPh>
    <phoneticPr fontId="6"/>
  </si>
  <si>
    <t>該当する場合「〇」</t>
    <rPh sb="0" eb="2">
      <t>ガイトウ</t>
    </rPh>
    <rPh sb="4" eb="6">
      <t>バアイ</t>
    </rPh>
    <phoneticPr fontId="6"/>
  </si>
  <si>
    <t>寡婦（離婚）　</t>
    <rPh sb="0" eb="2">
      <t>カフ</t>
    </rPh>
    <rPh sb="3" eb="5">
      <t>リコン</t>
    </rPh>
    <phoneticPr fontId="6"/>
  </si>
  <si>
    <t>※子以外の扶養家族がいることが要件</t>
    <rPh sb="15" eb="17">
      <t>ヨウケン</t>
    </rPh>
    <phoneticPr fontId="6"/>
  </si>
  <si>
    <t>寡婦（死別）</t>
    <rPh sb="0" eb="2">
      <t>カフ</t>
    </rPh>
    <rPh sb="3" eb="5">
      <t>シベツ</t>
    </rPh>
    <phoneticPr fontId="6"/>
  </si>
  <si>
    <t>⑰</t>
  </si>
  <si>
    <t>ひとり親</t>
    <rPh sb="3" eb="4">
      <t>オヤ</t>
    </rPh>
    <phoneticPr fontId="6"/>
  </si>
  <si>
    <t>※ひとりで子を扶養していることが要件</t>
    <rPh sb="16" eb="18">
      <t>ヨウケン</t>
    </rPh>
    <phoneticPr fontId="6"/>
  </si>
  <si>
    <t>寡婦（離婚）</t>
    <rPh sb="0" eb="2">
      <t>カフ</t>
    </rPh>
    <rPh sb="3" eb="5">
      <t>リコン</t>
    </rPh>
    <phoneticPr fontId="6"/>
  </si>
  <si>
    <t>勤労学生</t>
    <rPh sb="0" eb="2">
      <t>キンロウ</t>
    </rPh>
    <rPh sb="2" eb="4">
      <t>ガクセイ</t>
    </rPh>
    <phoneticPr fontId="6"/>
  </si>
  <si>
    <t>寡婦（生死不明）</t>
    <rPh sb="0" eb="2">
      <t>カフ</t>
    </rPh>
    <rPh sb="3" eb="5">
      <t>セイシ</t>
    </rPh>
    <rPh sb="5" eb="7">
      <t>フメイ</t>
    </rPh>
    <phoneticPr fontId="6"/>
  </si>
  <si>
    <t>一般の障害者</t>
    <rPh sb="0" eb="2">
      <t>イッパン</t>
    </rPh>
    <rPh sb="3" eb="6">
      <t>ショウガイシャ</t>
    </rPh>
    <phoneticPr fontId="6"/>
  </si>
  <si>
    <t>（身体３～６級、療育Ⓑ、精神２級）</t>
    <rPh sb="1" eb="3">
      <t>シンタイ</t>
    </rPh>
    <rPh sb="12" eb="14">
      <t>セイシン</t>
    </rPh>
    <rPh sb="15" eb="16">
      <t>キュウ</t>
    </rPh>
    <phoneticPr fontId="6"/>
  </si>
  <si>
    <t>・障害者控除は、介護保険で障害の認定を受けた場合も対象となります。</t>
    <rPh sb="1" eb="4">
      <t>ショウガイシャ</t>
    </rPh>
    <rPh sb="4" eb="6">
      <t>コウジョ</t>
    </rPh>
    <rPh sb="8" eb="10">
      <t>カイゴ</t>
    </rPh>
    <rPh sb="10" eb="12">
      <t>ホケン</t>
    </rPh>
    <rPh sb="13" eb="15">
      <t>ショウガイ</t>
    </rPh>
    <rPh sb="16" eb="18">
      <t>ニンテイ</t>
    </rPh>
    <rPh sb="19" eb="20">
      <t>ウ</t>
    </rPh>
    <rPh sb="22" eb="24">
      <t>バアイ</t>
    </rPh>
    <rPh sb="25" eb="27">
      <t>タイショウ</t>
    </rPh>
    <phoneticPr fontId="6"/>
  </si>
  <si>
    <t>寡婦（未帰還）</t>
    <rPh sb="0" eb="2">
      <t>カフ</t>
    </rPh>
    <rPh sb="3" eb="6">
      <t>ミキカン</t>
    </rPh>
    <phoneticPr fontId="6"/>
  </si>
  <si>
    <t>特別障害者</t>
    <rPh sb="0" eb="2">
      <t>トクベツ</t>
    </rPh>
    <rPh sb="2" eb="5">
      <t>ショウガイシャ</t>
    </rPh>
    <phoneticPr fontId="6"/>
  </si>
  <si>
    <t>（身体１～２級、療育Ⓐ、精神１級）</t>
    <rPh sb="1" eb="3">
      <t>シンタイ</t>
    </rPh>
    <rPh sb="12" eb="14">
      <t>セイシン</t>
    </rPh>
    <rPh sb="15" eb="16">
      <t>キュウ</t>
    </rPh>
    <phoneticPr fontId="6"/>
  </si>
  <si>
    <t>　また、年少（16歳未満）扶養親族も対象となります。</t>
    <rPh sb="18" eb="20">
      <t>タイショウ</t>
    </rPh>
    <phoneticPr fontId="6"/>
  </si>
  <si>
    <t>⑱</t>
  </si>
  <si>
    <t>同居特別障害者</t>
    <rPh sb="0" eb="2">
      <t>ドウキョ</t>
    </rPh>
    <rPh sb="2" eb="4">
      <t>トクベツ</t>
    </rPh>
    <rPh sb="4" eb="7">
      <t>ショウガイシャ</t>
    </rPh>
    <phoneticPr fontId="6"/>
  </si>
  <si>
    <t>勤労学生控除</t>
    <rPh sb="0" eb="2">
      <t>キンロウ</t>
    </rPh>
    <rPh sb="2" eb="4">
      <t>ガクセイ</t>
    </rPh>
    <rPh sb="4" eb="6">
      <t>コウジョ</t>
    </rPh>
    <phoneticPr fontId="6"/>
  </si>
  <si>
    <t>㉑～㉒参考資料【配偶者（特別）控除計算表】</t>
    <rPh sb="3" eb="5">
      <t>サンコウ</t>
    </rPh>
    <rPh sb="5" eb="7">
      <t>シリョウ</t>
    </rPh>
    <rPh sb="8" eb="10">
      <t>ハイグウ</t>
    </rPh>
    <rPh sb="10" eb="11">
      <t>シャ</t>
    </rPh>
    <rPh sb="12" eb="14">
      <t>トクベツ</t>
    </rPh>
    <rPh sb="15" eb="17">
      <t>コウジョ</t>
    </rPh>
    <rPh sb="17" eb="19">
      <t>ケイサン</t>
    </rPh>
    <rPh sb="19" eb="20">
      <t>ヒョウ</t>
    </rPh>
    <phoneticPr fontId="6"/>
  </si>
  <si>
    <t>学校名</t>
    <rPh sb="0" eb="3">
      <t>ガッコウメイ</t>
    </rPh>
    <phoneticPr fontId="6"/>
  </si>
  <si>
    <t>⑲</t>
  </si>
  <si>
    <t>配偶者の所得（円）</t>
    <rPh sb="0" eb="3">
      <t>ハイグウシャ</t>
    </rPh>
    <rPh sb="4" eb="6">
      <t>ショトク</t>
    </rPh>
    <rPh sb="7" eb="8">
      <t>エン</t>
    </rPh>
    <phoneticPr fontId="6"/>
  </si>
  <si>
    <t>※該当する場合、学校名を入力する。</t>
    <rPh sb="1" eb="3">
      <t>ガイトウ</t>
    </rPh>
    <rPh sb="5" eb="7">
      <t>バアイ</t>
    </rPh>
    <rPh sb="8" eb="11">
      <t>ガッコウメイ</t>
    </rPh>
    <rPh sb="12" eb="14">
      <t>ニュウリョク</t>
    </rPh>
    <phoneticPr fontId="6"/>
  </si>
  <si>
    <t>（老人控除対象の場合）</t>
    <rPh sb="1" eb="3">
      <t>ロウジン</t>
    </rPh>
    <rPh sb="3" eb="5">
      <t>コウジョ</t>
    </rPh>
    <rPh sb="5" eb="7">
      <t>タイショウ</t>
    </rPh>
    <rPh sb="8" eb="10">
      <t>バアイ</t>
    </rPh>
    <phoneticPr fontId="6"/>
  </si>
  <si>
    <t>障害者控除（本人及び扶養親族）</t>
    <rPh sb="0" eb="3">
      <t>ショウガイシャ</t>
    </rPh>
    <rPh sb="3" eb="5">
      <t>コウジョ</t>
    </rPh>
    <phoneticPr fontId="6"/>
  </si>
  <si>
    <t>障害の程度</t>
    <rPh sb="0" eb="2">
      <t>ショウガイ</t>
    </rPh>
    <rPh sb="3" eb="5">
      <t>テイド</t>
    </rPh>
    <phoneticPr fontId="6"/>
  </si>
  <si>
    <t>種類</t>
    <rPh sb="0" eb="2">
      <t>シュルイ</t>
    </rPh>
    <phoneticPr fontId="6"/>
  </si>
  <si>
    <t>⑳</t>
  </si>
  <si>
    <t>年少</t>
    <rPh sb="0" eb="2">
      <t>ネンショウ</t>
    </rPh>
    <phoneticPr fontId="6"/>
  </si>
  <si>
    <t>16歳未満</t>
    <rPh sb="3" eb="5">
      <t>ミマン</t>
    </rPh>
    <phoneticPr fontId="6"/>
  </si>
  <si>
    <t>特定</t>
    <rPh sb="0" eb="2">
      <t>トクテイ</t>
    </rPh>
    <phoneticPr fontId="6"/>
  </si>
  <si>
    <t>19歳以上23歳未満</t>
    <rPh sb="2" eb="5">
      <t>サイイジョウ</t>
    </rPh>
    <rPh sb="7" eb="10">
      <t>サイミマン</t>
    </rPh>
    <phoneticPr fontId="6"/>
  </si>
  <si>
    <t>配偶者(特別)控除</t>
    <rPh sb="0" eb="2">
      <t>ハイグウ</t>
    </rPh>
    <rPh sb="2" eb="3">
      <t>シャ</t>
    </rPh>
    <rPh sb="4" eb="6">
      <t>トクベツ</t>
    </rPh>
    <rPh sb="7" eb="9">
      <t>コウジョ</t>
    </rPh>
    <phoneticPr fontId="6"/>
  </si>
  <si>
    <t>老人</t>
    <rPh sb="0" eb="2">
      <t>ロウジン</t>
    </rPh>
    <phoneticPr fontId="6"/>
  </si>
  <si>
    <t>70歳以上</t>
    <rPh sb="2" eb="5">
      <t>サイイジョウ</t>
    </rPh>
    <phoneticPr fontId="6"/>
  </si>
  <si>
    <t>㉓参考資料【扶養控除額表】</t>
    <rPh sb="1" eb="3">
      <t>サンコウ</t>
    </rPh>
    <rPh sb="3" eb="5">
      <t>シリョウ</t>
    </rPh>
    <rPh sb="6" eb="8">
      <t>フヨウ</t>
    </rPh>
    <rPh sb="8" eb="10">
      <t>コウジョ</t>
    </rPh>
    <rPh sb="10" eb="11">
      <t>ガク</t>
    </rPh>
    <rPh sb="11" eb="12">
      <t>ヒョウ</t>
    </rPh>
    <phoneticPr fontId="6"/>
  </si>
  <si>
    <t>基準日</t>
    <rPh sb="0" eb="3">
      <t>キジュンビ</t>
    </rPh>
    <phoneticPr fontId="6"/>
  </si>
  <si>
    <t>種別</t>
    <rPh sb="0" eb="2">
      <t>シュベツ</t>
    </rPh>
    <phoneticPr fontId="6"/>
  </si>
  <si>
    <t>老人控除対象（70歳以上）</t>
    <rPh sb="0" eb="2">
      <t>ロウジン</t>
    </rPh>
    <rPh sb="2" eb="4">
      <t>コウジョ</t>
    </rPh>
    <rPh sb="4" eb="6">
      <t>タイショウ</t>
    </rPh>
    <rPh sb="9" eb="12">
      <t>サイイジョウ</t>
    </rPh>
    <phoneticPr fontId="6"/>
  </si>
  <si>
    <t>・基準日の年齢</t>
    <rPh sb="1" eb="4">
      <t>キジュンビ</t>
    </rPh>
    <rPh sb="5" eb="7">
      <t>ネンレイ</t>
    </rPh>
    <phoneticPr fontId="6"/>
  </si>
  <si>
    <t>万円</t>
    <rPh sb="0" eb="2">
      <t>マンエン</t>
    </rPh>
    <phoneticPr fontId="6"/>
  </si>
  <si>
    <t>→年少対象者は、扶養控除対象外ですが障害者控除の対象にはなり、</t>
    <rPh sb="1" eb="3">
      <t>ネンショウ</t>
    </rPh>
    <rPh sb="3" eb="6">
      <t>タイショウシャ</t>
    </rPh>
    <rPh sb="8" eb="10">
      <t>フヨウ</t>
    </rPh>
    <rPh sb="10" eb="12">
      <t>コウジョ</t>
    </rPh>
    <rPh sb="12" eb="14">
      <t>タイショウ</t>
    </rPh>
    <rPh sb="14" eb="15">
      <t>ガイ</t>
    </rPh>
    <rPh sb="18" eb="21">
      <t>ショウガイシャ</t>
    </rPh>
    <rPh sb="21" eb="23">
      <t>コウジョ</t>
    </rPh>
    <rPh sb="24" eb="26">
      <t>タイショウ</t>
    </rPh>
    <phoneticPr fontId="6"/>
  </si>
  <si>
    <t>配偶者の合計所得金額</t>
    <rPh sb="0" eb="3">
      <t>ハイグウシャ</t>
    </rPh>
    <rPh sb="4" eb="6">
      <t>ゴウケイ</t>
    </rPh>
    <rPh sb="6" eb="8">
      <t>ショトク</t>
    </rPh>
    <rPh sb="8" eb="10">
      <t>キンガク</t>
    </rPh>
    <phoneticPr fontId="6"/>
  </si>
  <si>
    <t>一般</t>
    <rPh sb="0" eb="2">
      <t>イッパン</t>
    </rPh>
    <phoneticPr fontId="6"/>
  </si>
  <si>
    <t>　市・県民税の非課税判定をする際の扶養親族数にも加えられます。</t>
  </si>
  <si>
    <t>㉑㉒</t>
  </si>
  <si>
    <r>
      <t>扶養控除（</t>
    </r>
    <r>
      <rPr>
        <b/>
        <u/>
        <sz val="11"/>
        <color theme="1"/>
        <rFont val="ＭＳ Ｐゴシック"/>
        <family val="3"/>
        <charset val="128"/>
      </rPr>
      <t>１６歳以上</t>
    </r>
    <r>
      <rPr>
        <sz val="11"/>
        <color theme="1"/>
        <rFont val="ＭＳ Ｐゴシック"/>
        <family val="3"/>
        <charset val="128"/>
      </rPr>
      <t>の扶養親族）</t>
    </r>
    <rPh sb="0" eb="1">
      <t>フ</t>
    </rPh>
    <rPh sb="1" eb="2">
      <t>ヨウ</t>
    </rPh>
    <rPh sb="2" eb="3">
      <t>ヒカエ</t>
    </rPh>
    <rPh sb="3" eb="4">
      <t>ジョ</t>
    </rPh>
    <rPh sb="7" eb="10">
      <t>サイイジョウ</t>
    </rPh>
    <rPh sb="11" eb="13">
      <t>フヨウ</t>
    </rPh>
    <rPh sb="13" eb="15">
      <t>シンゾク</t>
    </rPh>
    <phoneticPr fontId="6"/>
  </si>
  <si>
    <t>老人(同居老親等)</t>
    <rPh sb="0" eb="2">
      <t>ロウジン</t>
    </rPh>
    <rPh sb="3" eb="5">
      <t>ドウキョ</t>
    </rPh>
    <rPh sb="5" eb="7">
      <t>ロウシン</t>
    </rPh>
    <rPh sb="7" eb="8">
      <t>トウ</t>
    </rPh>
    <phoneticPr fontId="6"/>
  </si>
  <si>
    <t>→同居老親等とは、70歳以上かつ申告者又はその配偶者の直系尊属で、</t>
    <rPh sb="1" eb="3">
      <t>ドウキョ</t>
    </rPh>
    <rPh sb="3" eb="5">
      <t>ロウシン</t>
    </rPh>
    <rPh sb="5" eb="6">
      <t>トウ</t>
    </rPh>
    <rPh sb="11" eb="14">
      <t>サイイジョウ</t>
    </rPh>
    <rPh sb="16" eb="18">
      <t>シンコク</t>
    </rPh>
    <rPh sb="18" eb="19">
      <t>シャ</t>
    </rPh>
    <rPh sb="19" eb="20">
      <t>マタ</t>
    </rPh>
    <rPh sb="23" eb="26">
      <t>ハイグウシャ</t>
    </rPh>
    <rPh sb="27" eb="29">
      <t>チョッケイ</t>
    </rPh>
    <rPh sb="29" eb="31">
      <t>ソンゾク</t>
    </rPh>
    <phoneticPr fontId="6"/>
  </si>
  <si>
    <t>老人(同居老親等以外)</t>
    <rPh sb="0" eb="2">
      <t>ロウジン</t>
    </rPh>
    <rPh sb="3" eb="5">
      <t>ドウキョ</t>
    </rPh>
    <rPh sb="5" eb="7">
      <t>ロウシン</t>
    </rPh>
    <rPh sb="7" eb="8">
      <t>トウ</t>
    </rPh>
    <rPh sb="8" eb="10">
      <t>イガイ</t>
    </rPh>
    <phoneticPr fontId="6"/>
  </si>
  <si>
    <t>　申告者又はその配偶者と同居している方です。</t>
    <rPh sb="1" eb="3">
      <t>シンコク</t>
    </rPh>
    <rPh sb="3" eb="4">
      <t>シャ</t>
    </rPh>
    <rPh sb="4" eb="5">
      <t>マタ</t>
    </rPh>
    <rPh sb="8" eb="11">
      <t>ハイグウシャ</t>
    </rPh>
    <rPh sb="12" eb="14">
      <t>ドウキョ</t>
    </rPh>
    <rPh sb="18" eb="19">
      <t>カタ</t>
    </rPh>
    <phoneticPr fontId="6"/>
  </si>
  <si>
    <t>同居・別居の区分</t>
    <rPh sb="0" eb="2">
      <t>ドウキョ</t>
    </rPh>
    <rPh sb="3" eb="5">
      <t>ベッキョ</t>
    </rPh>
    <rPh sb="6" eb="8">
      <t>クブン</t>
    </rPh>
    <phoneticPr fontId="6"/>
  </si>
  <si>
    <t>続柄</t>
    <rPh sb="0" eb="2">
      <t>ゾクガラ</t>
    </rPh>
    <phoneticPr fontId="6"/>
  </si>
  <si>
    <t>控除金額（万円）</t>
    <rPh sb="0" eb="2">
      <t>コウジョ</t>
    </rPh>
    <rPh sb="2" eb="4">
      <t>キンガク</t>
    </rPh>
    <rPh sb="5" eb="7">
      <t>マンエン</t>
    </rPh>
    <phoneticPr fontId="6"/>
  </si>
  <si>
    <t>基準日の年齢</t>
    <rPh sb="0" eb="3">
      <t>キジュンビ</t>
    </rPh>
    <rPh sb="4" eb="6">
      <t>ネンレイ</t>
    </rPh>
    <phoneticPr fontId="6"/>
  </si>
  <si>
    <t>１６歳未満の扶養親族（控除対象外）</t>
    <rPh sb="2" eb="5">
      <t>サイミマン</t>
    </rPh>
    <rPh sb="6" eb="8">
      <t>フヨウ</t>
    </rPh>
    <rPh sb="8" eb="10">
      <t>シンゾク</t>
    </rPh>
    <rPh sb="11" eb="13">
      <t>コウジョ</t>
    </rPh>
    <rPh sb="13" eb="15">
      <t>タイショウ</t>
    </rPh>
    <rPh sb="15" eb="16">
      <t>ガイ</t>
    </rPh>
    <phoneticPr fontId="6"/>
  </si>
  <si>
    <t>雑損控除</t>
    <rPh sb="0" eb="1">
      <t>ザツ</t>
    </rPh>
    <rPh sb="1" eb="2">
      <t>ソン</t>
    </rPh>
    <rPh sb="2" eb="3">
      <t>ヒカエ</t>
    </rPh>
    <rPh sb="3" eb="4">
      <t>ジョ</t>
    </rPh>
    <phoneticPr fontId="6"/>
  </si>
  <si>
    <t>損害の原因</t>
    <rPh sb="0" eb="2">
      <t>ソンガイ</t>
    </rPh>
    <rPh sb="3" eb="5">
      <t>ゲンイン</t>
    </rPh>
    <phoneticPr fontId="6"/>
  </si>
  <si>
    <t>損害年月日</t>
    <rPh sb="0" eb="2">
      <t>ソンガイ</t>
    </rPh>
    <rPh sb="2" eb="5">
      <t>ネンガッピ</t>
    </rPh>
    <phoneticPr fontId="6"/>
  </si>
  <si>
    <t>損害を受けた資産の種類</t>
    <rPh sb="0" eb="2">
      <t>ソンガイ</t>
    </rPh>
    <rPh sb="3" eb="4">
      <t>ウ</t>
    </rPh>
    <rPh sb="6" eb="8">
      <t>シサン</t>
    </rPh>
    <rPh sb="9" eb="11">
      <t>シュルイ</t>
    </rPh>
    <phoneticPr fontId="6"/>
  </si>
  <si>
    <t>損害金額（円）</t>
    <rPh sb="0" eb="2">
      <t>ソンガイ</t>
    </rPh>
    <rPh sb="2" eb="4">
      <t>キンガク</t>
    </rPh>
    <rPh sb="5" eb="6">
      <t>エン</t>
    </rPh>
    <phoneticPr fontId="6"/>
  </si>
  <si>
    <t>（ア）</t>
  </si>
  <si>
    <t>保険金などで補填される金額（円）</t>
    <rPh sb="0" eb="3">
      <t>ホケンキン</t>
    </rPh>
    <rPh sb="6" eb="8">
      <t>ホテン</t>
    </rPh>
    <rPh sb="11" eb="13">
      <t>キンガク</t>
    </rPh>
    <rPh sb="14" eb="15">
      <t>エン</t>
    </rPh>
    <phoneticPr fontId="6"/>
  </si>
  <si>
    <t>（イ）</t>
  </si>
  <si>
    <t>所得金額合計（退職所得、申告分離課税の所得も含む）</t>
    <rPh sb="0" eb="2">
      <t>ショトク</t>
    </rPh>
    <rPh sb="2" eb="4">
      <t>キンガク</t>
    </rPh>
    <rPh sb="4" eb="6">
      <t>ゴウケイ</t>
    </rPh>
    <rPh sb="7" eb="9">
      <t>タイショク</t>
    </rPh>
    <rPh sb="9" eb="11">
      <t>ショトク</t>
    </rPh>
    <rPh sb="12" eb="14">
      <t>シンコク</t>
    </rPh>
    <rPh sb="14" eb="16">
      <t>ブンリ</t>
    </rPh>
    <rPh sb="16" eb="18">
      <t>カゼイ</t>
    </rPh>
    <rPh sb="19" eb="21">
      <t>ショトク</t>
    </rPh>
    <rPh sb="22" eb="23">
      <t>フク</t>
    </rPh>
    <phoneticPr fontId="6"/>
  </si>
  <si>
    <t>（ウ）</t>
  </si>
  <si>
    <t>（ア）－（イ）－（ウ）×０．１ ※マイナスの場合は0</t>
    <rPh sb="22" eb="24">
      <t>バアイ</t>
    </rPh>
    <phoneticPr fontId="6"/>
  </si>
  <si>
    <t>（エ）</t>
  </si>
  <si>
    <t>（ア）－（イ）のうち災害関連支出の金額（円）</t>
  </si>
  <si>
    <t>（オ）</t>
  </si>
  <si>
    <t>（エ）と（オ）－５万円のいずれか多い方の金額</t>
    <rPh sb="9" eb="11">
      <t>マンエン</t>
    </rPh>
    <rPh sb="16" eb="17">
      <t>オオ</t>
    </rPh>
    <rPh sb="18" eb="19">
      <t>ホウ</t>
    </rPh>
    <rPh sb="20" eb="22">
      <t>キンガク</t>
    </rPh>
    <phoneticPr fontId="6"/>
  </si>
  <si>
    <t>医療費控除</t>
    <rPh sb="0" eb="3">
      <t>イリョウヒ</t>
    </rPh>
    <rPh sb="3" eb="5">
      <t>コウジョ</t>
    </rPh>
    <phoneticPr fontId="6"/>
  </si>
  <si>
    <t>支払った医療費（円）</t>
    <rPh sb="0" eb="2">
      <t>シハラ</t>
    </rPh>
    <rPh sb="4" eb="7">
      <t>イリョウヒ</t>
    </rPh>
    <rPh sb="8" eb="9">
      <t>エン</t>
    </rPh>
    <phoneticPr fontId="6"/>
  </si>
  <si>
    <t>㉗</t>
  </si>
  <si>
    <t>◆保険金などで補填される金額に該当するものの例</t>
  </si>
  <si>
    <t>10万円と「総所得金額の5%」とのいずれか少ない金額(円)</t>
    <rPh sb="2" eb="4">
      <t>マンエン</t>
    </rPh>
    <rPh sb="6" eb="9">
      <t>ソウショトク</t>
    </rPh>
    <rPh sb="9" eb="11">
      <t>キンガク</t>
    </rPh>
    <rPh sb="21" eb="22">
      <t>スク</t>
    </rPh>
    <rPh sb="24" eb="26">
      <t>キンガク</t>
    </rPh>
    <rPh sb="27" eb="28">
      <t>エン</t>
    </rPh>
    <phoneticPr fontId="6"/>
  </si>
  <si>
    <t>・加入している健康保険（国民健康保険、社会保険等）から高額療養費として還付された金額</t>
    <rPh sb="1" eb="3">
      <t>カニュウ</t>
    </rPh>
    <rPh sb="7" eb="9">
      <t>ケンコウ</t>
    </rPh>
    <rPh sb="9" eb="11">
      <t>ホケン</t>
    </rPh>
    <rPh sb="12" eb="14">
      <t>コクミン</t>
    </rPh>
    <rPh sb="14" eb="16">
      <t>ケンコウ</t>
    </rPh>
    <rPh sb="16" eb="18">
      <t>ホケン</t>
    </rPh>
    <rPh sb="19" eb="21">
      <t>シャカイ</t>
    </rPh>
    <rPh sb="21" eb="23">
      <t>ホケン</t>
    </rPh>
    <rPh sb="23" eb="24">
      <t>トウ</t>
    </rPh>
    <rPh sb="27" eb="29">
      <t>コウガク</t>
    </rPh>
    <rPh sb="29" eb="32">
      <t>リョウヨウヒ</t>
    </rPh>
    <rPh sb="35" eb="37">
      <t>カンプ</t>
    </rPh>
    <rPh sb="40" eb="42">
      <t>キンガク</t>
    </rPh>
    <phoneticPr fontId="6"/>
  </si>
  <si>
    <t>医療費控除額（円）</t>
    <rPh sb="0" eb="3">
      <t>イリョウヒ</t>
    </rPh>
    <rPh sb="3" eb="5">
      <t>コウジョ</t>
    </rPh>
    <rPh sb="5" eb="6">
      <t>ガク</t>
    </rPh>
    <rPh sb="7" eb="8">
      <t>エン</t>
    </rPh>
    <phoneticPr fontId="6"/>
  </si>
  <si>
    <t>・加入している民間の生命保険等から支給された保険金等の金額</t>
    <rPh sb="1" eb="3">
      <t>カニュウ</t>
    </rPh>
    <rPh sb="7" eb="9">
      <t>ミンカン</t>
    </rPh>
    <rPh sb="10" eb="12">
      <t>セイメイ</t>
    </rPh>
    <rPh sb="12" eb="14">
      <t>ホケン</t>
    </rPh>
    <rPh sb="14" eb="15">
      <t>トウ</t>
    </rPh>
    <rPh sb="17" eb="19">
      <t>シキュウ</t>
    </rPh>
    <rPh sb="22" eb="25">
      <t>ホケンキン</t>
    </rPh>
    <rPh sb="25" eb="26">
      <t>トウ</t>
    </rPh>
    <rPh sb="27" eb="29">
      <t>キンガク</t>
    </rPh>
    <phoneticPr fontId="6"/>
  </si>
  <si>
    <t>セルフメディケーション税制による医療費控除</t>
    <rPh sb="11" eb="13">
      <t>ゼイセイ</t>
    </rPh>
    <rPh sb="16" eb="19">
      <t>イリョウヒ</t>
    </rPh>
    <rPh sb="19" eb="21">
      <t>コウジョ</t>
    </rPh>
    <phoneticPr fontId="6"/>
  </si>
  <si>
    <t>◆セルフメディケーション税制による医療費控除を選択すると、病院等で支払った医療費は</t>
    <rPh sb="12" eb="14">
      <t>ゼイセイ</t>
    </rPh>
    <rPh sb="17" eb="20">
      <t>イリョウヒ</t>
    </rPh>
    <rPh sb="20" eb="22">
      <t>コウジョ</t>
    </rPh>
    <rPh sb="23" eb="25">
      <t>センタク</t>
    </rPh>
    <rPh sb="29" eb="31">
      <t>ビョウイン</t>
    </rPh>
    <rPh sb="31" eb="32">
      <t>トウ</t>
    </rPh>
    <rPh sb="33" eb="35">
      <t>シハラ</t>
    </rPh>
    <rPh sb="37" eb="40">
      <t>イリョウヒ</t>
    </rPh>
    <phoneticPr fontId="6"/>
  </si>
  <si>
    <t>　控除の対象になりません。薬局等で支払った対象商品の金額のみが対象となります。</t>
    <rPh sb="1" eb="3">
      <t>コウジョ</t>
    </rPh>
    <rPh sb="4" eb="6">
      <t>タイショウ</t>
    </rPh>
    <rPh sb="13" eb="15">
      <t>ヤッキョク</t>
    </rPh>
    <rPh sb="15" eb="16">
      <t>トウ</t>
    </rPh>
    <rPh sb="17" eb="19">
      <t>シハラ</t>
    </rPh>
    <rPh sb="21" eb="23">
      <t>タイショウ</t>
    </rPh>
    <rPh sb="23" eb="25">
      <t>ショウヒン</t>
    </rPh>
    <rPh sb="26" eb="28">
      <t>キンガク</t>
    </rPh>
    <rPh sb="31" eb="33">
      <t>タイショウ</t>
    </rPh>
    <phoneticPr fontId="6"/>
  </si>
  <si>
    <t>４</t>
  </si>
  <si>
    <t>４補足</t>
    <rPh sb="1" eb="3">
      <t>ホソク</t>
    </rPh>
    <phoneticPr fontId="6"/>
  </si>
  <si>
    <t>給与、公的年金等にかかる所得以外とは、上記「２収入金額」の①～⑤、⑧、⑨、⑪の所得です。</t>
    <rPh sb="0" eb="2">
      <t>キュウヨ</t>
    </rPh>
    <rPh sb="3" eb="5">
      <t>コウテキ</t>
    </rPh>
    <rPh sb="5" eb="7">
      <t>ネンキン</t>
    </rPh>
    <rPh sb="7" eb="8">
      <t>トウ</t>
    </rPh>
    <rPh sb="12" eb="14">
      <t>ショトク</t>
    </rPh>
    <rPh sb="14" eb="16">
      <t>イガイ</t>
    </rPh>
    <rPh sb="19" eb="21">
      <t>ジョウキ</t>
    </rPh>
    <rPh sb="23" eb="25">
      <t>シュウニュウ</t>
    </rPh>
    <rPh sb="25" eb="27">
      <t>キンガク</t>
    </rPh>
    <phoneticPr fontId="6"/>
  </si>
  <si>
    <t>給与所得がない方は普通徴収を選んでください。</t>
    <rPh sb="0" eb="2">
      <t>キュウヨ</t>
    </rPh>
    <rPh sb="2" eb="4">
      <t>ショトク</t>
    </rPh>
    <rPh sb="7" eb="8">
      <t>カタ</t>
    </rPh>
    <rPh sb="9" eb="11">
      <t>フツウ</t>
    </rPh>
    <rPh sb="11" eb="13">
      <t>チョウシュウ</t>
    </rPh>
    <rPh sb="14" eb="15">
      <t>エラ</t>
    </rPh>
    <phoneticPr fontId="6"/>
  </si>
  <si>
    <t>給与から差引き（特別徴収）</t>
  </si>
  <si>
    <t>給与所得があり、納付方法の入力がない場合は、給与からの特別徴収を優先します。</t>
    <rPh sb="0" eb="2">
      <t>キュウヨ</t>
    </rPh>
    <rPh sb="2" eb="4">
      <t>ショトク</t>
    </rPh>
    <rPh sb="8" eb="10">
      <t>ノウフ</t>
    </rPh>
    <rPh sb="10" eb="12">
      <t>ホウホウ</t>
    </rPh>
    <rPh sb="13" eb="15">
      <t>ニュウリョク</t>
    </rPh>
    <rPh sb="18" eb="20">
      <t>バアイ</t>
    </rPh>
    <rPh sb="22" eb="24">
      <t>キュウヨ</t>
    </rPh>
    <rPh sb="27" eb="29">
      <t>トクベツ</t>
    </rPh>
    <rPh sb="29" eb="31">
      <t>チョウシュウ</t>
    </rPh>
    <rPh sb="32" eb="34">
      <t>ユウセン</t>
    </rPh>
    <phoneticPr fontId="6"/>
  </si>
  <si>
    <t>自分で納付（普通徴収）</t>
  </si>
  <si>
    <t>例）給与所得と不動産所得がある場合の市・県民税の納付方法</t>
    <rPh sb="0" eb="1">
      <t>レイ</t>
    </rPh>
    <rPh sb="2" eb="4">
      <t>キュウヨ</t>
    </rPh>
    <rPh sb="4" eb="6">
      <t>ショトク</t>
    </rPh>
    <rPh sb="7" eb="10">
      <t>フドウサン</t>
    </rPh>
    <rPh sb="10" eb="12">
      <t>ショトク</t>
    </rPh>
    <rPh sb="15" eb="17">
      <t>バアイ</t>
    </rPh>
    <rPh sb="18" eb="19">
      <t>シ</t>
    </rPh>
    <rPh sb="20" eb="23">
      <t>ケンミンゼイ</t>
    </rPh>
    <rPh sb="24" eb="26">
      <t>ノウフ</t>
    </rPh>
    <rPh sb="26" eb="28">
      <t>ホウホウ</t>
    </rPh>
    <phoneticPr fontId="6"/>
  </si>
  <si>
    <t>　特別徴収→すべて給与から差引きして納付する。</t>
    <rPh sb="1" eb="3">
      <t>トクベツ</t>
    </rPh>
    <rPh sb="3" eb="5">
      <t>チョウシュウ</t>
    </rPh>
    <rPh sb="9" eb="11">
      <t>キュウヨ</t>
    </rPh>
    <rPh sb="13" eb="14">
      <t>サ</t>
    </rPh>
    <rPh sb="14" eb="15">
      <t>ヒ</t>
    </rPh>
    <rPh sb="18" eb="20">
      <t>ノウフ</t>
    </rPh>
    <phoneticPr fontId="6"/>
  </si>
  <si>
    <t>　普通徴収→給与所得に係る分は給与から差引きし、不動産所得に係る分は自分で納付する。</t>
    <rPh sb="1" eb="3">
      <t>フツウ</t>
    </rPh>
    <rPh sb="3" eb="5">
      <t>チョウシュウ</t>
    </rPh>
    <rPh sb="6" eb="8">
      <t>キュウヨ</t>
    </rPh>
    <rPh sb="8" eb="10">
      <t>ショトク</t>
    </rPh>
    <rPh sb="11" eb="12">
      <t>カカ</t>
    </rPh>
    <rPh sb="13" eb="14">
      <t>ブン</t>
    </rPh>
    <rPh sb="15" eb="17">
      <t>キュウヨ</t>
    </rPh>
    <rPh sb="19" eb="20">
      <t>サ</t>
    </rPh>
    <rPh sb="20" eb="21">
      <t>ヒ</t>
    </rPh>
    <rPh sb="24" eb="27">
      <t>フドウサン</t>
    </rPh>
    <rPh sb="27" eb="29">
      <t>ショトク</t>
    </rPh>
    <rPh sb="30" eb="31">
      <t>カカ</t>
    </rPh>
    <rPh sb="32" eb="33">
      <t>ブン</t>
    </rPh>
    <rPh sb="34" eb="36">
      <t>ジブン</t>
    </rPh>
    <rPh sb="37" eb="39">
      <t>ノウフ</t>
    </rPh>
    <phoneticPr fontId="6"/>
  </si>
  <si>
    <t>年度　市民税・県民税（国民健康保険税）申告書</t>
    <rPh sb="0" eb="2">
      <t>ネンド</t>
    </rPh>
    <rPh sb="3" eb="6">
      <t>シミンゼイ</t>
    </rPh>
    <rPh sb="7" eb="10">
      <t>ケンミンゼイ</t>
    </rPh>
    <rPh sb="11" eb="13">
      <t>コクミン</t>
    </rPh>
    <rPh sb="13" eb="15">
      <t>ケンコウ</t>
    </rPh>
    <rPh sb="15" eb="17">
      <t>ホケン</t>
    </rPh>
    <rPh sb="17" eb="18">
      <t>ゼイ</t>
    </rPh>
    <rPh sb="19" eb="22">
      <t>シンコクショ</t>
    </rPh>
    <phoneticPr fontId="18"/>
  </si>
  <si>
    <t>現　住　所</t>
    <rPh sb="0" eb="1">
      <t>ゲン</t>
    </rPh>
    <rPh sb="2" eb="3">
      <t>ジュウ</t>
    </rPh>
    <rPh sb="4" eb="5">
      <t>ショ</t>
    </rPh>
    <phoneticPr fontId="18"/>
  </si>
  <si>
    <t>業種又は職業</t>
    <rPh sb="0" eb="2">
      <t>ギョウシュ</t>
    </rPh>
    <rPh sb="2" eb="3">
      <t>マタ</t>
    </rPh>
    <rPh sb="4" eb="6">
      <t>ショクギョウ</t>
    </rPh>
    <phoneticPr fontId="18"/>
  </si>
  <si>
    <t>１月１日現在
の住所</t>
    <rPh sb="1" eb="2">
      <t>ガツ</t>
    </rPh>
    <rPh sb="3" eb="4">
      <t>ニチ</t>
    </rPh>
    <rPh sb="4" eb="6">
      <t>ゲンザイ</t>
    </rPh>
    <rPh sb="8" eb="10">
      <t>ジュウショ</t>
    </rPh>
    <phoneticPr fontId="18"/>
  </si>
  <si>
    <t>電話番号</t>
    <rPh sb="0" eb="2">
      <t>デンワ</t>
    </rPh>
    <rPh sb="2" eb="4">
      <t>バンゴウ</t>
    </rPh>
    <phoneticPr fontId="18"/>
  </si>
  <si>
    <t>フリガナ</t>
    <phoneticPr fontId="18"/>
  </si>
  <si>
    <t>個人番号</t>
    <rPh sb="0" eb="2">
      <t>コジン</t>
    </rPh>
    <rPh sb="2" eb="4">
      <t>バンゴウ</t>
    </rPh>
    <phoneticPr fontId="18"/>
  </si>
  <si>
    <t>氏　名</t>
    <rPh sb="0" eb="1">
      <t>シ</t>
    </rPh>
    <rPh sb="2" eb="3">
      <t>ナ</t>
    </rPh>
    <phoneticPr fontId="18"/>
  </si>
  <si>
    <t>生年月日</t>
    <rPh sb="0" eb="2">
      <t>セイネン</t>
    </rPh>
    <rPh sb="2" eb="4">
      <t>ガッピ</t>
    </rPh>
    <phoneticPr fontId="18"/>
  </si>
  <si>
    <t>世帯主の
氏名</t>
    <rPh sb="0" eb="3">
      <t>セタイヌシ</t>
    </rPh>
    <rPh sb="5" eb="7">
      <t>シメイ</t>
    </rPh>
    <phoneticPr fontId="18"/>
  </si>
  <si>
    <t>続柄</t>
    <rPh sb="0" eb="2">
      <t>ツヅキガラ</t>
    </rPh>
    <phoneticPr fontId="18"/>
  </si>
  <si>
    <t>３　所得から差し引かれる金額に関する事項</t>
    <rPh sb="2" eb="4">
      <t>ショトク</t>
    </rPh>
    <rPh sb="6" eb="7">
      <t>サ</t>
    </rPh>
    <rPh sb="8" eb="9">
      <t>ヒ</t>
    </rPh>
    <rPh sb="12" eb="14">
      <t>キンガク</t>
    </rPh>
    <rPh sb="15" eb="16">
      <t>カン</t>
    </rPh>
    <rPh sb="18" eb="20">
      <t>ジコウ</t>
    </rPh>
    <phoneticPr fontId="18"/>
  </si>
  <si>
    <t>⑬
社会保険料
控除</t>
    <rPh sb="2" eb="4">
      <t>シャカイ</t>
    </rPh>
    <rPh sb="4" eb="7">
      <t>ホケンリョウ</t>
    </rPh>
    <rPh sb="8" eb="10">
      <t>コウジョ</t>
    </rPh>
    <phoneticPr fontId="18"/>
  </si>
  <si>
    <t>　社　会　保　険　の　種　類　</t>
    <rPh sb="1" eb="2">
      <t>シャ</t>
    </rPh>
    <rPh sb="3" eb="4">
      <t>カイ</t>
    </rPh>
    <rPh sb="5" eb="6">
      <t>タモツ</t>
    </rPh>
    <rPh sb="7" eb="8">
      <t>ケン</t>
    </rPh>
    <rPh sb="11" eb="12">
      <t>シュ</t>
    </rPh>
    <rPh sb="13" eb="14">
      <t>ルイ</t>
    </rPh>
    <phoneticPr fontId="18"/>
  </si>
  <si>
    <t>　支　払　っ　た　保　険　料　</t>
    <phoneticPr fontId="18"/>
  </si>
  <si>
    <t>事業</t>
    <rPh sb="0" eb="2">
      <t>ジギョウ</t>
    </rPh>
    <phoneticPr fontId="18"/>
  </si>
  <si>
    <t>営業等</t>
    <rPh sb="0" eb="2">
      <t>エイギョウ</t>
    </rPh>
    <rPh sb="2" eb="3">
      <t>トウ</t>
    </rPh>
    <phoneticPr fontId="18"/>
  </si>
  <si>
    <t>㋐</t>
    <phoneticPr fontId="18"/>
  </si>
  <si>
    <t>１収入金額</t>
    <rPh sb="1" eb="3">
      <t>シュウニュウ</t>
    </rPh>
    <rPh sb="3" eb="5">
      <t>キンガク</t>
    </rPh>
    <phoneticPr fontId="18"/>
  </si>
  <si>
    <t>農業</t>
    <rPh sb="0" eb="2">
      <t>ノウギョウ</t>
    </rPh>
    <phoneticPr fontId="18"/>
  </si>
  <si>
    <t>㋑</t>
    <phoneticPr fontId="18"/>
  </si>
  <si>
    <t>不動産</t>
    <rPh sb="0" eb="3">
      <t>フドウサン</t>
    </rPh>
    <phoneticPr fontId="18"/>
  </si>
  <si>
    <t>㋒</t>
    <phoneticPr fontId="18"/>
  </si>
  <si>
    <t>合計</t>
    <rPh sb="0" eb="2">
      <t>ゴウケイ</t>
    </rPh>
    <phoneticPr fontId="18"/>
  </si>
  <si>
    <t>利子</t>
    <rPh sb="0" eb="2">
      <t>リシ</t>
    </rPh>
    <phoneticPr fontId="18"/>
  </si>
  <si>
    <t>㋓</t>
    <phoneticPr fontId="18"/>
  </si>
  <si>
    <t>⑮
生命保険料
控除</t>
    <rPh sb="2" eb="4">
      <t>セイメイ</t>
    </rPh>
    <phoneticPr fontId="18"/>
  </si>
  <si>
    <t>新生命保険料の計</t>
    <rPh sb="0" eb="1">
      <t>シン</t>
    </rPh>
    <rPh sb="1" eb="3">
      <t>セイメイ</t>
    </rPh>
    <rPh sb="3" eb="6">
      <t>ホケンリョウ</t>
    </rPh>
    <rPh sb="7" eb="8">
      <t>ケイ</t>
    </rPh>
    <phoneticPr fontId="18"/>
  </si>
  <si>
    <t>旧生命保険料の計</t>
    <rPh sb="0" eb="1">
      <t>キュウ</t>
    </rPh>
    <rPh sb="1" eb="3">
      <t>セイメイ</t>
    </rPh>
    <rPh sb="3" eb="6">
      <t>ホケンリョウ</t>
    </rPh>
    <rPh sb="7" eb="8">
      <t>ケイ</t>
    </rPh>
    <phoneticPr fontId="18"/>
  </si>
  <si>
    <t>配当</t>
    <rPh sb="0" eb="2">
      <t>ハイトウ</t>
    </rPh>
    <phoneticPr fontId="18"/>
  </si>
  <si>
    <t>㋔</t>
    <phoneticPr fontId="18"/>
  </si>
  <si>
    <t>新個人年金保険料の計</t>
    <rPh sb="0" eb="1">
      <t>シン</t>
    </rPh>
    <rPh sb="1" eb="3">
      <t>コジン</t>
    </rPh>
    <rPh sb="3" eb="5">
      <t>ネンキン</t>
    </rPh>
    <rPh sb="5" eb="8">
      <t>ホケンリョウ</t>
    </rPh>
    <rPh sb="9" eb="10">
      <t>ケイ</t>
    </rPh>
    <phoneticPr fontId="18"/>
  </si>
  <si>
    <t>旧個人年金保険料の計</t>
    <rPh sb="0" eb="1">
      <t>キュウ</t>
    </rPh>
    <rPh sb="1" eb="3">
      <t>コジン</t>
    </rPh>
    <rPh sb="3" eb="5">
      <t>ネンキン</t>
    </rPh>
    <rPh sb="5" eb="8">
      <t>ホケンリョウ</t>
    </rPh>
    <rPh sb="9" eb="10">
      <t>ケイ</t>
    </rPh>
    <phoneticPr fontId="18"/>
  </si>
  <si>
    <t>給与</t>
    <rPh sb="0" eb="2">
      <t>キュウヨ</t>
    </rPh>
    <phoneticPr fontId="18"/>
  </si>
  <si>
    <t>㋕</t>
    <phoneticPr fontId="18"/>
  </si>
  <si>
    <t>雑</t>
    <rPh sb="0" eb="1">
      <t>ザツ</t>
    </rPh>
    <phoneticPr fontId="18"/>
  </si>
  <si>
    <t>公的年金等</t>
    <rPh sb="0" eb="2">
      <t>コウテキ</t>
    </rPh>
    <rPh sb="2" eb="4">
      <t>ネンキン</t>
    </rPh>
    <rPh sb="4" eb="5">
      <t>トウ</t>
    </rPh>
    <phoneticPr fontId="18"/>
  </si>
  <si>
    <t>㋖</t>
    <phoneticPr fontId="18"/>
  </si>
  <si>
    <t>介護保険料の計</t>
    <rPh sb="0" eb="2">
      <t>カイゴ</t>
    </rPh>
    <rPh sb="2" eb="5">
      <t>ホケンリョウ</t>
    </rPh>
    <rPh sb="6" eb="7">
      <t>ケイ</t>
    </rPh>
    <phoneticPr fontId="18"/>
  </si>
  <si>
    <t>業務</t>
    <rPh sb="0" eb="2">
      <t>ギョウム</t>
    </rPh>
    <phoneticPr fontId="18"/>
  </si>
  <si>
    <t>㋗</t>
    <phoneticPr fontId="18"/>
  </si>
  <si>
    <t>⑯
地震保険料
控除</t>
    <rPh sb="2" eb="4">
      <t>ジシン</t>
    </rPh>
    <phoneticPr fontId="18"/>
  </si>
  <si>
    <t>地震保険料の計</t>
    <rPh sb="0" eb="2">
      <t>ジシン</t>
    </rPh>
    <rPh sb="2" eb="5">
      <t>ホケンリョウ</t>
    </rPh>
    <rPh sb="6" eb="7">
      <t>ケイ</t>
    </rPh>
    <phoneticPr fontId="18"/>
  </si>
  <si>
    <t>旧長期損害保険料の計</t>
    <rPh sb="0" eb="1">
      <t>キュウ</t>
    </rPh>
    <rPh sb="1" eb="3">
      <t>チョウキ</t>
    </rPh>
    <rPh sb="3" eb="5">
      <t>ソンガイ</t>
    </rPh>
    <rPh sb="5" eb="8">
      <t>ホケンリョウ</t>
    </rPh>
    <rPh sb="9" eb="10">
      <t>ケイ</t>
    </rPh>
    <phoneticPr fontId="18"/>
  </si>
  <si>
    <t>その他</t>
    <rPh sb="2" eb="3">
      <t>タ</t>
    </rPh>
    <phoneticPr fontId="18"/>
  </si>
  <si>
    <t>㋘</t>
    <phoneticPr fontId="18"/>
  </si>
  <si>
    <t>総合譲渡</t>
    <rPh sb="0" eb="2">
      <t>ソウゴウ</t>
    </rPh>
    <rPh sb="2" eb="4">
      <t>ジョウト</t>
    </rPh>
    <phoneticPr fontId="18"/>
  </si>
  <si>
    <t>短期</t>
    <rPh sb="0" eb="2">
      <t>タンキ</t>
    </rPh>
    <phoneticPr fontId="18"/>
  </si>
  <si>
    <t>㋙</t>
    <phoneticPr fontId="18"/>
  </si>
  <si>
    <r>
      <t xml:space="preserve">⑰,⑱,⑲
</t>
    </r>
    <r>
      <rPr>
        <sz val="6"/>
        <color theme="1"/>
        <rFont val="ＭＳ ゴシック"/>
        <family val="3"/>
        <charset val="128"/>
      </rPr>
      <t>寡婦･ひとり親・</t>
    </r>
    <r>
      <rPr>
        <sz val="6.5"/>
        <color theme="1"/>
        <rFont val="ＭＳ ゴシック"/>
        <family val="3"/>
        <charset val="128"/>
      </rPr>
      <t xml:space="preserve">
勤労学生控除</t>
    </r>
    <rPh sb="6" eb="8">
      <t>カフ</t>
    </rPh>
    <rPh sb="12" eb="13">
      <t>オヤ</t>
    </rPh>
    <rPh sb="15" eb="17">
      <t>キンロウ</t>
    </rPh>
    <rPh sb="17" eb="19">
      <t>ガクセイ</t>
    </rPh>
    <phoneticPr fontId="18"/>
  </si>
  <si>
    <t>⑰</t>
    <phoneticPr fontId="18"/>
  </si>
  <si>
    <t>寡婦控除</t>
    <rPh sb="0" eb="2">
      <t>カフ</t>
    </rPh>
    <rPh sb="2" eb="4">
      <t>コウジョ</t>
    </rPh>
    <phoneticPr fontId="18"/>
  </si>
  <si>
    <t>⑱</t>
    <phoneticPr fontId="18"/>
  </si>
  <si>
    <t>⑲</t>
    <phoneticPr fontId="18"/>
  </si>
  <si>
    <t>勤労学生控除</t>
    <rPh sb="0" eb="2">
      <t>キンロウ</t>
    </rPh>
    <rPh sb="2" eb="4">
      <t>ガクセイ</t>
    </rPh>
    <rPh sb="4" eb="6">
      <t>コウジョ</t>
    </rPh>
    <phoneticPr fontId="18"/>
  </si>
  <si>
    <t>ひとり親</t>
    <rPh sb="3" eb="4">
      <t>オヤ</t>
    </rPh>
    <phoneticPr fontId="18"/>
  </si>
  <si>
    <t>（学校名）</t>
    <rPh sb="1" eb="4">
      <t>ガッコウメイ</t>
    </rPh>
    <phoneticPr fontId="18"/>
  </si>
  <si>
    <t>長期</t>
    <rPh sb="0" eb="2">
      <t>チョウキ</t>
    </rPh>
    <phoneticPr fontId="18"/>
  </si>
  <si>
    <t>㋚</t>
    <phoneticPr fontId="18"/>
  </si>
  <si>
    <t>控除</t>
    <rPh sb="0" eb="2">
      <t>コウジョ</t>
    </rPh>
    <phoneticPr fontId="18"/>
  </si>
  <si>
    <t>⑳
障害者控除</t>
    <rPh sb="2" eb="5">
      <t>ショウガイシャ</t>
    </rPh>
    <phoneticPr fontId="18"/>
  </si>
  <si>
    <t>氏名</t>
    <rPh sb="0" eb="2">
      <t>シメイ</t>
    </rPh>
    <phoneticPr fontId="18"/>
  </si>
  <si>
    <t>障害の程度</t>
    <rPh sb="0" eb="2">
      <t>ショウガイ</t>
    </rPh>
    <rPh sb="3" eb="5">
      <t>テイド</t>
    </rPh>
    <phoneticPr fontId="18"/>
  </si>
  <si>
    <t>一時</t>
    <rPh sb="0" eb="2">
      <t>イチジ</t>
    </rPh>
    <phoneticPr fontId="18"/>
  </si>
  <si>
    <t>㋛</t>
    <phoneticPr fontId="18"/>
  </si>
  <si>
    <t>①</t>
    <phoneticPr fontId="18"/>
  </si>
  <si>
    <r>
      <t xml:space="preserve">㉑,㉒
配偶者控除
</t>
    </r>
    <r>
      <rPr>
        <sz val="5.5"/>
        <color theme="1"/>
        <rFont val="ＭＳ ゴシック"/>
        <family val="3"/>
        <charset val="128"/>
      </rPr>
      <t xml:space="preserve">配偶者特別控除
</t>
    </r>
    <r>
      <rPr>
        <sz val="4.5"/>
        <color theme="1"/>
        <rFont val="ＭＳ ゴシック"/>
        <family val="3"/>
        <charset val="128"/>
      </rPr>
      <t>(同一世計配偶者)</t>
    </r>
    <rPh sb="4" eb="7">
      <t>ハイグウシャ</t>
    </rPh>
    <rPh sb="7" eb="9">
      <t>コウジョ</t>
    </rPh>
    <rPh sb="10" eb="13">
      <t>ハイグウシャ</t>
    </rPh>
    <rPh sb="13" eb="15">
      <t>トクベツ</t>
    </rPh>
    <rPh sb="15" eb="17">
      <t>コウジョ</t>
    </rPh>
    <rPh sb="19" eb="21">
      <t>ドウイツ</t>
    </rPh>
    <rPh sb="21" eb="22">
      <t>ヨ</t>
    </rPh>
    <rPh sb="22" eb="23">
      <t>ケイ</t>
    </rPh>
    <rPh sb="23" eb="26">
      <t>ハイグウシャ</t>
    </rPh>
    <phoneticPr fontId="18"/>
  </si>
  <si>
    <t>配偶者の氏名</t>
    <rPh sb="0" eb="3">
      <t>ハイグウシャ</t>
    </rPh>
    <rPh sb="4" eb="6">
      <t>シメイ</t>
    </rPh>
    <phoneticPr fontId="18"/>
  </si>
  <si>
    <t>２所得金額</t>
    <rPh sb="1" eb="3">
      <t>ショトク</t>
    </rPh>
    <rPh sb="3" eb="5">
      <t>キンガク</t>
    </rPh>
    <phoneticPr fontId="18"/>
  </si>
  <si>
    <t>②</t>
    <phoneticPr fontId="18"/>
  </si>
  <si>
    <t>配偶者の合計所得</t>
    <rPh sb="0" eb="3">
      <t>ハイグウシャ</t>
    </rPh>
    <rPh sb="4" eb="6">
      <t>ゴウケイ</t>
    </rPh>
    <rPh sb="6" eb="8">
      <t>ショトク</t>
    </rPh>
    <phoneticPr fontId="18"/>
  </si>
  <si>
    <t>③</t>
    <phoneticPr fontId="18"/>
  </si>
  <si>
    <t>㉓,㉔</t>
    <phoneticPr fontId="18"/>
  </si>
  <si>
    <t>居住の区分</t>
    <rPh sb="0" eb="2">
      <t>キョジュウ</t>
    </rPh>
    <rPh sb="3" eb="5">
      <t>クブン</t>
    </rPh>
    <phoneticPr fontId="18"/>
  </si>
  <si>
    <t>④</t>
    <phoneticPr fontId="18"/>
  </si>
  <si>
    <t>⑤</t>
    <phoneticPr fontId="18"/>
  </si>
  <si>
    <t>扶養控除・
特定親族特別控除</t>
    <rPh sb="0" eb="4">
      <t>フヨウコウジョ</t>
    </rPh>
    <rPh sb="6" eb="14">
      <t>トクテイシンゾクトクベツコウジョ</t>
    </rPh>
    <phoneticPr fontId="18"/>
  </si>
  <si>
    <t>控除額</t>
    <rPh sb="0" eb="2">
      <t>コウジョ</t>
    </rPh>
    <rPh sb="2" eb="3">
      <t>ガク</t>
    </rPh>
    <phoneticPr fontId="18"/>
  </si>
  <si>
    <t>⑥</t>
    <phoneticPr fontId="18"/>
  </si>
  <si>
    <t>⑦</t>
    <phoneticPr fontId="18"/>
  </si>
  <si>
    <t>⑧</t>
    <phoneticPr fontId="18"/>
  </si>
  <si>
    <t>⑨</t>
    <phoneticPr fontId="18"/>
  </si>
  <si>
    <t>16歳未満の
扶養親族
（控除対象外）</t>
    <rPh sb="2" eb="5">
      <t>サイミマン</t>
    </rPh>
    <rPh sb="7" eb="9">
      <t>フヨウ</t>
    </rPh>
    <rPh sb="9" eb="11">
      <t>シンゾク</t>
    </rPh>
    <rPh sb="13" eb="15">
      <t>コウジョ</t>
    </rPh>
    <rPh sb="15" eb="17">
      <t>タイショウ</t>
    </rPh>
    <rPh sb="17" eb="18">
      <t>ガイ</t>
    </rPh>
    <phoneticPr fontId="18"/>
  </si>
  <si>
    <t>合計(⑦＋⑧＋⑨)</t>
    <rPh sb="0" eb="2">
      <t>ゴウケイ</t>
    </rPh>
    <phoneticPr fontId="18"/>
  </si>
  <si>
    <t>⑩</t>
    <phoneticPr fontId="18"/>
  </si>
  <si>
    <t>総合譲渡・一時</t>
    <rPh sb="0" eb="2">
      <t>ソウゴウ</t>
    </rPh>
    <rPh sb="2" eb="4">
      <t>ジョウト</t>
    </rPh>
    <rPh sb="5" eb="7">
      <t>イチジ</t>
    </rPh>
    <phoneticPr fontId="18"/>
  </si>
  <si>
    <t>⑪</t>
    <phoneticPr fontId="18"/>
  </si>
  <si>
    <t>⑫</t>
    <phoneticPr fontId="18"/>
  </si>
  <si>
    <t>社会保険料控除</t>
    <rPh sb="0" eb="2">
      <t>シャカイ</t>
    </rPh>
    <rPh sb="2" eb="5">
      <t>ホケンリョウ</t>
    </rPh>
    <rPh sb="5" eb="7">
      <t>コウジョ</t>
    </rPh>
    <phoneticPr fontId="18"/>
  </si>
  <si>
    <t>⑬</t>
    <phoneticPr fontId="18"/>
  </si>
  <si>
    <t>４所得から差し引かれる金額</t>
    <rPh sb="1" eb="3">
      <t>ショトク</t>
    </rPh>
    <rPh sb="5" eb="6">
      <t>サ</t>
    </rPh>
    <rPh sb="7" eb="8">
      <t>ヒ</t>
    </rPh>
    <rPh sb="11" eb="13">
      <t>キンガク</t>
    </rPh>
    <phoneticPr fontId="18"/>
  </si>
  <si>
    <t>小規模企業共済等掛金控除</t>
    <rPh sb="0" eb="3">
      <t>ショウキボ</t>
    </rPh>
    <rPh sb="3" eb="5">
      <t>キギョウ</t>
    </rPh>
    <rPh sb="5" eb="7">
      <t>キョウサイ</t>
    </rPh>
    <rPh sb="7" eb="8">
      <t>トウ</t>
    </rPh>
    <rPh sb="8" eb="10">
      <t>カケキン</t>
    </rPh>
    <rPh sb="10" eb="12">
      <t>コウジョ</t>
    </rPh>
    <phoneticPr fontId="18"/>
  </si>
  <si>
    <t>⑭</t>
    <phoneticPr fontId="18"/>
  </si>
  <si>
    <t>生命保険料控除</t>
    <rPh sb="0" eb="2">
      <t>セイメイ</t>
    </rPh>
    <rPh sb="2" eb="5">
      <t>ホケンリョウ</t>
    </rPh>
    <rPh sb="5" eb="7">
      <t>コウジョ</t>
    </rPh>
    <phoneticPr fontId="18"/>
  </si>
  <si>
    <t>⑮</t>
    <phoneticPr fontId="18"/>
  </si>
  <si>
    <t>扶養控除
額の合計</t>
    <rPh sb="0" eb="2">
      <t>フヨウ</t>
    </rPh>
    <rPh sb="2" eb="4">
      <t>コウジョ</t>
    </rPh>
    <rPh sb="5" eb="6">
      <t>ガク</t>
    </rPh>
    <rPh sb="7" eb="9">
      <t>ゴウケイ</t>
    </rPh>
    <phoneticPr fontId="18"/>
  </si>
  <si>
    <t>地震保険料控除</t>
    <rPh sb="0" eb="2">
      <t>ジシン</t>
    </rPh>
    <rPh sb="2" eb="5">
      <t>ホケンリョウ</t>
    </rPh>
    <rPh sb="5" eb="7">
      <t>コウジョ</t>
    </rPh>
    <phoneticPr fontId="18"/>
  </si>
  <si>
    <t>⑯</t>
    <phoneticPr fontId="18"/>
  </si>
  <si>
    <t>㉗
雑損控除</t>
    <rPh sb="2" eb="4">
      <t>ザッソン</t>
    </rPh>
    <rPh sb="4" eb="6">
      <t>コウジョ</t>
    </rPh>
    <phoneticPr fontId="18"/>
  </si>
  <si>
    <t>損害の原因</t>
    <rPh sb="0" eb="2">
      <t>ソンガイ</t>
    </rPh>
    <rPh sb="3" eb="5">
      <t>ゲンイン</t>
    </rPh>
    <phoneticPr fontId="18"/>
  </si>
  <si>
    <t>損害年月日</t>
    <rPh sb="0" eb="2">
      <t>ソンガイ</t>
    </rPh>
    <rPh sb="2" eb="5">
      <t>ネンガッピ</t>
    </rPh>
    <phoneticPr fontId="18"/>
  </si>
  <si>
    <t>損害を受けた資産の種類</t>
    <rPh sb="0" eb="2">
      <t>ソンガイ</t>
    </rPh>
    <rPh sb="3" eb="4">
      <t>ウ</t>
    </rPh>
    <rPh sb="6" eb="8">
      <t>シサン</t>
    </rPh>
    <rPh sb="9" eb="11">
      <t>シュルイ</t>
    </rPh>
    <phoneticPr fontId="18"/>
  </si>
  <si>
    <t>寡婦・ひとり親控除</t>
    <rPh sb="0" eb="2">
      <t>カフ</t>
    </rPh>
    <rPh sb="6" eb="7">
      <t>オヤ</t>
    </rPh>
    <rPh sb="7" eb="9">
      <t>コウジョ</t>
    </rPh>
    <phoneticPr fontId="18"/>
  </si>
  <si>
    <t>⑰,⑱</t>
    <phoneticPr fontId="18"/>
  </si>
  <si>
    <t>勤労学生･障害者控除</t>
    <rPh sb="0" eb="2">
      <t>キンロウ</t>
    </rPh>
    <rPh sb="2" eb="4">
      <t>ガクセイ</t>
    </rPh>
    <rPh sb="5" eb="8">
      <t>ショウガイシャ</t>
    </rPh>
    <rPh sb="8" eb="10">
      <t>コウジョ</t>
    </rPh>
    <phoneticPr fontId="18"/>
  </si>
  <si>
    <t>⑲,⑳</t>
    <phoneticPr fontId="18"/>
  </si>
  <si>
    <t>損害金額</t>
    <rPh sb="0" eb="2">
      <t>ソンガイ</t>
    </rPh>
    <rPh sb="2" eb="4">
      <t>キンガク</t>
    </rPh>
    <phoneticPr fontId="18"/>
  </si>
  <si>
    <t>保険金などで補てんされる金額</t>
    <rPh sb="0" eb="3">
      <t>ホケンキン</t>
    </rPh>
    <rPh sb="6" eb="7">
      <t>ホ</t>
    </rPh>
    <rPh sb="12" eb="14">
      <t>キンガク</t>
    </rPh>
    <phoneticPr fontId="18"/>
  </si>
  <si>
    <t>差引損失額のうち災害関連支出の金額</t>
    <rPh sb="0" eb="2">
      <t>サシヒキ</t>
    </rPh>
    <rPh sb="2" eb="4">
      <t>ソンシツ</t>
    </rPh>
    <rPh sb="4" eb="5">
      <t>ガク</t>
    </rPh>
    <rPh sb="8" eb="10">
      <t>サイガイ</t>
    </rPh>
    <rPh sb="10" eb="12">
      <t>カンレン</t>
    </rPh>
    <rPh sb="12" eb="14">
      <t>シシュツ</t>
    </rPh>
    <rPh sb="15" eb="17">
      <t>キンガク</t>
    </rPh>
    <phoneticPr fontId="18"/>
  </si>
  <si>
    <t>配偶者控除</t>
    <rPh sb="0" eb="3">
      <t>ハイグウシャ</t>
    </rPh>
    <rPh sb="3" eb="5">
      <t>コウジョ</t>
    </rPh>
    <phoneticPr fontId="18"/>
  </si>
  <si>
    <t>㉑</t>
    <phoneticPr fontId="18"/>
  </si>
  <si>
    <t>㉘
医療費控除</t>
    <rPh sb="2" eb="5">
      <t>イリョウヒ</t>
    </rPh>
    <rPh sb="5" eb="7">
      <t>コウジョ</t>
    </rPh>
    <phoneticPr fontId="18"/>
  </si>
  <si>
    <t>支払った医療費等</t>
    <rPh sb="0" eb="2">
      <t>シハラ</t>
    </rPh>
    <rPh sb="4" eb="7">
      <t>イリョウヒ</t>
    </rPh>
    <rPh sb="7" eb="8">
      <t>トウ</t>
    </rPh>
    <phoneticPr fontId="18"/>
  </si>
  <si>
    <t>保険金などで補てんされる額</t>
    <rPh sb="0" eb="3">
      <t>ホケンキン</t>
    </rPh>
    <rPh sb="6" eb="7">
      <t>ホ</t>
    </rPh>
    <rPh sb="12" eb="13">
      <t>ガク</t>
    </rPh>
    <phoneticPr fontId="18"/>
  </si>
  <si>
    <t>配偶者特別控除</t>
    <rPh sb="0" eb="3">
      <t>ハイグウシャ</t>
    </rPh>
    <rPh sb="3" eb="5">
      <t>トクベツ</t>
    </rPh>
    <rPh sb="5" eb="7">
      <t>コウジョ</t>
    </rPh>
    <phoneticPr fontId="18"/>
  </si>
  <si>
    <t>㉒</t>
    <phoneticPr fontId="18"/>
  </si>
  <si>
    <t>扶養控除</t>
    <rPh sb="0" eb="2">
      <t>フヨウ</t>
    </rPh>
    <rPh sb="2" eb="4">
      <t>コウジョ</t>
    </rPh>
    <phoneticPr fontId="18"/>
  </si>
  <si>
    <t>㉓</t>
    <phoneticPr fontId="18"/>
  </si>
  <si>
    <t>５　給与所得及び公的年金等に係る所得以外の市・県民税の納税方法</t>
    <rPh sb="2" eb="4">
      <t>キュウヨ</t>
    </rPh>
    <rPh sb="4" eb="6">
      <t>ショトク</t>
    </rPh>
    <rPh sb="6" eb="7">
      <t>オヨ</t>
    </rPh>
    <rPh sb="8" eb="10">
      <t>コウテキ</t>
    </rPh>
    <rPh sb="10" eb="12">
      <t>ネンキン</t>
    </rPh>
    <rPh sb="12" eb="13">
      <t>トウ</t>
    </rPh>
    <rPh sb="14" eb="15">
      <t>カカ</t>
    </rPh>
    <rPh sb="16" eb="18">
      <t>ショトク</t>
    </rPh>
    <rPh sb="18" eb="20">
      <t>イガイ</t>
    </rPh>
    <rPh sb="21" eb="22">
      <t>シ</t>
    </rPh>
    <rPh sb="23" eb="26">
      <t>ケンミンゼイ</t>
    </rPh>
    <rPh sb="27" eb="29">
      <t>ノウゼイ</t>
    </rPh>
    <rPh sb="29" eb="31">
      <t>ホウホウ</t>
    </rPh>
    <phoneticPr fontId="18"/>
  </si>
  <si>
    <t>特定親族特別控除</t>
    <rPh sb="0" eb="8">
      <t>トクテイシンゾクトクベツコウジョ</t>
    </rPh>
    <phoneticPr fontId="18"/>
  </si>
  <si>
    <t>㉔</t>
    <phoneticPr fontId="18"/>
  </si>
  <si>
    <t>基礎控除</t>
    <rPh sb="0" eb="2">
      <t>キソ</t>
    </rPh>
    <rPh sb="2" eb="4">
      <t>コウジョ</t>
    </rPh>
    <phoneticPr fontId="18"/>
  </si>
  <si>
    <t>㉕</t>
    <phoneticPr fontId="18"/>
  </si>
  <si>
    <t>⑬から㉕までの計</t>
    <rPh sb="7" eb="8">
      <t>ケイ</t>
    </rPh>
    <phoneticPr fontId="18"/>
  </si>
  <si>
    <t>㉖</t>
    <phoneticPr fontId="18"/>
  </si>
  <si>
    <t>雑損控除</t>
    <rPh sb="0" eb="2">
      <t>ザッソン</t>
    </rPh>
    <rPh sb="2" eb="4">
      <t>コウジョ</t>
    </rPh>
    <phoneticPr fontId="18"/>
  </si>
  <si>
    <t>㉗</t>
    <phoneticPr fontId="18"/>
  </si>
  <si>
    <t>医療費控除</t>
    <rPh sb="0" eb="3">
      <t>イリョウヒ</t>
    </rPh>
    <rPh sb="3" eb="5">
      <t>コウジョ</t>
    </rPh>
    <phoneticPr fontId="18"/>
  </si>
  <si>
    <t>区分</t>
    <rPh sb="0" eb="2">
      <t>クブン</t>
    </rPh>
    <phoneticPr fontId="18"/>
  </si>
  <si>
    <t>㉘</t>
    <phoneticPr fontId="18"/>
  </si>
  <si>
    <t>合計(㉖＋㉗＋㉘)</t>
    <rPh sb="0" eb="2">
      <t>ゴウケイ</t>
    </rPh>
    <phoneticPr fontId="18"/>
  </si>
  <si>
    <t>㉙</t>
    <phoneticPr fontId="18"/>
  </si>
  <si>
    <t>６　給与所得の内訳</t>
    <rPh sb="2" eb="4">
      <t>キュウヨ</t>
    </rPh>
    <rPh sb="4" eb="6">
      <t>ショトク</t>
    </rPh>
    <rPh sb="7" eb="9">
      <t>ウチワケ</t>
    </rPh>
    <phoneticPr fontId="18"/>
  </si>
  <si>
    <t>７　事業・不動産所得に関する事項</t>
    <rPh sb="2" eb="4">
      <t>ジギョウ</t>
    </rPh>
    <rPh sb="5" eb="8">
      <t>フドウサン</t>
    </rPh>
    <rPh sb="8" eb="10">
      <t>ショトク</t>
    </rPh>
    <rPh sb="11" eb="12">
      <t>カン</t>
    </rPh>
    <rPh sb="14" eb="16">
      <t>ジコウ</t>
    </rPh>
    <phoneticPr fontId="18"/>
  </si>
  <si>
    <t>月</t>
    <rPh sb="0" eb="1">
      <t>ツキ</t>
    </rPh>
    <phoneticPr fontId="18"/>
  </si>
  <si>
    <t>勤務先名称</t>
    <rPh sb="0" eb="3">
      <t>キンムサキ</t>
    </rPh>
    <rPh sb="3" eb="5">
      <t>メイショウ</t>
    </rPh>
    <phoneticPr fontId="18"/>
  </si>
  <si>
    <t>収入</t>
    <rPh sb="0" eb="2">
      <t>シュウニュウ</t>
    </rPh>
    <phoneticPr fontId="18"/>
  </si>
  <si>
    <t>種類</t>
    <rPh sb="0" eb="2">
      <t>シュルイ</t>
    </rPh>
    <phoneticPr fontId="18"/>
  </si>
  <si>
    <t>所得の生ずる場所</t>
    <rPh sb="0" eb="2">
      <t>ショトク</t>
    </rPh>
    <rPh sb="3" eb="4">
      <t>ショウ</t>
    </rPh>
    <rPh sb="6" eb="8">
      <t>バショ</t>
    </rPh>
    <phoneticPr fontId="18"/>
  </si>
  <si>
    <t>収入金額</t>
    <rPh sb="0" eb="2">
      <t>シュウニュウ</t>
    </rPh>
    <rPh sb="2" eb="4">
      <t>キンガク</t>
    </rPh>
    <phoneticPr fontId="18"/>
  </si>
  <si>
    <t>必要経費</t>
    <rPh sb="0" eb="2">
      <t>ヒツヨウ</t>
    </rPh>
    <rPh sb="2" eb="4">
      <t>ケイヒ</t>
    </rPh>
    <phoneticPr fontId="18"/>
  </si>
  <si>
    <t>青色申告特別控除額</t>
    <rPh sb="0" eb="2">
      <t>アオイロ</t>
    </rPh>
    <rPh sb="2" eb="4">
      <t>シンコク</t>
    </rPh>
    <rPh sb="4" eb="6">
      <t>トクベツ</t>
    </rPh>
    <rPh sb="6" eb="8">
      <t>コウジョ</t>
    </rPh>
    <rPh sb="8" eb="9">
      <t>ガク</t>
    </rPh>
    <phoneticPr fontId="18"/>
  </si>
  <si>
    <t>８　配当所得に関する事項</t>
    <rPh sb="2" eb="4">
      <t>ハイトウ</t>
    </rPh>
    <rPh sb="4" eb="6">
      <t>ショトク</t>
    </rPh>
    <rPh sb="7" eb="8">
      <t>カン</t>
    </rPh>
    <rPh sb="10" eb="12">
      <t>ジコウ</t>
    </rPh>
    <phoneticPr fontId="18"/>
  </si>
  <si>
    <t>支払確定年月</t>
    <rPh sb="0" eb="2">
      <t>シハライ</t>
    </rPh>
    <rPh sb="2" eb="4">
      <t>カクテイ</t>
    </rPh>
    <rPh sb="4" eb="6">
      <t>ネンゲツ</t>
    </rPh>
    <phoneticPr fontId="18"/>
  </si>
  <si>
    <t>国外株式等に係る
外国所得金額</t>
    <rPh sb="0" eb="2">
      <t>コクガイ</t>
    </rPh>
    <rPh sb="2" eb="4">
      <t>カブシキ</t>
    </rPh>
    <rPh sb="4" eb="5">
      <t>トウ</t>
    </rPh>
    <rPh sb="6" eb="7">
      <t>カカ</t>
    </rPh>
    <rPh sb="9" eb="11">
      <t>ガイコク</t>
    </rPh>
    <rPh sb="11" eb="13">
      <t>ショトク</t>
    </rPh>
    <rPh sb="13" eb="15">
      <t>キンガク</t>
    </rPh>
    <phoneticPr fontId="18"/>
  </si>
  <si>
    <t>９　雑所得(公的年金等以外)に関する所得</t>
    <rPh sb="2" eb="5">
      <t>ザツショトク</t>
    </rPh>
    <rPh sb="6" eb="8">
      <t>コウテキ</t>
    </rPh>
    <rPh sb="8" eb="10">
      <t>ネンキン</t>
    </rPh>
    <rPh sb="10" eb="11">
      <t>トウ</t>
    </rPh>
    <rPh sb="11" eb="13">
      <t>イガイ</t>
    </rPh>
    <rPh sb="15" eb="16">
      <t>カン</t>
    </rPh>
    <rPh sb="18" eb="20">
      <t>ショトク</t>
    </rPh>
    <phoneticPr fontId="18"/>
  </si>
  <si>
    <t>必要経費</t>
    <phoneticPr fontId="18"/>
  </si>
  <si>
    <t>賞与等</t>
    <rPh sb="0" eb="2">
      <t>ショウヨ</t>
    </rPh>
    <rPh sb="2" eb="3">
      <t>トウ</t>
    </rPh>
    <phoneticPr fontId="18"/>
  </si>
  <si>
    <t>勤務先所在地</t>
    <rPh sb="0" eb="3">
      <t>キンムサキ</t>
    </rPh>
    <rPh sb="3" eb="6">
      <t>ショザイチ</t>
    </rPh>
    <phoneticPr fontId="18"/>
  </si>
  <si>
    <t>10　総合譲渡・一時所得の所得金額に関する事項</t>
    <rPh sb="3" eb="5">
      <t>ソウゴウ</t>
    </rPh>
    <rPh sb="5" eb="7">
      <t>ジョウト</t>
    </rPh>
    <rPh sb="8" eb="10">
      <t>イチジ</t>
    </rPh>
    <rPh sb="10" eb="12">
      <t>ショトク</t>
    </rPh>
    <rPh sb="13" eb="15">
      <t>ショトク</t>
    </rPh>
    <rPh sb="15" eb="17">
      <t>キンガク</t>
    </rPh>
    <rPh sb="18" eb="19">
      <t>カン</t>
    </rPh>
    <rPh sb="21" eb="23">
      <t>ジコウ</t>
    </rPh>
    <phoneticPr fontId="18"/>
  </si>
  <si>
    <t>差引金額
(収入金額－必要経費)</t>
    <rPh sb="0" eb="2">
      <t>サシヒキ</t>
    </rPh>
    <rPh sb="2" eb="4">
      <t>キンガク</t>
    </rPh>
    <rPh sb="6" eb="8">
      <t>シュウニュウ</t>
    </rPh>
    <rPh sb="8" eb="10">
      <t>キンガク</t>
    </rPh>
    <rPh sb="11" eb="13">
      <t>ヒツヨウ</t>
    </rPh>
    <rPh sb="13" eb="15">
      <t>ケイヒ</t>
    </rPh>
    <phoneticPr fontId="18"/>
  </si>
  <si>
    <t>特別控除額</t>
    <rPh sb="0" eb="2">
      <t>トクベツ</t>
    </rPh>
    <rPh sb="2" eb="4">
      <t>コウジョ</t>
    </rPh>
    <rPh sb="4" eb="5">
      <t>ガク</t>
    </rPh>
    <phoneticPr fontId="18"/>
  </si>
  <si>
    <t>所得金額
(差引金額－特別控除額)</t>
    <rPh sb="0" eb="2">
      <t>ショトク</t>
    </rPh>
    <rPh sb="2" eb="4">
      <t>キンガク</t>
    </rPh>
    <rPh sb="6" eb="8">
      <t>サシヒキ</t>
    </rPh>
    <rPh sb="8" eb="10">
      <t>キンガク</t>
    </rPh>
    <rPh sb="11" eb="13">
      <t>トクベツ</t>
    </rPh>
    <rPh sb="13" eb="15">
      <t>コウジョ</t>
    </rPh>
    <rPh sb="15" eb="16">
      <t>ガク</t>
    </rPh>
    <phoneticPr fontId="18"/>
  </si>
  <si>
    <t>Ⓐ</t>
    <phoneticPr fontId="18"/>
  </si>
  <si>
    <t>Ⓑ</t>
    <phoneticPr fontId="18"/>
  </si>
  <si>
    <t>Ⓒ</t>
    <phoneticPr fontId="18"/>
  </si>
  <si>
    <t>⑪合計　Ⓐ＋｛(Ⓑ＋Ⓒ)×1/2｝</t>
    <rPh sb="1" eb="3">
      <t>ゴウケイ</t>
    </rPh>
    <phoneticPr fontId="18"/>
  </si>
  <si>
    <t>11　事業専従者に関する事項</t>
    <rPh sb="3" eb="8">
      <t>ジギョウセンジュウシャ</t>
    </rPh>
    <rPh sb="9" eb="10">
      <t>カン</t>
    </rPh>
    <rPh sb="12" eb="14">
      <t>ジコウ</t>
    </rPh>
    <phoneticPr fontId="18"/>
  </si>
  <si>
    <t>13　事業税に関する事項</t>
    <rPh sb="3" eb="6">
      <t>ジギョウゼイ</t>
    </rPh>
    <rPh sb="7" eb="8">
      <t>カン</t>
    </rPh>
    <rPh sb="10" eb="12">
      <t>ジコウ</t>
    </rPh>
    <phoneticPr fontId="18"/>
  </si>
  <si>
    <t>非課税所得など</t>
    <rPh sb="0" eb="5">
      <t>ヒカゼイショトク</t>
    </rPh>
    <phoneticPr fontId="18"/>
  </si>
  <si>
    <t>円</t>
    <rPh sb="0" eb="1">
      <t>エン</t>
    </rPh>
    <phoneticPr fontId="18"/>
  </si>
  <si>
    <t>従事月数</t>
    <rPh sb="0" eb="2">
      <t>ジュウジ</t>
    </rPh>
    <rPh sb="2" eb="4">
      <t>ツキスウ</t>
    </rPh>
    <phoneticPr fontId="18"/>
  </si>
  <si>
    <t>専従者給与(控除)額</t>
    <rPh sb="0" eb="3">
      <t>センジュウシャ</t>
    </rPh>
    <rPh sb="3" eb="5">
      <t>キュウヨ</t>
    </rPh>
    <rPh sb="6" eb="8">
      <t>コウジョ</t>
    </rPh>
    <rPh sb="9" eb="10">
      <t>ガク</t>
    </rPh>
    <phoneticPr fontId="18"/>
  </si>
  <si>
    <t>損益通算の特例適用前
の不動産所得</t>
    <rPh sb="0" eb="2">
      <t>ソンエキ</t>
    </rPh>
    <rPh sb="2" eb="4">
      <t>ツウサン</t>
    </rPh>
    <rPh sb="5" eb="7">
      <t>トクレイ</t>
    </rPh>
    <rPh sb="7" eb="9">
      <t>テキヨウ</t>
    </rPh>
    <rPh sb="9" eb="10">
      <t>マエ</t>
    </rPh>
    <rPh sb="12" eb="15">
      <t>フドウサン</t>
    </rPh>
    <rPh sb="15" eb="17">
      <t>ショトク</t>
    </rPh>
    <phoneticPr fontId="18"/>
  </si>
  <si>
    <t>事業用資産の
譲渡損失など</t>
    <rPh sb="0" eb="3">
      <t>ジギョウヨウ</t>
    </rPh>
    <rPh sb="3" eb="5">
      <t>シサン</t>
    </rPh>
    <rPh sb="7" eb="9">
      <t>ジョウト</t>
    </rPh>
    <rPh sb="9" eb="11">
      <t>ソンシツ</t>
    </rPh>
    <phoneticPr fontId="18"/>
  </si>
  <si>
    <t>資産の種類</t>
    <rPh sb="0" eb="2">
      <t>シサン</t>
    </rPh>
    <rPh sb="3" eb="5">
      <t>シュルイ</t>
    </rPh>
    <phoneticPr fontId="18"/>
  </si>
  <si>
    <t>損失額、被災損失額（白）</t>
    <rPh sb="0" eb="3">
      <t>ソンシツガク</t>
    </rPh>
    <rPh sb="4" eb="9">
      <t>ヒサイソンシツガク</t>
    </rPh>
    <rPh sb="10" eb="11">
      <t>シロ</t>
    </rPh>
    <phoneticPr fontId="18"/>
  </si>
  <si>
    <t>合　計　額</t>
    <rPh sb="0" eb="1">
      <t>ゴウ</t>
    </rPh>
    <rPh sb="2" eb="3">
      <t>ケイ</t>
    </rPh>
    <rPh sb="4" eb="5">
      <t>ガク</t>
    </rPh>
    <phoneticPr fontId="18"/>
  </si>
  <si>
    <t>前年中の開廃業</t>
    <rPh sb="0" eb="3">
      <t>ゼンネンチュウ</t>
    </rPh>
    <rPh sb="4" eb="7">
      <t>カイハイギョウ</t>
    </rPh>
    <phoneticPr fontId="18"/>
  </si>
  <si>
    <t>開始　・　廃止</t>
    <rPh sb="0" eb="2">
      <t>カイシ</t>
    </rPh>
    <rPh sb="5" eb="7">
      <t>ハイシ</t>
    </rPh>
    <phoneticPr fontId="18"/>
  </si>
  <si>
    <t>　　　　月</t>
    <rPh sb="4" eb="5">
      <t>ガツ</t>
    </rPh>
    <phoneticPr fontId="18"/>
  </si>
  <si>
    <t>　　　日</t>
    <rPh sb="3" eb="4">
      <t>ニチ</t>
    </rPh>
    <phoneticPr fontId="18"/>
  </si>
  <si>
    <t>所得税における青色申告の承認の有無</t>
    <rPh sb="0" eb="3">
      <t>ショトクゼイ</t>
    </rPh>
    <rPh sb="7" eb="9">
      <t>アオイロ</t>
    </rPh>
    <rPh sb="9" eb="11">
      <t>シンコク</t>
    </rPh>
    <rPh sb="12" eb="14">
      <t>ショウニン</t>
    </rPh>
    <rPh sb="15" eb="17">
      <t>ウム</t>
    </rPh>
    <phoneticPr fontId="18"/>
  </si>
  <si>
    <t>承認あり・なし</t>
    <rPh sb="0" eb="2">
      <t>ショウニン</t>
    </rPh>
    <phoneticPr fontId="18"/>
  </si>
  <si>
    <t>□</t>
    <phoneticPr fontId="18"/>
  </si>
  <si>
    <t>他都道府県の事務所等</t>
    <rPh sb="0" eb="1">
      <t>タ</t>
    </rPh>
    <rPh sb="1" eb="5">
      <t>トドウフケン</t>
    </rPh>
    <rPh sb="6" eb="9">
      <t>ジムショ</t>
    </rPh>
    <rPh sb="9" eb="10">
      <t>トウ</t>
    </rPh>
    <phoneticPr fontId="18"/>
  </si>
  <si>
    <t>12　別居の扶養親族等に関する事項</t>
    <rPh sb="3" eb="5">
      <t>ベッキョ</t>
    </rPh>
    <rPh sb="6" eb="8">
      <t>フヨウ</t>
    </rPh>
    <rPh sb="8" eb="10">
      <t>シンゾク</t>
    </rPh>
    <rPh sb="10" eb="11">
      <t>トウ</t>
    </rPh>
    <rPh sb="12" eb="13">
      <t>カン</t>
    </rPh>
    <rPh sb="15" eb="17">
      <t>ジコウ</t>
    </rPh>
    <phoneticPr fontId="18"/>
  </si>
  <si>
    <t>住所</t>
    <rPh sb="0" eb="2">
      <t>ジュウショ</t>
    </rPh>
    <phoneticPr fontId="18"/>
  </si>
  <si>
    <t>国外居住</t>
    <rPh sb="0" eb="4">
      <t>コクガイキョジュウ</t>
    </rPh>
    <phoneticPr fontId="18"/>
  </si>
  <si>
    <t>□配偶者　　　　□学生　　　　□障害者</t>
    <rPh sb="1" eb="4">
      <t>ハイグウシャ</t>
    </rPh>
    <rPh sb="9" eb="11">
      <t>ガクセイ</t>
    </rPh>
    <rPh sb="16" eb="19">
      <t>ショウガイシャ</t>
    </rPh>
    <phoneticPr fontId="18"/>
  </si>
  <si>
    <t>□30歳未満又は70歳以上　　□38万円以上の支払い</t>
    <rPh sb="3" eb="4">
      <t>サイ</t>
    </rPh>
    <rPh sb="4" eb="6">
      <t>ミマン</t>
    </rPh>
    <rPh sb="6" eb="7">
      <t>マタ</t>
    </rPh>
    <rPh sb="10" eb="11">
      <t>サイ</t>
    </rPh>
    <rPh sb="11" eb="13">
      <t>イジョウ</t>
    </rPh>
    <rPh sb="18" eb="20">
      <t>マンエン</t>
    </rPh>
    <rPh sb="20" eb="22">
      <t>イジョウ</t>
    </rPh>
    <rPh sb="23" eb="25">
      <t>シハライ</t>
    </rPh>
    <phoneticPr fontId="18"/>
  </si>
  <si>
    <t>□配偶者　　　　□学生　　　　□障害者</t>
    <phoneticPr fontId="18"/>
  </si>
  <si>
    <t>□30歳未満又は70歳以上　　□38万円以上の支払い</t>
    <phoneticPr fontId="18"/>
  </si>
  <si>
    <t>14　寄附金に関する事項</t>
    <rPh sb="3" eb="6">
      <t>キフキン</t>
    </rPh>
    <rPh sb="7" eb="8">
      <t>カン</t>
    </rPh>
    <rPh sb="10" eb="12">
      <t>ジコウ</t>
    </rPh>
    <phoneticPr fontId="18"/>
  </si>
  <si>
    <t>都道府県、市区町村分(特例控除対象)</t>
    <rPh sb="0" eb="4">
      <t>トドウフケン</t>
    </rPh>
    <rPh sb="5" eb="9">
      <t>シクチョウソン</t>
    </rPh>
    <rPh sb="9" eb="10">
      <t>ブン</t>
    </rPh>
    <rPh sb="11" eb="13">
      <t>トクレイ</t>
    </rPh>
    <rPh sb="13" eb="15">
      <t>コウジョ</t>
    </rPh>
    <rPh sb="15" eb="17">
      <t>タイショウ</t>
    </rPh>
    <phoneticPr fontId="18"/>
  </si>
  <si>
    <t>「都道府県、市区町村分」、「住民地の共同募金会、日赤支援分など」の各欄には、当該団体に寄附した金額を記入してください。
「条例指定分」の「都道府県」、「市区町村」各欄には住所地の都道府県、市区町村の条例で指定された寄附金を支出した場合にそれぞれ記入してください。</t>
    <rPh sb="1" eb="5">
      <t>トドウフケン</t>
    </rPh>
    <rPh sb="6" eb="10">
      <t>シクチョウソン</t>
    </rPh>
    <rPh sb="10" eb="11">
      <t>ブン</t>
    </rPh>
    <rPh sb="14" eb="17">
      <t>ジュウミンチ</t>
    </rPh>
    <rPh sb="18" eb="20">
      <t>キョウドウ</t>
    </rPh>
    <rPh sb="20" eb="23">
      <t>ボキンカイ</t>
    </rPh>
    <rPh sb="24" eb="26">
      <t>ニッセキ</t>
    </rPh>
    <rPh sb="26" eb="29">
      <t>シエンブン</t>
    </rPh>
    <rPh sb="33" eb="35">
      <t>カクラン</t>
    </rPh>
    <rPh sb="38" eb="40">
      <t>トウガイ</t>
    </rPh>
    <rPh sb="40" eb="42">
      <t>ダンタイ</t>
    </rPh>
    <rPh sb="43" eb="45">
      <t>キフ</t>
    </rPh>
    <rPh sb="47" eb="49">
      <t>キンガク</t>
    </rPh>
    <rPh sb="50" eb="52">
      <t>キニュウ</t>
    </rPh>
    <rPh sb="61" eb="63">
      <t>ジョウレイ</t>
    </rPh>
    <rPh sb="63" eb="66">
      <t>シテイブン</t>
    </rPh>
    <rPh sb="69" eb="73">
      <t>トドウフケン</t>
    </rPh>
    <rPh sb="76" eb="80">
      <t>シクチョウソン</t>
    </rPh>
    <rPh sb="81" eb="83">
      <t>カクラン</t>
    </rPh>
    <rPh sb="85" eb="88">
      <t>ジュウショチ</t>
    </rPh>
    <rPh sb="89" eb="93">
      <t>トドウフケン</t>
    </rPh>
    <rPh sb="94" eb="98">
      <t>シクチョウソン</t>
    </rPh>
    <rPh sb="99" eb="101">
      <t>ジョウレイ</t>
    </rPh>
    <rPh sb="102" eb="104">
      <t>シテイ</t>
    </rPh>
    <rPh sb="107" eb="110">
      <t>キフキン</t>
    </rPh>
    <rPh sb="111" eb="113">
      <t>シシュツ</t>
    </rPh>
    <rPh sb="115" eb="117">
      <t>バアイ</t>
    </rPh>
    <rPh sb="122" eb="124">
      <t>キニュウ</t>
    </rPh>
    <phoneticPr fontId="18"/>
  </si>
  <si>
    <t>住所地の共同募金会、日赤支部分など(特例控除以外)</t>
    <rPh sb="0" eb="3">
      <t>ジュウショチ</t>
    </rPh>
    <rPh sb="4" eb="6">
      <t>キョウドウ</t>
    </rPh>
    <rPh sb="6" eb="8">
      <t>ボキン</t>
    </rPh>
    <rPh sb="8" eb="9">
      <t>カイ</t>
    </rPh>
    <rPh sb="10" eb="12">
      <t>ニッセキ</t>
    </rPh>
    <rPh sb="12" eb="14">
      <t>シブ</t>
    </rPh>
    <rPh sb="14" eb="15">
      <t>ブン</t>
    </rPh>
    <rPh sb="18" eb="22">
      <t>トクレイコウジョ</t>
    </rPh>
    <rPh sb="22" eb="24">
      <t>イガイ</t>
    </rPh>
    <phoneticPr fontId="18"/>
  </si>
  <si>
    <t>条例指定分</t>
    <rPh sb="0" eb="2">
      <t>ジョウレイ</t>
    </rPh>
    <rPh sb="2" eb="4">
      <t>シテイ</t>
    </rPh>
    <rPh sb="4" eb="5">
      <t>ブン</t>
    </rPh>
    <phoneticPr fontId="18"/>
  </si>
  <si>
    <t>都道府県</t>
    <rPh sb="0" eb="4">
      <t>トドウフケン</t>
    </rPh>
    <phoneticPr fontId="18"/>
  </si>
  <si>
    <t>市区町村</t>
    <rPh sb="0" eb="4">
      <t>シクチョウソン</t>
    </rPh>
    <phoneticPr fontId="18"/>
  </si>
  <si>
    <t>15　所得金額調整控除に関する事項</t>
    <rPh sb="3" eb="5">
      <t>ショトク</t>
    </rPh>
    <rPh sb="5" eb="7">
      <t>キンガク</t>
    </rPh>
    <rPh sb="7" eb="9">
      <t>チョウセイ</t>
    </rPh>
    <rPh sb="9" eb="11">
      <t>コウジョ</t>
    </rPh>
    <rPh sb="12" eb="13">
      <t>カン</t>
    </rPh>
    <rPh sb="15" eb="17">
      <t>ジコウ</t>
    </rPh>
    <phoneticPr fontId="18"/>
  </si>
  <si>
    <t>○収入がなかった方は、下の該当欄に記入してください</t>
    <rPh sb="1" eb="3">
      <t>シュウニュウ</t>
    </rPh>
    <rPh sb="8" eb="9">
      <t>ホウ</t>
    </rPh>
    <rPh sb="11" eb="12">
      <t>シタ</t>
    </rPh>
    <rPh sb="13" eb="15">
      <t>ガイトウ</t>
    </rPh>
    <rPh sb="15" eb="16">
      <t>ラン</t>
    </rPh>
    <rPh sb="17" eb="19">
      <t>キニュウ</t>
    </rPh>
    <phoneticPr fontId="18"/>
  </si>
  <si>
    <t>個人番号</t>
    <rPh sb="0" eb="4">
      <t>コジンバンゴウ</t>
    </rPh>
    <phoneticPr fontId="18"/>
  </si>
  <si>
    <t>生年月日</t>
    <rPh sb="0" eb="4">
      <t>セイネンガッピ</t>
    </rPh>
    <phoneticPr fontId="18"/>
  </si>
  <si>
    <t>特別障害者に該当する場合</t>
    <rPh sb="0" eb="4">
      <t>トクベツショウガイ</t>
    </rPh>
    <rPh sb="4" eb="5">
      <t>シャ</t>
    </rPh>
    <rPh sb="6" eb="8">
      <t>ガイトウ</t>
    </rPh>
    <rPh sb="10" eb="12">
      <t>バアイ</t>
    </rPh>
    <phoneticPr fontId="18"/>
  </si>
  <si>
    <t>級</t>
    <rPh sb="0" eb="1">
      <t>キュウ</t>
    </rPh>
    <phoneticPr fontId="18"/>
  </si>
  <si>
    <t>度</t>
    <rPh sb="0" eb="1">
      <t>ド</t>
    </rPh>
    <phoneticPr fontId="18"/>
  </si>
  <si>
    <t>別居の場合の住所</t>
    <rPh sb="0" eb="2">
      <t>ベッキョ</t>
    </rPh>
    <rPh sb="3" eb="5">
      <t>バアイ</t>
    </rPh>
    <rPh sb="6" eb="8">
      <t>ジュウショ</t>
    </rPh>
    <phoneticPr fontId="18"/>
  </si>
  <si>
    <t>２．下記の人に扶養されていた・援助されていた</t>
    <rPh sb="2" eb="4">
      <t>カキ</t>
    </rPh>
    <rPh sb="5" eb="6">
      <t>ヒト</t>
    </rPh>
    <rPh sb="7" eb="9">
      <t>フヨウ</t>
    </rPh>
    <rPh sb="15" eb="17">
      <t>エンジョ</t>
    </rPh>
    <phoneticPr fontId="18"/>
  </si>
  <si>
    <t>〇特例に関する事項</t>
    <rPh sb="1" eb="3">
      <t>トクレイ</t>
    </rPh>
    <rPh sb="4" eb="5">
      <t>カン</t>
    </rPh>
    <rPh sb="7" eb="9">
      <t>ジコウ</t>
    </rPh>
    <phoneticPr fontId="18"/>
  </si>
  <si>
    <t>３．遺族年金・障害者年金等を受給していた</t>
    <rPh sb="2" eb="4">
      <t>イゾク</t>
    </rPh>
    <rPh sb="4" eb="6">
      <t>ネンキン</t>
    </rPh>
    <rPh sb="7" eb="10">
      <t>ショウガイシャ</t>
    </rPh>
    <rPh sb="10" eb="12">
      <t>ネンキン</t>
    </rPh>
    <rPh sb="12" eb="13">
      <t>トウ</t>
    </rPh>
    <rPh sb="14" eb="16">
      <t>ジュキュウ</t>
    </rPh>
    <phoneticPr fontId="18"/>
  </si>
  <si>
    <t>配当に関する住民税の特例</t>
    <rPh sb="0" eb="2">
      <t>ハイトウ</t>
    </rPh>
    <rPh sb="3" eb="4">
      <t>カン</t>
    </rPh>
    <rPh sb="6" eb="9">
      <t>ジュウミンゼイ</t>
    </rPh>
    <rPh sb="10" eb="12">
      <t>トクレイ</t>
    </rPh>
    <phoneticPr fontId="18"/>
  </si>
  <si>
    <t>特　定
肉用牛</t>
    <rPh sb="0" eb="1">
      <t>トク</t>
    </rPh>
    <rPh sb="2" eb="3">
      <t>テイ</t>
    </rPh>
    <rPh sb="4" eb="5">
      <t>ニク</t>
    </rPh>
    <rPh sb="5" eb="6">
      <t>ヨウ</t>
    </rPh>
    <rPh sb="6" eb="7">
      <t>ギュウ</t>
    </rPh>
    <phoneticPr fontId="18"/>
  </si>
  <si>
    <t>Ⓐ収入金額</t>
    <rPh sb="1" eb="3">
      <t>シュウニュウ</t>
    </rPh>
    <rPh sb="3" eb="5">
      <t>キンガク</t>
    </rPh>
    <phoneticPr fontId="18"/>
  </si>
  <si>
    <t>Ⓑ必要経費</t>
    <rPh sb="1" eb="3">
      <t>ヒツヨウ</t>
    </rPh>
    <rPh sb="3" eb="5">
      <t>ケイヒ</t>
    </rPh>
    <phoneticPr fontId="18"/>
  </si>
  <si>
    <t>Ⓒ事業専従者控除金額</t>
    <rPh sb="1" eb="6">
      <t>ジギョウセンジュウシャ</t>
    </rPh>
    <rPh sb="6" eb="8">
      <t>コウジョ</t>
    </rPh>
    <rPh sb="8" eb="10">
      <t>キンガク</t>
    </rPh>
    <phoneticPr fontId="18"/>
  </si>
  <si>
    <t>Ⓓ所得金額</t>
    <rPh sb="1" eb="5">
      <t>ショトクキンガク</t>
    </rPh>
    <phoneticPr fontId="18"/>
  </si>
  <si>
    <t>全体</t>
    <rPh sb="0" eb="2">
      <t>ゼンタイ</t>
    </rPh>
    <phoneticPr fontId="18"/>
  </si>
  <si>
    <t>４．雇用保険・失業保険等を受給していた</t>
    <rPh sb="2" eb="4">
      <t>コヨウ</t>
    </rPh>
    <rPh sb="4" eb="6">
      <t>ホケン</t>
    </rPh>
    <rPh sb="7" eb="9">
      <t>シツギョウ</t>
    </rPh>
    <rPh sb="9" eb="11">
      <t>ホケン</t>
    </rPh>
    <rPh sb="11" eb="12">
      <t>トウ</t>
    </rPh>
    <rPh sb="13" eb="15">
      <t>ジュキュウ</t>
    </rPh>
    <phoneticPr fontId="18"/>
  </si>
  <si>
    <t>肉免税外</t>
    <rPh sb="0" eb="1">
      <t>ニク</t>
    </rPh>
    <rPh sb="1" eb="2">
      <t>メン</t>
    </rPh>
    <rPh sb="2" eb="3">
      <t>ゼイ</t>
    </rPh>
    <rPh sb="3" eb="4">
      <t>ソト</t>
    </rPh>
    <phoneticPr fontId="18"/>
  </si>
  <si>
    <t>肉用牛を除く農業収入金額</t>
    <rPh sb="0" eb="3">
      <t>ニクヨウギュウ</t>
    </rPh>
    <rPh sb="4" eb="5">
      <t>ノゾ</t>
    </rPh>
    <rPh sb="6" eb="8">
      <t>ノウギョウ</t>
    </rPh>
    <rPh sb="8" eb="10">
      <t>シュウニュウ</t>
    </rPh>
    <rPh sb="10" eb="12">
      <t>キンガク</t>
    </rPh>
    <phoneticPr fontId="18"/>
  </si>
  <si>
    <t>肉用牛を除く農業所得金額</t>
    <rPh sb="0" eb="3">
      <t>ニクヨウギュウ</t>
    </rPh>
    <rPh sb="4" eb="5">
      <t>ノゾ</t>
    </rPh>
    <rPh sb="6" eb="8">
      <t>ノウギョウ</t>
    </rPh>
    <rPh sb="8" eb="10">
      <t>ショトク</t>
    </rPh>
    <rPh sb="10" eb="12">
      <t>キンガク</t>
    </rPh>
    <phoneticPr fontId="18"/>
  </si>
  <si>
    <t>５．上記以外の方は昨年の生活状況を記入してください</t>
    <rPh sb="2" eb="4">
      <t>ジョウキ</t>
    </rPh>
    <rPh sb="4" eb="6">
      <t>イガイ</t>
    </rPh>
    <rPh sb="7" eb="8">
      <t>カタ</t>
    </rPh>
    <rPh sb="9" eb="11">
      <t>サクネン</t>
    </rPh>
    <rPh sb="12" eb="14">
      <t>セイカツ</t>
    </rPh>
    <rPh sb="14" eb="16">
      <t>ジョウキョウ</t>
    </rPh>
    <rPh sb="17" eb="19">
      <t>キニュウ</t>
    </rPh>
    <phoneticPr fontId="18"/>
  </si>
  <si>
    <t>６．今後の就労予定</t>
    <rPh sb="2" eb="4">
      <t>コンゴ</t>
    </rPh>
    <rPh sb="5" eb="7">
      <t>シュウロウ</t>
    </rPh>
    <rPh sb="7" eb="9">
      <t>ヨテイ</t>
    </rPh>
    <phoneticPr fontId="18"/>
  </si>
  <si>
    <t>令和８</t>
    <rPh sb="0" eb="2">
      <t>レイワ</t>
    </rPh>
    <phoneticPr fontId="5"/>
  </si>
  <si>
    <r>
      <t xml:space="preserve">北上市長様
</t>
    </r>
    <r>
      <rPr>
        <sz val="6"/>
        <color theme="1"/>
        <rFont val="ＭＳ ゴシック"/>
        <family val="3"/>
        <charset val="128"/>
      </rPr>
      <t xml:space="preserve">
</t>
    </r>
    <r>
      <rPr>
        <sz val="11"/>
        <color theme="1"/>
        <rFont val="ＭＳ ゴシック"/>
        <family val="3"/>
        <charset val="128"/>
      </rPr>
      <t xml:space="preserve">
</t>
    </r>
    <r>
      <rPr>
        <sz val="9"/>
        <color theme="1"/>
        <rFont val="ＭＳ ゴシック"/>
        <family val="3"/>
        <charset val="128"/>
      </rPr>
      <t>令和　年　月　日
　　　　　　</t>
    </r>
    <r>
      <rPr>
        <sz val="8"/>
        <color theme="1"/>
        <rFont val="ＭＳ ゴシック"/>
        <family val="3"/>
        <charset val="128"/>
      </rPr>
      <t>　提出</t>
    </r>
    <rPh sb="0" eb="3">
      <t>キタカミシ</t>
    </rPh>
    <rPh sb="3" eb="4">
      <t>チョウ</t>
    </rPh>
    <rPh sb="4" eb="5">
      <t>サマ</t>
    </rPh>
    <rPh sb="11" eb="13">
      <t>レイワ</t>
    </rPh>
    <rPh sb="14" eb="15">
      <t>ネン</t>
    </rPh>
    <rPh sb="16" eb="17">
      <t>ガツ</t>
    </rPh>
    <rPh sb="18" eb="19">
      <t>ニチ</t>
    </rPh>
    <rPh sb="27" eb="29">
      <t>テイシュツ</t>
    </rPh>
    <phoneticPr fontId="18"/>
  </si>
  <si>
    <t>１．学生であった（令和８年１月１日現在）</t>
    <rPh sb="2" eb="4">
      <t>ガクセイ</t>
    </rPh>
    <rPh sb="9" eb="11">
      <t>レイワ</t>
    </rPh>
    <rPh sb="12" eb="13">
      <t>ネン</t>
    </rPh>
    <rPh sb="14" eb="15">
      <t>ガツ</t>
    </rPh>
    <rPh sb="16" eb="17">
      <t>ニチ</t>
    </rPh>
    <rPh sb="17" eb="19">
      <t>ゲンザイ</t>
    </rPh>
    <phoneticPr fontId="18"/>
  </si>
  <si>
    <t>　の方に対応しています。</t>
    <rPh sb="4" eb="6">
      <t>タイオウ</t>
    </rPh>
    <phoneticPr fontId="6"/>
  </si>
  <si>
    <r>
      <t>・ この入力フォームは、令和８年度（令和７年分）、</t>
    </r>
    <r>
      <rPr>
        <b/>
        <u val="double"/>
        <sz val="14"/>
        <color theme="1"/>
        <rFont val="ＭＳ Ｐゴシック"/>
        <family val="3"/>
        <charset val="128"/>
      </rPr>
      <t>合計所得が９００万円以下</t>
    </r>
    <rPh sb="4" eb="6">
      <t>ニュウリョク</t>
    </rPh>
    <rPh sb="12" eb="14">
      <t>レイワ</t>
    </rPh>
    <rPh sb="15" eb="17">
      <t>ネンド</t>
    </rPh>
    <rPh sb="18" eb="20">
      <t>レイワ</t>
    </rPh>
    <rPh sb="21" eb="23">
      <t>ネンブン</t>
    </rPh>
    <rPh sb="25" eb="27">
      <t>ゴウケイ</t>
    </rPh>
    <rPh sb="27" eb="29">
      <t>ショトク</t>
    </rPh>
    <rPh sb="33" eb="37">
      <t>マンエンイカ</t>
    </rPh>
    <phoneticPr fontId="6"/>
  </si>
  <si>
    <t>・ 必要に応じて黄色のセルを入力してください。</t>
    <rPh sb="2" eb="4">
      <t>ヒツヨウ</t>
    </rPh>
    <rPh sb="5" eb="6">
      <t>オウ</t>
    </rPh>
    <rPh sb="8" eb="10">
      <t>キイロ</t>
    </rPh>
    <rPh sb="14" eb="16">
      <t>ニュウリョク</t>
    </rPh>
    <phoneticPr fontId="6"/>
  </si>
  <si>
    <t>・ 提出年月日、個人番号（マイナンバー）は、印刷後に手書きしてください。</t>
    <rPh sb="2" eb="4">
      <t>テイシュツ</t>
    </rPh>
    <rPh sb="4" eb="7">
      <t>ネンガッピ</t>
    </rPh>
    <rPh sb="8" eb="10">
      <t>コジン</t>
    </rPh>
    <rPh sb="10" eb="12">
      <t>バンゴウ</t>
    </rPh>
    <rPh sb="22" eb="24">
      <t>インサツ</t>
    </rPh>
    <rPh sb="24" eb="25">
      <t>ゴ</t>
    </rPh>
    <rPh sb="26" eb="28">
      <t>テガ</t>
    </rPh>
    <phoneticPr fontId="6"/>
  </si>
  <si>
    <t>・ 年月日は和暦で入力する必要があります（例：平成４年１月１日）</t>
    <rPh sb="2" eb="5">
      <t>ネンガッピ</t>
    </rPh>
    <rPh sb="6" eb="8">
      <t>ワレキ</t>
    </rPh>
    <rPh sb="9" eb="11">
      <t>ニュウリョク</t>
    </rPh>
    <rPh sb="13" eb="15">
      <t>ヒツヨウ</t>
    </rPh>
    <rPh sb="21" eb="22">
      <t>レイ</t>
    </rPh>
    <rPh sb="23" eb="25">
      <t>ヘイセイ</t>
    </rPh>
    <rPh sb="26" eb="27">
      <t>ネン</t>
    </rPh>
    <rPh sb="28" eb="29">
      <t>ツキ</t>
    </rPh>
    <rPh sb="30" eb="31">
      <t>ニチ</t>
    </rPh>
    <phoneticPr fontId="5"/>
  </si>
  <si>
    <t>・65歳以上(S36.1.1生以前)</t>
    <rPh sb="3" eb="6">
      <t>サイイジョウ</t>
    </rPh>
    <rPh sb="14" eb="15">
      <t>ウ</t>
    </rPh>
    <rPh sb="15" eb="17">
      <t>イゼン</t>
    </rPh>
    <phoneticPr fontId="6"/>
  </si>
  <si>
    <t>・65歳未満(S36.1.2生以後)</t>
    <rPh sb="3" eb="6">
      <t>サイミマン</t>
    </rPh>
    <rPh sb="14" eb="15">
      <t>ウ</t>
    </rPh>
    <rPh sb="15" eb="17">
      <t>イゴ</t>
    </rPh>
    <phoneticPr fontId="6"/>
  </si>
  <si>
    <t>特定親族特別控除（19歳以上23歳未満で合計所得金額が58万円超123万円以下の扶養親族）</t>
    <rPh sb="0" eb="8">
      <t>トクテイシンゾクトクベツコウジョ</t>
    </rPh>
    <rPh sb="11" eb="12">
      <t>サイ</t>
    </rPh>
    <rPh sb="12" eb="14">
      <t>イジョウ</t>
    </rPh>
    <rPh sb="16" eb="17">
      <t>サイ</t>
    </rPh>
    <rPh sb="17" eb="19">
      <t>ミマン</t>
    </rPh>
    <rPh sb="20" eb="26">
      <t>ゴウケイショトクキンガク</t>
    </rPh>
    <rPh sb="29" eb="31">
      <t>マンエン</t>
    </rPh>
    <rPh sb="31" eb="32">
      <t>チョウ</t>
    </rPh>
    <rPh sb="35" eb="37">
      <t>マンエン</t>
    </rPh>
    <rPh sb="37" eb="39">
      <t>イカ</t>
    </rPh>
    <rPh sb="40" eb="44">
      <t>フヨウシンゾク</t>
    </rPh>
    <phoneticPr fontId="5"/>
  </si>
  <si>
    <t>㉔参考資料【特定親族特別控除計算表】</t>
    <rPh sb="1" eb="3">
      <t>サンコウ</t>
    </rPh>
    <rPh sb="3" eb="5">
      <t>シリョウ</t>
    </rPh>
    <rPh sb="6" eb="12">
      <t>トクテイシンゾクトクベツ</t>
    </rPh>
    <rPh sb="12" eb="14">
      <t>コウジョ</t>
    </rPh>
    <rPh sb="14" eb="16">
      <t>ケイサン</t>
    </rPh>
    <rPh sb="16" eb="17">
      <t>ヒョウ</t>
    </rPh>
    <phoneticPr fontId="6"/>
  </si>
  <si>
    <t>特定親族の所得（円）</t>
    <rPh sb="0" eb="4">
      <t>トクテイシンゾク</t>
    </rPh>
    <rPh sb="5" eb="7">
      <t>ショトク</t>
    </rPh>
    <rPh sb="8" eb="9">
      <t>エン</t>
    </rPh>
    <phoneticPr fontId="6"/>
  </si>
  <si>
    <t>←特定扶養親族に該当（扶養控除）</t>
    <rPh sb="1" eb="7">
      <t>トクテイフヨウシンゾク</t>
    </rPh>
    <rPh sb="8" eb="10">
      <t>ガイトウ</t>
    </rPh>
    <rPh sb="11" eb="15">
      <t>フヨウコウジョ</t>
    </rPh>
    <phoneticPr fontId="5"/>
  </si>
  <si>
    <t>㉘</t>
    <phoneticPr fontId="5"/>
  </si>
  <si>
    <t>給与･公的年金等に係る所得以外(令和8年4月1日において65歳未満の方は給与所得以外)の市民税・県民税の納税方法</t>
    <phoneticPr fontId="5"/>
  </si>
  <si>
    <t>㉑～㉓参考資料【年齢早見表】　　令和8年1月1日時点</t>
    <rPh sb="3" eb="5">
      <t>サンコウ</t>
    </rPh>
    <rPh sb="5" eb="7">
      <t>シリョウ</t>
    </rPh>
    <rPh sb="8" eb="10">
      <t>ネンレイ</t>
    </rPh>
    <rPh sb="10" eb="13">
      <t>ハヤミヒョウ</t>
    </rPh>
    <rPh sb="16" eb="18">
      <t>レイワ</t>
    </rPh>
    <rPh sb="19" eb="20">
      <t>ネン</t>
    </rPh>
    <rPh sb="21" eb="22">
      <t>ガツ</t>
    </rPh>
    <rPh sb="23" eb="24">
      <t>ニチ</t>
    </rPh>
    <rPh sb="24" eb="26">
      <t>ジテン</t>
    </rPh>
    <phoneticPr fontId="6"/>
  </si>
  <si>
    <t>H22.1.2生以後</t>
    <phoneticPr fontId="5"/>
  </si>
  <si>
    <t>H15.1.2～Ｈ19.1.1生</t>
    <phoneticPr fontId="5"/>
  </si>
  <si>
    <t>S31.1.1生以前</t>
    <rPh sb="7" eb="8">
      <t>ウ</t>
    </rPh>
    <rPh sb="8" eb="10">
      <t>イゼン</t>
    </rPh>
    <phoneticPr fontId="6"/>
  </si>
  <si>
    <t>親族の合計所得金額</t>
    <rPh sb="0" eb="2">
      <t>シンゾク</t>
    </rPh>
    <rPh sb="3" eb="5">
      <t>ゴウケイ</t>
    </rPh>
    <rPh sb="5" eb="7">
      <t>ショトク</t>
    </rPh>
    <rPh sb="7" eb="9">
      <t>キンガク</t>
    </rPh>
    <phoneticPr fontId="5"/>
  </si>
  <si>
    <t>扶養控除額合計（円）</t>
    <rPh sb="0" eb="2">
      <t>フヨウ</t>
    </rPh>
    <rPh sb="2" eb="4">
      <t>コウジョ</t>
    </rPh>
    <rPh sb="4" eb="5">
      <t>ガク</t>
    </rPh>
    <rPh sb="5" eb="7">
      <t>ゴウケイ</t>
    </rPh>
    <rPh sb="8" eb="9">
      <t>エン</t>
    </rPh>
    <phoneticPr fontId="6"/>
  </si>
  <si>
    <t>特定親族特別控除額合計（円）</t>
    <rPh sb="0" eb="8">
      <t>トクテイシンゾクトクベツコウジョ</t>
    </rPh>
    <rPh sb="8" eb="9">
      <t>ガク</t>
    </rPh>
    <rPh sb="9" eb="11">
      <t>ゴウケイ</t>
    </rPh>
    <rPh sb="12" eb="13">
      <t>エン</t>
    </rPh>
    <phoneticPr fontId="5"/>
  </si>
  <si>
    <t>㉓</t>
    <phoneticPr fontId="5"/>
  </si>
  <si>
    <t>㉔</t>
    <phoneticPr fontId="5"/>
  </si>
  <si>
    <t>㉘</t>
    <phoneticPr fontId="5"/>
  </si>
  <si>
    <t>・ 申告書裏面（２ページ目）は必要に応じて印刷後に手書きしてください。何も</t>
    <rPh sb="2" eb="5">
      <t>シンコクショ</t>
    </rPh>
    <rPh sb="5" eb="7">
      <t>ウラメン</t>
    </rPh>
    <rPh sb="12" eb="13">
      <t>メ</t>
    </rPh>
    <rPh sb="15" eb="17">
      <t>ヒツヨウ</t>
    </rPh>
    <rPh sb="18" eb="19">
      <t>オウ</t>
    </rPh>
    <rPh sb="21" eb="23">
      <t>インサツ</t>
    </rPh>
    <rPh sb="23" eb="24">
      <t>ゴ</t>
    </rPh>
    <rPh sb="25" eb="27">
      <t>テガ</t>
    </rPh>
    <rPh sb="35" eb="36">
      <t>ナニ</t>
    </rPh>
    <phoneticPr fontId="6"/>
  </si>
  <si>
    <t>　記入しない場合も、必ず印刷して表面と併せて提出してください。</t>
    <rPh sb="12" eb="14">
      <t>インサツ</t>
    </rPh>
    <rPh sb="16" eb="17">
      <t>オモテ</t>
    </rPh>
    <rPh sb="17" eb="18">
      <t>メン</t>
    </rPh>
    <rPh sb="19" eb="20">
      <t>アワ</t>
    </rPh>
    <rPh sb="22" eb="24">
      <t>テイシュツ</t>
    </rPh>
    <phoneticPr fontId="6"/>
  </si>
  <si>
    <t>・親族の種類</t>
    <rPh sb="1" eb="3">
      <t>シンゾク</t>
    </rPh>
    <rPh sb="4" eb="6">
      <t>シュルイ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</si>
</sst>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
    <numFmt numFmtId="178" formatCode="#;\0;0"/>
    <numFmt numFmtId="179" formatCode="0000\ 0000\ 0000"/>
    <numFmt numFmtId="180" formatCode="[$]ggge&quot;年&quot;m&quot;月&quot;d&quot;日&quot;;@" x16r2:formatCode16="[$-ja-JP-x-gannen]ggge&quot;年&quot;m&quot;月&quot;d&quot;日&quot;;@"/>
  </numFmts>
  <fonts count="31">
    <font>
      <sz val="11"/>
      <color theme="1"/>
      <name val="Yu Gothic"/>
      <family val="2"/>
      <scheme val="minor"/>
    </font>
    <font>
      <sz val="11"/>
      <color theme="1"/>
      <name val="Yu Gothic"/>
      <family val="2"/>
      <charset val="128"/>
      <scheme val="minor"/>
    </font>
    <font>
      <sz val="11"/>
      <color theme="1"/>
      <name val="Yu Gothic"/>
      <family val="2"/>
      <scheme val="minor"/>
    </font>
    <font>
      <b/>
      <sz val="14"/>
      <color theme="1"/>
      <name val="ＭＳ Ｐゴシック"/>
      <family val="3"/>
    </font>
    <font>
      <b/>
      <u val="double"/>
      <sz val="14"/>
      <color theme="1"/>
      <name val="ＭＳ Ｐゴシック"/>
      <family val="3"/>
      <charset val="128"/>
    </font>
    <font>
      <sz val="6"/>
      <name val="Yu Gothic"/>
      <family val="3"/>
      <charset val="128"/>
      <scheme val="minor"/>
    </font>
    <font>
      <sz val="6"/>
      <name val="ＭＳ Ｐゴシック"/>
      <family val="3"/>
    </font>
    <font>
      <sz val="12"/>
      <color theme="1"/>
      <name val="ＭＳ Ｐゴシック"/>
      <family val="3"/>
    </font>
    <font>
      <b/>
      <sz val="12"/>
      <color theme="1"/>
      <name val="ＭＳ Ｐゴシック"/>
      <family val="3"/>
    </font>
    <font>
      <sz val="12"/>
      <name val="ＭＳ Ｐゴシック"/>
      <family val="3"/>
    </font>
    <font>
      <sz val="11"/>
      <color theme="1"/>
      <name val="ＭＳ Ｐゴシック"/>
      <family val="3"/>
    </font>
    <font>
      <sz val="11.5"/>
      <name val="ＭＳ Ｐゴシック"/>
      <family val="3"/>
    </font>
    <font>
      <sz val="11"/>
      <color rgb="FFFF0000"/>
      <name val="ＭＳ Ｐゴシック"/>
      <family val="3"/>
    </font>
    <font>
      <sz val="11"/>
      <name val="ＭＳ Ｐゴシック"/>
      <family val="3"/>
    </font>
    <font>
      <b/>
      <u/>
      <sz val="11"/>
      <color theme="1"/>
      <name val="ＭＳ Ｐゴシック"/>
      <family val="3"/>
      <charset val="128"/>
    </font>
    <font>
      <sz val="11"/>
      <color theme="1"/>
      <name val="ＭＳ Ｐゴシック"/>
      <family val="3"/>
      <charset val="128"/>
    </font>
    <font>
      <b/>
      <sz val="9"/>
      <color indexed="81"/>
      <name val="ＭＳ Ｐゴシック"/>
      <family val="3"/>
      <charset val="128"/>
    </font>
    <font>
      <sz val="11"/>
      <color theme="1"/>
      <name val="ＭＳ ゴシック"/>
      <family val="3"/>
      <charset val="128"/>
    </font>
    <font>
      <sz val="6"/>
      <name val="Yu Gothic"/>
      <family val="2"/>
      <charset val="128"/>
      <scheme val="minor"/>
    </font>
    <font>
      <sz val="6"/>
      <color theme="1"/>
      <name val="ＭＳ ゴシック"/>
      <family val="3"/>
      <charset val="128"/>
    </font>
    <font>
      <sz val="9"/>
      <color theme="1"/>
      <name val="ＭＳ ゴシック"/>
      <family val="3"/>
      <charset val="128"/>
    </font>
    <font>
      <sz val="8"/>
      <color theme="1"/>
      <name val="ＭＳ ゴシック"/>
      <family val="3"/>
      <charset val="128"/>
    </font>
    <font>
      <sz val="6.5"/>
      <color theme="1"/>
      <name val="ＭＳ ゴシック"/>
      <family val="3"/>
      <charset val="128"/>
    </font>
    <font>
      <sz val="10"/>
      <color theme="1"/>
      <name val="ＭＳ ゴシック"/>
      <family val="3"/>
      <charset val="128"/>
    </font>
    <font>
      <sz val="7"/>
      <color theme="1"/>
      <name val="ＭＳ ゴシック"/>
      <family val="3"/>
      <charset val="128"/>
    </font>
    <font>
      <sz val="5.5"/>
      <color theme="1"/>
      <name val="ＭＳ ゴシック"/>
      <family val="3"/>
      <charset val="128"/>
    </font>
    <font>
      <sz val="4.5"/>
      <color theme="1"/>
      <name val="ＭＳ ゴシック"/>
      <family val="3"/>
      <charset val="128"/>
    </font>
    <font>
      <sz val="5"/>
      <color theme="1"/>
      <name val="ＭＳ ゴシック"/>
      <family val="3"/>
      <charset val="128"/>
    </font>
    <font>
      <sz val="10"/>
      <color theme="1"/>
      <name val="Yu Gothic"/>
      <family val="2"/>
      <scheme val="minor"/>
    </font>
    <font>
      <b/>
      <u/>
      <sz val="14"/>
      <color rgb="FFFF0000"/>
      <name val="ＭＳ Ｐゴシック"/>
      <family val="3"/>
    </font>
    <font>
      <b/>
      <u/>
      <sz val="14"/>
      <color rgb="FFFF0000"/>
      <name val="ＭＳ Ｐゴシック"/>
      <family val="3"/>
      <charset val="128"/>
    </font>
  </fonts>
  <fills count="5">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auto="1"/>
      </diagonal>
    </border>
    <border diagonalDown="1">
      <left/>
      <right/>
      <top/>
      <bottom/>
      <diagonal style="thin">
        <color auto="1"/>
      </diagonal>
    </border>
    <border diagonalDown="1">
      <left/>
      <right style="thin">
        <color indexed="64"/>
      </right>
      <top/>
      <bottom/>
      <diagonal style="thin">
        <color auto="1"/>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medium">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s>
  <cellStyleXfs count="5">
    <xf numFmtId="0" fontId="0" fillId="0" borderId="0"/>
    <xf numFmtId="38" fontId="2" fillId="0" borderId="0" applyFont="0" applyFill="0" applyBorder="0" applyAlignment="0" applyProtection="0">
      <alignment vertical="center"/>
    </xf>
    <xf numFmtId="0" fontId="10" fillId="0" borderId="0">
      <alignment vertical="center"/>
    </xf>
    <xf numFmtId="38" fontId="10" fillId="0" borderId="0" applyFill="0" applyBorder="0" applyAlignment="0" applyProtection="0">
      <alignment vertical="center"/>
    </xf>
    <xf numFmtId="38" fontId="1" fillId="0" borderId="0" applyFont="0" applyFill="0" applyBorder="0" applyAlignment="0" applyProtection="0">
      <alignment vertical="center"/>
    </xf>
  </cellStyleXfs>
  <cellXfs count="538">
    <xf numFmtId="0" fontId="0" fillId="0" borderId="0" xfId="0"/>
    <xf numFmtId="0" fontId="3" fillId="0" borderId="0" xfId="0" applyFont="1" applyAlignment="1">
      <alignment vertical="center"/>
    </xf>
    <xf numFmtId="0" fontId="0" fillId="0" borderId="0" xfId="0" applyAlignment="1">
      <alignment vertical="center"/>
    </xf>
    <xf numFmtId="0" fontId="0" fillId="2" borderId="0" xfId="0" applyFill="1" applyAlignment="1">
      <alignment vertical="center" textRotation="255"/>
    </xf>
    <xf numFmtId="0" fontId="0" fillId="0" borderId="0" xfId="0" applyAlignment="1">
      <alignment horizontal="center" vertical="center" textRotation="255"/>
    </xf>
    <xf numFmtId="0" fontId="7" fillId="0" borderId="0" xfId="0" applyFont="1" applyAlignment="1">
      <alignment vertical="center"/>
    </xf>
    <xf numFmtId="0" fontId="8" fillId="0" borderId="0" xfId="0" applyFont="1" applyAlignment="1">
      <alignment vertical="center"/>
    </xf>
    <xf numFmtId="0" fontId="0" fillId="0" borderId="5" xfId="0" applyBorder="1" applyAlignment="1">
      <alignment vertical="center"/>
    </xf>
    <xf numFmtId="0" fontId="0" fillId="0" borderId="1" xfId="0" applyBorder="1" applyAlignment="1">
      <alignment horizontal="center" vertical="center"/>
    </xf>
    <xf numFmtId="0" fontId="9" fillId="0" borderId="2" xfId="0" applyFont="1" applyBorder="1" applyAlignment="1">
      <alignment vertical="center"/>
    </xf>
    <xf numFmtId="0" fontId="9" fillId="0" borderId="4" xfId="0" applyFont="1" applyBorder="1" applyAlignment="1">
      <alignment vertical="center" shrinkToFit="1"/>
    </xf>
    <xf numFmtId="0" fontId="0" fillId="0" borderId="2" xfId="0" applyBorder="1" applyAlignment="1">
      <alignment vertical="center"/>
    </xf>
    <xf numFmtId="0" fontId="0" fillId="0" borderId="3" xfId="0" applyBorder="1" applyAlignment="1">
      <alignment vertical="center"/>
    </xf>
    <xf numFmtId="3" fontId="0" fillId="0" borderId="4" xfId="0" applyNumberFormat="1" applyBorder="1" applyAlignment="1">
      <alignment vertical="center"/>
    </xf>
    <xf numFmtId="0" fontId="0" fillId="0" borderId="4" xfId="0" applyBorder="1" applyAlignment="1">
      <alignment vertical="center"/>
    </xf>
    <xf numFmtId="0" fontId="0" fillId="0" borderId="7" xfId="0" applyBorder="1" applyAlignment="1">
      <alignment vertical="center"/>
    </xf>
    <xf numFmtId="0" fontId="0" fillId="0" borderId="8" xfId="0" applyBorder="1" applyAlignment="1">
      <alignment vertical="center"/>
    </xf>
    <xf numFmtId="3" fontId="0" fillId="0" borderId="9" xfId="0" applyNumberFormat="1" applyBorder="1" applyAlignment="1">
      <alignment vertical="center"/>
    </xf>
    <xf numFmtId="0" fontId="0" fillId="0" borderId="9" xfId="0" applyBorder="1" applyAlignment="1">
      <alignment vertical="center"/>
    </xf>
    <xf numFmtId="38" fontId="0" fillId="0" borderId="2" xfId="1" applyFont="1" applyBorder="1" applyProtection="1">
      <alignment vertical="center"/>
    </xf>
    <xf numFmtId="0" fontId="0" fillId="0" borderId="2" xfId="0" applyBorder="1" applyAlignment="1">
      <alignment horizontal="right" vertical="center"/>
    </xf>
    <xf numFmtId="38" fontId="0" fillId="0" borderId="11" xfId="1" applyFont="1" applyBorder="1" applyProtection="1">
      <alignment vertical="center"/>
    </xf>
    <xf numFmtId="0" fontId="0" fillId="0" borderId="11" xfId="0" applyBorder="1" applyAlignment="1">
      <alignment vertical="center"/>
    </xf>
    <xf numFmtId="3" fontId="0" fillId="0" borderId="12" xfId="0" applyNumberFormat="1" applyBorder="1" applyAlignment="1">
      <alignment vertical="center"/>
    </xf>
    <xf numFmtId="0" fontId="9" fillId="0" borderId="13" xfId="0" applyFont="1" applyBorder="1" applyAlignment="1">
      <alignment horizontal="right" vertical="center"/>
    </xf>
    <xf numFmtId="38" fontId="0" fillId="0" borderId="12" xfId="1" applyFont="1" applyFill="1" applyBorder="1" applyAlignment="1" applyProtection="1">
      <alignment vertical="center"/>
    </xf>
    <xf numFmtId="38" fontId="0" fillId="0" borderId="14" xfId="1" applyFont="1" applyBorder="1" applyProtection="1">
      <alignment vertical="center"/>
    </xf>
    <xf numFmtId="0" fontId="0" fillId="0" borderId="14" xfId="0" applyBorder="1" applyAlignment="1">
      <alignment vertical="center"/>
    </xf>
    <xf numFmtId="3" fontId="0" fillId="0" borderId="15" xfId="0" applyNumberFormat="1" applyBorder="1" applyAlignment="1">
      <alignment vertical="center"/>
    </xf>
    <xf numFmtId="0" fontId="9" fillId="0" borderId="16" xfId="0" applyFont="1" applyBorder="1" applyAlignment="1">
      <alignment horizontal="right" vertical="center"/>
    </xf>
    <xf numFmtId="38" fontId="0" fillId="0" borderId="15" xfId="1" applyFont="1" applyFill="1" applyBorder="1" applyAlignment="1" applyProtection="1">
      <alignment vertical="center"/>
    </xf>
    <xf numFmtId="38" fontId="0" fillId="0" borderId="18" xfId="1" applyFont="1" applyBorder="1" applyProtection="1">
      <alignment vertical="center"/>
    </xf>
    <xf numFmtId="0" fontId="0" fillId="0" borderId="18" xfId="0" applyBorder="1" applyAlignment="1">
      <alignment vertical="center"/>
    </xf>
    <xf numFmtId="3" fontId="0" fillId="0" borderId="19" xfId="0" applyNumberFormat="1" applyBorder="1" applyAlignment="1">
      <alignment vertical="center"/>
    </xf>
    <xf numFmtId="0" fontId="9" fillId="0" borderId="20" xfId="0" applyFont="1" applyBorder="1" applyAlignment="1">
      <alignment horizontal="right" vertical="center"/>
    </xf>
    <xf numFmtId="38" fontId="0" fillId="0" borderId="19" xfId="1" applyFont="1" applyFill="1" applyBorder="1" applyAlignment="1" applyProtection="1">
      <alignment vertical="center"/>
    </xf>
    <xf numFmtId="0" fontId="0" fillId="0" borderId="1" xfId="0" applyBorder="1" applyAlignment="1">
      <alignment vertical="center"/>
    </xf>
    <xf numFmtId="38" fontId="0" fillId="3" borderId="1" xfId="1" applyFont="1" applyFill="1" applyBorder="1" applyProtection="1">
      <alignment vertical="center"/>
      <protection locked="0"/>
    </xf>
    <xf numFmtId="38" fontId="0" fillId="0" borderId="1" xfId="1" applyFont="1" applyBorder="1" applyProtection="1">
      <alignment vertical="center"/>
    </xf>
    <xf numFmtId="0" fontId="0" fillId="0" borderId="0" xfId="0" applyAlignment="1">
      <alignment horizontal="right" vertical="center"/>
    </xf>
    <xf numFmtId="38" fontId="0" fillId="0" borderId="0" xfId="1" applyFont="1" applyProtection="1">
      <alignment vertical="center"/>
    </xf>
    <xf numFmtId="0" fontId="0" fillId="0" borderId="21" xfId="0" applyBorder="1" applyAlignment="1">
      <alignment vertical="center"/>
    </xf>
    <xf numFmtId="3" fontId="0" fillId="0" borderId="1" xfId="0" applyNumberFormat="1" applyBorder="1" applyAlignment="1">
      <alignment vertical="center"/>
    </xf>
    <xf numFmtId="0" fontId="0" fillId="0" borderId="22" xfId="0" applyBorder="1" applyAlignment="1">
      <alignment vertical="center"/>
    </xf>
    <xf numFmtId="38" fontId="0" fillId="0" borderId="1" xfId="1" applyFont="1" applyBorder="1" applyAlignment="1" applyProtection="1">
      <alignment vertical="center"/>
    </xf>
    <xf numFmtId="38" fontId="0" fillId="0" borderId="17" xfId="1" applyFont="1" applyBorder="1" applyAlignment="1" applyProtection="1">
      <alignment vertical="center"/>
    </xf>
    <xf numFmtId="38" fontId="0" fillId="3" borderId="1" xfId="1" applyFont="1" applyFill="1" applyBorder="1" applyProtection="1">
      <alignment vertical="center"/>
    </xf>
    <xf numFmtId="0" fontId="0" fillId="0" borderId="22" xfId="0" applyBorder="1" applyAlignment="1">
      <alignment vertical="center"/>
    </xf>
    <xf numFmtId="0" fontId="0" fillId="0" borderId="0" xfId="0" applyAlignment="1">
      <alignment vertical="center"/>
    </xf>
    <xf numFmtId="38" fontId="0" fillId="0" borderId="3" xfId="1" applyFont="1" applyBorder="1" applyAlignment="1" applyProtection="1">
      <alignment vertical="center"/>
    </xf>
    <xf numFmtId="0" fontId="0" fillId="0" borderId="1" xfId="0" applyBorder="1" applyAlignment="1">
      <alignment vertical="center" shrinkToFit="1"/>
    </xf>
    <xf numFmtId="0" fontId="0" fillId="3" borderId="1" xfId="0" applyFill="1" applyBorder="1" applyAlignment="1" applyProtection="1">
      <alignment vertical="center" shrinkToFit="1"/>
      <protection locked="0"/>
    </xf>
    <xf numFmtId="0" fontId="0" fillId="0" borderId="0" xfId="0" applyAlignment="1">
      <alignment vertical="center" shrinkToFit="1"/>
    </xf>
    <xf numFmtId="38" fontId="0" fillId="0" borderId="28" xfId="1" applyFont="1" applyBorder="1" applyProtection="1">
      <alignment vertical="center"/>
    </xf>
    <xf numFmtId="38" fontId="0" fillId="3" borderId="2" xfId="1" applyFont="1" applyFill="1" applyBorder="1" applyProtection="1">
      <alignment vertical="center"/>
      <protection locked="0"/>
    </xf>
    <xf numFmtId="0" fontId="11" fillId="0" borderId="0" xfId="0" applyFont="1" applyAlignment="1">
      <alignment vertical="center"/>
    </xf>
    <xf numFmtId="38" fontId="0" fillId="0" borderId="0" xfId="1" applyFont="1" applyBorder="1" applyProtection="1">
      <alignment vertical="center"/>
    </xf>
    <xf numFmtId="38" fontId="0" fillId="0" borderId="0" xfId="1" applyFont="1" applyBorder="1" applyAlignment="1" applyProtection="1">
      <alignment vertical="center"/>
    </xf>
    <xf numFmtId="38" fontId="0" fillId="0" borderId="28" xfId="1" applyFont="1" applyBorder="1" applyAlignment="1" applyProtection="1">
      <alignment shrinkToFit="1"/>
    </xf>
    <xf numFmtId="0" fontId="0" fillId="0" borderId="2" xfId="0" applyBorder="1" applyAlignment="1">
      <alignment vertical="center"/>
    </xf>
    <xf numFmtId="0" fontId="0" fillId="0" borderId="3" xfId="0" applyBorder="1" applyAlignment="1">
      <alignment vertical="center"/>
    </xf>
    <xf numFmtId="0" fontId="0" fillId="3" borderId="1" xfId="0" applyFill="1" applyBorder="1" applyAlignment="1" applyProtection="1">
      <alignment horizontal="center" vertical="center"/>
      <protection locked="0"/>
    </xf>
    <xf numFmtId="0" fontId="12" fillId="0" borderId="0" xfId="0" applyFont="1" applyAlignment="1">
      <alignment vertical="center"/>
    </xf>
    <xf numFmtId="0" fontId="13" fillId="0" borderId="1" xfId="0" applyFont="1" applyBorder="1" applyAlignment="1">
      <alignment vertical="center"/>
    </xf>
    <xf numFmtId="3" fontId="0" fillId="0" borderId="4" xfId="0" applyNumberFormat="1" applyBorder="1" applyAlignment="1">
      <alignment horizontal="right" vertical="center"/>
    </xf>
    <xf numFmtId="177" fontId="0" fillId="0" borderId="1" xfId="1" applyNumberFormat="1" applyFont="1" applyBorder="1" applyProtection="1">
      <alignment vertical="center"/>
    </xf>
    <xf numFmtId="0" fontId="0" fillId="0" borderId="29" xfId="0" applyBorder="1" applyAlignment="1">
      <alignment vertical="center"/>
    </xf>
    <xf numFmtId="0" fontId="0" fillId="3" borderId="29" xfId="0" applyFill="1" applyBorder="1" applyAlignment="1" applyProtection="1">
      <alignment vertical="center"/>
      <protection locked="0"/>
    </xf>
    <xf numFmtId="38" fontId="0" fillId="0" borderId="6" xfId="1" applyFont="1" applyBorder="1" applyProtection="1">
      <alignment vertical="center"/>
    </xf>
    <xf numFmtId="38" fontId="0" fillId="0" borderId="1" xfId="1" applyFont="1" applyBorder="1" applyAlignment="1" applyProtection="1">
      <alignment horizontal="right" vertical="center"/>
    </xf>
    <xf numFmtId="0" fontId="0" fillId="0" borderId="0" xfId="0" applyAlignment="1">
      <alignment vertical="center" wrapText="1"/>
    </xf>
    <xf numFmtId="0" fontId="0" fillId="0" borderId="30" xfId="0" applyBorder="1" applyAlignment="1">
      <alignment vertical="center"/>
    </xf>
    <xf numFmtId="0" fontId="0" fillId="3" borderId="30" xfId="0" applyFill="1" applyBorder="1" applyAlignment="1" applyProtection="1">
      <alignment vertical="center"/>
      <protection locked="0"/>
    </xf>
    <xf numFmtId="38" fontId="0" fillId="0" borderId="10" xfId="1" applyFont="1" applyBorder="1" applyProtection="1">
      <alignment vertical="center"/>
    </xf>
    <xf numFmtId="0" fontId="0" fillId="0" borderId="31" xfId="0" applyBorder="1" applyAlignment="1">
      <alignment vertical="center"/>
    </xf>
    <xf numFmtId="0" fontId="0" fillId="3" borderId="31" xfId="0" applyFill="1" applyBorder="1" applyAlignment="1" applyProtection="1">
      <alignment vertical="center"/>
      <protection locked="0"/>
    </xf>
    <xf numFmtId="38" fontId="0" fillId="0" borderId="17" xfId="1" applyFont="1" applyBorder="1" applyProtection="1">
      <alignment vertical="center"/>
    </xf>
    <xf numFmtId="0" fontId="0" fillId="3" borderId="1" xfId="0" applyFill="1" applyBorder="1" applyAlignment="1" applyProtection="1">
      <alignment vertical="center"/>
      <protection locked="0"/>
    </xf>
    <xf numFmtId="176" fontId="0" fillId="3" borderId="1" xfId="0" applyNumberFormat="1" applyFill="1" applyBorder="1" applyAlignment="1" applyProtection="1">
      <alignment vertical="center"/>
      <protection locked="0"/>
    </xf>
    <xf numFmtId="176" fontId="0" fillId="0" borderId="0" xfId="0" applyNumberFormat="1" applyAlignment="1">
      <alignment vertical="center"/>
    </xf>
    <xf numFmtId="0" fontId="0" fillId="0" borderId="0" xfId="0" applyAlignment="1">
      <alignment horizontal="left" vertical="center"/>
    </xf>
    <xf numFmtId="0" fontId="0" fillId="0" borderId="27" xfId="0" applyBorder="1" applyAlignment="1">
      <alignment vertical="center"/>
    </xf>
    <xf numFmtId="0" fontId="0" fillId="0" borderId="23" xfId="0" applyBorder="1" applyAlignment="1">
      <alignment vertical="center"/>
    </xf>
    <xf numFmtId="0" fontId="0" fillId="0" borderId="32" xfId="0" applyBorder="1" applyAlignment="1">
      <alignment vertical="center"/>
    </xf>
    <xf numFmtId="0" fontId="0" fillId="0" borderId="24" xfId="0" applyBorder="1" applyAlignment="1">
      <alignment vertical="center"/>
    </xf>
    <xf numFmtId="0" fontId="0" fillId="0" borderId="29" xfId="0" applyBorder="1" applyAlignment="1">
      <alignment horizontal="center" vertical="center" shrinkToFit="1"/>
    </xf>
    <xf numFmtId="0" fontId="0" fillId="0" borderId="25" xfId="0" applyBorder="1" applyAlignment="1">
      <alignment vertical="center"/>
    </xf>
    <xf numFmtId="0" fontId="0" fillId="0" borderId="26" xfId="0" applyBorder="1" applyAlignment="1">
      <alignment vertical="center"/>
    </xf>
    <xf numFmtId="0" fontId="0" fillId="0" borderId="17" xfId="0" applyBorder="1" applyAlignment="1">
      <alignment horizontal="center" vertical="center" shrinkToFit="1"/>
    </xf>
    <xf numFmtId="176" fontId="0" fillId="3" borderId="30" xfId="0" applyNumberFormat="1" applyFill="1" applyBorder="1" applyAlignment="1" applyProtection="1">
      <alignment vertical="center"/>
      <protection locked="0"/>
    </xf>
    <xf numFmtId="0" fontId="0" fillId="0" borderId="22" xfId="0" applyBorder="1" applyAlignment="1">
      <alignment vertical="center" shrinkToFit="1"/>
    </xf>
    <xf numFmtId="0" fontId="13" fillId="0" borderId="0" xfId="0" applyFont="1" applyAlignment="1">
      <alignment vertical="center"/>
    </xf>
    <xf numFmtId="0" fontId="0" fillId="0" borderId="0" xfId="0" applyAlignment="1">
      <alignment horizontal="center" vertical="center"/>
    </xf>
    <xf numFmtId="0" fontId="0" fillId="0" borderId="1" xfId="0" applyBorder="1" applyAlignment="1">
      <alignment horizontal="right" vertical="center"/>
    </xf>
    <xf numFmtId="38" fontId="0" fillId="0" borderId="4" xfId="1" applyFont="1" applyFill="1" applyBorder="1" applyProtection="1">
      <alignment vertical="center"/>
    </xf>
    <xf numFmtId="0" fontId="0" fillId="0" borderId="29" xfId="0" applyBorder="1" applyAlignment="1">
      <alignment vertical="center" shrinkToFit="1"/>
    </xf>
    <xf numFmtId="0" fontId="0" fillId="3" borderId="29" xfId="0" applyFill="1" applyBorder="1" applyAlignment="1" applyProtection="1">
      <alignment vertical="center" shrinkToFit="1"/>
      <protection locked="0"/>
    </xf>
    <xf numFmtId="0" fontId="0" fillId="0" borderId="30" xfId="0" applyBorder="1" applyAlignment="1">
      <alignment vertical="center" shrinkToFit="1"/>
    </xf>
    <xf numFmtId="0" fontId="0" fillId="3" borderId="30" xfId="0" applyFill="1" applyBorder="1" applyAlignment="1" applyProtection="1">
      <alignment vertical="center" shrinkToFit="1"/>
      <protection locked="0"/>
    </xf>
    <xf numFmtId="0" fontId="0" fillId="0" borderId="31" xfId="0" applyBorder="1" applyAlignment="1">
      <alignment vertical="center" shrinkToFit="1"/>
    </xf>
    <xf numFmtId="0" fontId="0" fillId="3" borderId="31" xfId="0" applyFill="1" applyBorder="1" applyAlignment="1" applyProtection="1">
      <alignment vertical="center" shrinkToFit="1"/>
      <protection locked="0"/>
    </xf>
    <xf numFmtId="178" fontId="0" fillId="0" borderId="1" xfId="1" applyNumberFormat="1" applyFont="1" applyFill="1" applyBorder="1" applyProtection="1">
      <alignment vertical="center"/>
    </xf>
    <xf numFmtId="0" fontId="8" fillId="0" borderId="0" xfId="0" quotePrefix="1" applyFont="1" applyAlignment="1">
      <alignment vertical="center"/>
    </xf>
    <xf numFmtId="38" fontId="17" fillId="4" borderId="0" xfId="4" applyFont="1" applyFill="1" applyProtection="1">
      <alignment vertical="center"/>
    </xf>
    <xf numFmtId="38" fontId="17" fillId="4" borderId="0" xfId="4" applyFont="1" applyFill="1" applyAlignment="1" applyProtection="1">
      <alignment horizontal="left" vertical="center"/>
    </xf>
    <xf numFmtId="38" fontId="17" fillId="4" borderId="0" xfId="4" applyFont="1" applyFill="1">
      <alignment vertical="center"/>
    </xf>
    <xf numFmtId="38" fontId="17" fillId="4" borderId="0" xfId="4" applyFont="1" applyFill="1" applyAlignment="1" applyProtection="1">
      <alignment vertical="center"/>
    </xf>
    <xf numFmtId="38" fontId="21" fillId="4" borderId="0" xfId="4" applyFont="1" applyFill="1" applyAlignment="1" applyProtection="1">
      <alignment vertical="center"/>
    </xf>
    <xf numFmtId="38" fontId="21" fillId="4" borderId="3" xfId="4" applyFont="1" applyFill="1" applyBorder="1" applyAlignment="1" applyProtection="1">
      <alignment vertical="center"/>
    </xf>
    <xf numFmtId="38" fontId="21" fillId="4" borderId="2" xfId="4" applyFont="1" applyFill="1" applyBorder="1" applyAlignment="1" applyProtection="1">
      <alignment vertical="center"/>
    </xf>
    <xf numFmtId="38" fontId="21" fillId="4" borderId="4" xfId="4" applyFont="1" applyFill="1" applyBorder="1" applyAlignment="1" applyProtection="1">
      <alignment vertical="center"/>
    </xf>
    <xf numFmtId="38" fontId="24" fillId="4" borderId="22" xfId="4" applyFont="1" applyFill="1" applyBorder="1" applyAlignment="1" applyProtection="1">
      <alignment horizontal="left" vertical="center"/>
    </xf>
    <xf numFmtId="38" fontId="21" fillId="4" borderId="23" xfId="4" applyFont="1" applyFill="1" applyBorder="1" applyProtection="1">
      <alignment vertical="center"/>
    </xf>
    <xf numFmtId="38" fontId="17" fillId="4" borderId="32" xfId="4" applyFont="1" applyFill="1" applyBorder="1" applyAlignment="1" applyProtection="1">
      <alignment vertical="center"/>
    </xf>
    <xf numFmtId="38" fontId="17" fillId="4" borderId="32" xfId="4" applyFont="1" applyFill="1" applyBorder="1" applyProtection="1">
      <alignment vertical="center"/>
    </xf>
    <xf numFmtId="38" fontId="17" fillId="4" borderId="25" xfId="4" applyFont="1" applyFill="1" applyBorder="1" applyAlignment="1" applyProtection="1">
      <alignment vertical="center"/>
    </xf>
    <xf numFmtId="38" fontId="17" fillId="4" borderId="5" xfId="4" applyFont="1" applyFill="1" applyBorder="1" applyAlignment="1" applyProtection="1">
      <alignment vertical="center"/>
    </xf>
    <xf numFmtId="38" fontId="24" fillId="4" borderId="0" xfId="4" applyFont="1" applyFill="1" applyAlignment="1" applyProtection="1">
      <alignment vertical="center" wrapText="1"/>
    </xf>
    <xf numFmtId="38" fontId="17" fillId="4" borderId="0" xfId="4" applyFont="1" applyFill="1" applyBorder="1" applyAlignment="1" applyProtection="1">
      <alignment horizontal="center" vertical="center" shrinkToFit="1"/>
    </xf>
    <xf numFmtId="38" fontId="17" fillId="4" borderId="0" xfId="4" applyFont="1" applyFill="1" applyBorder="1" applyAlignment="1" applyProtection="1">
      <alignment horizontal="center" vertical="center" textRotation="255"/>
    </xf>
    <xf numFmtId="38" fontId="17" fillId="4" borderId="0" xfId="4" applyFont="1" applyFill="1" applyBorder="1" applyAlignment="1" applyProtection="1">
      <alignment horizontal="center" vertical="center"/>
    </xf>
    <xf numFmtId="38" fontId="17" fillId="4" borderId="0" xfId="4" applyFont="1" applyFill="1" applyBorder="1">
      <alignment vertical="center"/>
    </xf>
    <xf numFmtId="38" fontId="23" fillId="4" borderId="0" xfId="4" applyFont="1" applyFill="1" applyAlignment="1" applyProtection="1">
      <alignment horizontal="left"/>
    </xf>
    <xf numFmtId="38" fontId="17" fillId="4" borderId="0" xfId="4" applyFont="1" applyFill="1" applyBorder="1" applyProtection="1">
      <alignment vertical="center"/>
    </xf>
    <xf numFmtId="38" fontId="23" fillId="4" borderId="0" xfId="4" applyFont="1" applyFill="1" applyBorder="1" applyAlignment="1" applyProtection="1">
      <alignment horizontal="left" vertical="center"/>
    </xf>
    <xf numFmtId="38" fontId="23" fillId="4" borderId="0" xfId="4" applyFont="1" applyFill="1" applyAlignment="1" applyProtection="1">
      <alignment horizontal="left" vertical="center"/>
    </xf>
    <xf numFmtId="38" fontId="23" fillId="4" borderId="0" xfId="4" applyFont="1" applyFill="1" applyAlignment="1" applyProtection="1"/>
    <xf numFmtId="38" fontId="23" fillId="4" borderId="32" xfId="4" applyFont="1" applyFill="1" applyBorder="1" applyAlignment="1" applyProtection="1">
      <alignment vertical="center"/>
    </xf>
    <xf numFmtId="38" fontId="23" fillId="4" borderId="0" xfId="4" applyFont="1" applyFill="1" applyAlignment="1" applyProtection="1">
      <alignment vertical="center"/>
    </xf>
    <xf numFmtId="38" fontId="19" fillId="4" borderId="32" xfId="4" applyFont="1" applyFill="1" applyBorder="1" applyAlignment="1" applyProtection="1">
      <alignment vertical="center"/>
    </xf>
    <xf numFmtId="38" fontId="19" fillId="4" borderId="5" xfId="4" applyFont="1" applyFill="1" applyBorder="1" applyAlignment="1" applyProtection="1">
      <alignment vertical="center"/>
    </xf>
    <xf numFmtId="38" fontId="20" fillId="4" borderId="0" xfId="4" applyFont="1" applyFill="1" applyBorder="1" applyAlignment="1" applyProtection="1">
      <alignment vertical="center"/>
    </xf>
    <xf numFmtId="38" fontId="24" fillId="4" borderId="0" xfId="4" applyFont="1" applyFill="1" applyBorder="1" applyAlignment="1" applyProtection="1">
      <alignment vertical="center"/>
    </xf>
    <xf numFmtId="38" fontId="23" fillId="4" borderId="32" xfId="4" applyFont="1" applyFill="1" applyBorder="1" applyAlignment="1" applyProtection="1"/>
    <xf numFmtId="38" fontId="17" fillId="4" borderId="0" xfId="4" applyFont="1" applyFill="1" applyBorder="1" applyAlignment="1" applyProtection="1">
      <alignment vertical="center"/>
    </xf>
    <xf numFmtId="38" fontId="19" fillId="4" borderId="24" xfId="4" applyFont="1" applyFill="1" applyBorder="1" applyAlignment="1" applyProtection="1">
      <alignment horizontal="right" vertical="center"/>
    </xf>
    <xf numFmtId="38" fontId="19" fillId="4" borderId="26" xfId="4" applyFont="1" applyFill="1" applyBorder="1" applyAlignment="1" applyProtection="1">
      <alignment horizontal="right" vertical="center"/>
    </xf>
    <xf numFmtId="38" fontId="23" fillId="4" borderId="0" xfId="4" applyFont="1" applyFill="1" applyBorder="1" applyAlignment="1" applyProtection="1">
      <alignment vertical="center"/>
    </xf>
    <xf numFmtId="38" fontId="24" fillId="4" borderId="0" xfId="4" applyFont="1" applyFill="1" applyBorder="1" applyAlignment="1" applyProtection="1">
      <alignment vertical="center" wrapText="1"/>
    </xf>
    <xf numFmtId="38" fontId="19" fillId="4" borderId="0" xfId="4" applyFont="1" applyFill="1" applyBorder="1" applyAlignment="1" applyProtection="1">
      <alignment vertical="center"/>
    </xf>
    <xf numFmtId="38" fontId="21" fillId="4" borderId="0" xfId="4" applyFont="1" applyFill="1" applyBorder="1" applyAlignment="1" applyProtection="1">
      <alignment vertical="center"/>
    </xf>
    <xf numFmtId="0" fontId="0" fillId="0" borderId="0" xfId="0" applyAlignment="1">
      <alignment vertical="center"/>
    </xf>
    <xf numFmtId="0" fontId="0" fillId="0" borderId="0" xfId="0" applyBorder="1" applyAlignment="1">
      <alignment horizontal="center" vertical="center" textRotation="255"/>
    </xf>
    <xf numFmtId="0" fontId="0" fillId="0" borderId="0" xfId="0" applyBorder="1" applyAlignment="1">
      <alignment vertical="center"/>
    </xf>
    <xf numFmtId="3" fontId="0" fillId="0" borderId="0" xfId="0" applyNumberFormat="1" applyBorder="1" applyAlignment="1">
      <alignment vertical="center"/>
    </xf>
    <xf numFmtId="0" fontId="0" fillId="0" borderId="0" xfId="0" applyBorder="1" applyAlignment="1">
      <alignment horizontal="right" vertical="center"/>
    </xf>
    <xf numFmtId="0" fontId="0" fillId="0" borderId="60" xfId="0" applyBorder="1" applyAlignment="1">
      <alignment vertical="center"/>
    </xf>
    <xf numFmtId="0" fontId="0" fillId="3" borderId="60" xfId="0" applyFill="1" applyBorder="1" applyAlignment="1" applyProtection="1">
      <alignment vertical="center"/>
      <protection locked="0"/>
    </xf>
    <xf numFmtId="0" fontId="0" fillId="0" borderId="5" xfId="0" applyBorder="1" applyAlignment="1">
      <alignment horizontal="right" vertical="center"/>
    </xf>
    <xf numFmtId="38" fontId="0" fillId="0" borderId="5" xfId="1" applyFont="1" applyFill="1" applyBorder="1" applyProtection="1">
      <alignment vertical="center"/>
    </xf>
    <xf numFmtId="0" fontId="0" fillId="0" borderId="61" xfId="0" applyBorder="1" applyAlignment="1">
      <alignment vertical="center"/>
    </xf>
    <xf numFmtId="0" fontId="0" fillId="3" borderId="10" xfId="0" applyFill="1" applyBorder="1" applyAlignment="1" applyProtection="1">
      <alignment vertical="center"/>
      <protection locked="0"/>
    </xf>
    <xf numFmtId="0" fontId="0" fillId="3" borderId="61" xfId="0" applyFill="1" applyBorder="1" applyAlignment="1" applyProtection="1">
      <alignment vertical="center"/>
      <protection locked="0"/>
    </xf>
    <xf numFmtId="0" fontId="0" fillId="0" borderId="10" xfId="0" applyBorder="1" applyAlignment="1">
      <alignment horizontal="center" vertical="center" shrinkToFit="1"/>
    </xf>
    <xf numFmtId="38" fontId="0" fillId="0" borderId="0" xfId="1" applyFont="1" applyBorder="1" applyAlignment="1" applyProtection="1">
      <alignment horizontal="right" vertical="center"/>
    </xf>
    <xf numFmtId="0" fontId="28" fillId="0" borderId="1" xfId="0" applyFont="1" applyBorder="1" applyAlignment="1">
      <alignment horizontal="right" vertical="center"/>
    </xf>
    <xf numFmtId="38" fontId="0" fillId="0" borderId="1" xfId="1" applyFont="1" applyFill="1" applyBorder="1" applyProtection="1">
      <alignment vertical="center"/>
    </xf>
    <xf numFmtId="0" fontId="0" fillId="0" borderId="22" xfId="0" applyBorder="1" applyAlignment="1">
      <alignment vertical="center" shrinkToFit="1"/>
    </xf>
    <xf numFmtId="176" fontId="0" fillId="3" borderId="2" xfId="0" applyNumberFormat="1" applyFill="1" applyBorder="1" applyAlignment="1" applyProtection="1">
      <alignment horizontal="left" vertical="center" shrinkToFit="1"/>
      <protection locked="0"/>
    </xf>
    <xf numFmtId="176" fontId="0" fillId="3" borderId="3" xfId="0" applyNumberFormat="1" applyFill="1" applyBorder="1" applyAlignment="1" applyProtection="1">
      <alignment horizontal="left" vertical="center" shrinkToFit="1"/>
      <protection locked="0"/>
    </xf>
    <xf numFmtId="176" fontId="0" fillId="3" borderId="4" xfId="0" applyNumberFormat="1" applyFill="1" applyBorder="1" applyAlignment="1" applyProtection="1">
      <alignment horizontal="left" vertical="center" shrinkToFit="1"/>
      <protection locked="0"/>
    </xf>
    <xf numFmtId="0" fontId="0" fillId="0" borderId="1" xfId="0" applyBorder="1" applyAlignment="1">
      <alignment vertical="center" shrinkToFit="1"/>
    </xf>
    <xf numFmtId="0" fontId="0" fillId="3" borderId="1" xfId="0" applyFill="1" applyBorder="1" applyAlignment="1" applyProtection="1">
      <alignment vertical="center" shrinkToFit="1"/>
      <protection locked="0"/>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0" fillId="2" borderId="0" xfId="0" applyFill="1" applyAlignment="1">
      <alignment horizontal="center" vertical="center" textRotation="255"/>
    </xf>
    <xf numFmtId="0" fontId="0" fillId="0" borderId="6" xfId="0" applyBorder="1" applyAlignment="1">
      <alignment horizontal="center" vertical="center" wrapText="1"/>
    </xf>
    <xf numFmtId="0" fontId="0" fillId="0" borderId="10" xfId="0" applyBorder="1" applyAlignment="1">
      <alignment horizontal="center" vertical="center" wrapText="1"/>
    </xf>
    <xf numFmtId="0" fontId="0" fillId="0" borderId="17"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textRotation="255"/>
    </xf>
    <xf numFmtId="0" fontId="0" fillId="0" borderId="1" xfId="0" applyBorder="1" applyAlignment="1">
      <alignment vertical="center"/>
    </xf>
    <xf numFmtId="176" fontId="0" fillId="3" borderId="2" xfId="0" applyNumberFormat="1" applyFill="1" applyBorder="1" applyAlignment="1" applyProtection="1">
      <alignment vertical="center" shrinkToFit="1"/>
      <protection locked="0"/>
    </xf>
    <xf numFmtId="176" fontId="0" fillId="3" borderId="3" xfId="0" applyNumberFormat="1" applyFill="1" applyBorder="1" applyAlignment="1" applyProtection="1">
      <alignment vertical="center" shrinkToFit="1"/>
      <protection locked="0"/>
    </xf>
    <xf numFmtId="176" fontId="0" fillId="3" borderId="4" xfId="0" applyNumberFormat="1" applyFill="1" applyBorder="1" applyAlignment="1" applyProtection="1">
      <alignment vertical="center" shrinkToFit="1"/>
      <protection locked="0"/>
    </xf>
    <xf numFmtId="0" fontId="0" fillId="0" borderId="23" xfId="0" applyBorder="1" applyAlignment="1">
      <alignment vertical="center" shrinkToFit="1"/>
    </xf>
    <xf numFmtId="0" fontId="0" fillId="0" borderId="24" xfId="0" applyBorder="1" applyAlignment="1">
      <alignment vertical="center" shrinkToFit="1"/>
    </xf>
    <xf numFmtId="0" fontId="0" fillId="0" borderId="22" xfId="0" applyBorder="1" applyAlignment="1">
      <alignment vertical="center"/>
    </xf>
    <xf numFmtId="0" fontId="0" fillId="0" borderId="0" xfId="0" applyAlignment="1">
      <alignment vertical="center"/>
    </xf>
    <xf numFmtId="0" fontId="0" fillId="0" borderId="6" xfId="0" applyBorder="1" applyAlignment="1">
      <alignment horizontal="center" vertical="center" textRotation="255"/>
    </xf>
    <xf numFmtId="0" fontId="0" fillId="0" borderId="10" xfId="0" applyBorder="1" applyAlignment="1">
      <alignment horizontal="center" vertical="center" textRotation="255"/>
    </xf>
    <xf numFmtId="0" fontId="0" fillId="0" borderId="17" xfId="0" applyBorder="1" applyAlignment="1">
      <alignment horizontal="center" vertical="center" textRotation="255"/>
    </xf>
    <xf numFmtId="0" fontId="0" fillId="0" borderId="23"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26" xfId="0" applyBorder="1" applyAlignment="1">
      <alignment vertical="center" wrapText="1"/>
    </xf>
    <xf numFmtId="0" fontId="0" fillId="0" borderId="25" xfId="0" applyBorder="1" applyAlignment="1">
      <alignment horizontal="center" vertical="center"/>
    </xf>
    <xf numFmtId="0" fontId="0" fillId="0" borderId="5"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2" xfId="0" applyBorder="1" applyAlignment="1">
      <alignment vertical="center" shrinkToFit="1"/>
    </xf>
    <xf numFmtId="0" fontId="0" fillId="0" borderId="27" xfId="0" applyBorder="1" applyAlignment="1">
      <alignment vertical="center" shrinkToFit="1"/>
    </xf>
    <xf numFmtId="0" fontId="0" fillId="0" borderId="27" xfId="0" applyBorder="1" applyAlignment="1">
      <alignment vertical="center"/>
    </xf>
    <xf numFmtId="38" fontId="0" fillId="0" borderId="1" xfId="1" applyFont="1" applyFill="1" applyBorder="1" applyAlignment="1" applyProtection="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26" xfId="0" applyBorder="1" applyAlignment="1">
      <alignment horizontal="center" vertical="center"/>
    </xf>
    <xf numFmtId="0" fontId="0" fillId="0" borderId="25" xfId="0" applyBorder="1" applyAlignment="1">
      <alignment vertical="center"/>
    </xf>
    <xf numFmtId="0" fontId="0" fillId="0" borderId="26" xfId="0" applyBorder="1" applyAlignment="1">
      <alignment vertical="center"/>
    </xf>
    <xf numFmtId="0" fontId="0" fillId="0" borderId="1" xfId="0" applyBorder="1" applyAlignment="1">
      <alignment horizontal="left" vertical="center"/>
    </xf>
    <xf numFmtId="0" fontId="13" fillId="0" borderId="1" xfId="0" applyFont="1" applyBorder="1" applyAlignment="1">
      <alignment horizontal="center" vertical="center"/>
    </xf>
    <xf numFmtId="0" fontId="0" fillId="0" borderId="2" xfId="0" applyBorder="1" applyAlignment="1">
      <alignment vertical="center" shrinkToFit="1"/>
    </xf>
    <xf numFmtId="0" fontId="0" fillId="0" borderId="4" xfId="0" applyBorder="1" applyAlignment="1">
      <alignment vertical="center" shrinkToFi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8" fillId="0" borderId="0" xfId="0" applyFont="1" applyAlignment="1">
      <alignment vertical="center" wrapText="1"/>
    </xf>
    <xf numFmtId="0" fontId="0" fillId="0" borderId="4" xfId="0" applyBorder="1" applyAlignment="1">
      <alignment vertical="center"/>
    </xf>
    <xf numFmtId="38" fontId="17" fillId="4" borderId="0" xfId="4" applyFont="1" applyFill="1" applyAlignment="1" applyProtection="1">
      <alignment horizontal="right" vertical="center"/>
    </xf>
    <xf numFmtId="38" fontId="17" fillId="4" borderId="5" xfId="4" applyFont="1" applyFill="1" applyBorder="1" applyAlignment="1" applyProtection="1">
      <alignment horizontal="right" vertical="center"/>
    </xf>
    <xf numFmtId="38" fontId="17" fillId="4" borderId="0" xfId="4" applyFont="1" applyFill="1" applyAlignment="1" applyProtection="1">
      <alignment horizontal="left" vertical="center"/>
    </xf>
    <xf numFmtId="38" fontId="17" fillId="4" borderId="1" xfId="4" applyFont="1" applyFill="1" applyBorder="1" applyAlignment="1" applyProtection="1">
      <alignment horizontal="center" vertical="top" wrapText="1"/>
    </xf>
    <xf numFmtId="38" fontId="17" fillId="4" borderId="1" xfId="4" applyFont="1" applyFill="1" applyBorder="1" applyAlignment="1" applyProtection="1">
      <alignment horizontal="center" vertical="top"/>
    </xf>
    <xf numFmtId="38" fontId="20" fillId="4" borderId="1" xfId="4" applyFont="1" applyFill="1" applyBorder="1" applyAlignment="1" applyProtection="1">
      <alignment horizontal="center" vertical="center"/>
    </xf>
    <xf numFmtId="38" fontId="22" fillId="4" borderId="1" xfId="4" applyFont="1" applyFill="1" applyBorder="1" applyAlignment="1" applyProtection="1">
      <alignment horizontal="center" vertical="center"/>
    </xf>
    <xf numFmtId="38" fontId="23" fillId="4" borderId="23" xfId="4" applyFont="1" applyFill="1" applyBorder="1" applyAlignment="1" applyProtection="1">
      <alignment horizontal="center" vertical="center"/>
    </xf>
    <xf numFmtId="38" fontId="23" fillId="4" borderId="32" xfId="4" applyFont="1" applyFill="1" applyBorder="1" applyAlignment="1" applyProtection="1">
      <alignment horizontal="center" vertical="center"/>
    </xf>
    <xf numFmtId="38" fontId="23" fillId="4" borderId="25" xfId="4" applyFont="1" applyFill="1" applyBorder="1" applyAlignment="1" applyProtection="1">
      <alignment horizontal="center" vertical="center"/>
    </xf>
    <xf numFmtId="38" fontId="23" fillId="4" borderId="5" xfId="4" applyFont="1" applyFill="1" applyBorder="1" applyAlignment="1" applyProtection="1">
      <alignment horizontal="center" vertical="center"/>
    </xf>
    <xf numFmtId="38" fontId="20" fillId="4" borderId="32" xfId="4" applyFont="1" applyFill="1" applyBorder="1" applyAlignment="1" applyProtection="1">
      <alignment horizontal="center" vertical="center"/>
    </xf>
    <xf numFmtId="38" fontId="20" fillId="4" borderId="24" xfId="4" applyFont="1" applyFill="1" applyBorder="1" applyAlignment="1" applyProtection="1">
      <alignment horizontal="center" vertical="center"/>
    </xf>
    <xf numFmtId="38" fontId="20" fillId="4" borderId="5" xfId="4" applyFont="1" applyFill="1" applyBorder="1" applyAlignment="1" applyProtection="1">
      <alignment horizontal="center" vertical="center"/>
    </xf>
    <xf numFmtId="38" fontId="20" fillId="4" borderId="26" xfId="4" applyFont="1" applyFill="1" applyBorder="1" applyAlignment="1" applyProtection="1">
      <alignment horizontal="center" vertical="center"/>
    </xf>
    <xf numFmtId="180" fontId="20" fillId="4" borderId="1" xfId="4" applyNumberFormat="1" applyFont="1" applyFill="1" applyBorder="1" applyAlignment="1" applyProtection="1">
      <alignment horizontal="center" vertical="center"/>
    </xf>
    <xf numFmtId="38" fontId="20" fillId="4" borderId="23" xfId="4" applyFont="1" applyFill="1" applyBorder="1" applyAlignment="1" applyProtection="1">
      <alignment horizontal="center" vertical="center" wrapText="1"/>
    </xf>
    <xf numFmtId="38" fontId="20" fillId="4" borderId="25" xfId="4" applyFont="1" applyFill="1" applyBorder="1" applyAlignment="1" applyProtection="1">
      <alignment horizontal="center" vertical="center"/>
    </xf>
    <xf numFmtId="38" fontId="20" fillId="4" borderId="23" xfId="4" applyFont="1" applyFill="1" applyBorder="1" applyAlignment="1" applyProtection="1">
      <alignment horizontal="center" vertical="center"/>
    </xf>
    <xf numFmtId="38" fontId="20" fillId="4" borderId="43" xfId="4" applyFont="1" applyFill="1" applyBorder="1" applyAlignment="1" applyProtection="1">
      <alignment horizontal="center" vertical="center"/>
    </xf>
    <xf numFmtId="38" fontId="20" fillId="4" borderId="44" xfId="4" applyFont="1" applyFill="1" applyBorder="1" applyAlignment="1" applyProtection="1">
      <alignment horizontal="center" vertical="center"/>
    </xf>
    <xf numFmtId="38" fontId="20" fillId="4" borderId="45" xfId="4" applyFont="1" applyFill="1" applyBorder="1" applyAlignment="1" applyProtection="1">
      <alignment horizontal="center" vertical="center"/>
    </xf>
    <xf numFmtId="38" fontId="20" fillId="4" borderId="46" xfId="4" applyFont="1" applyFill="1" applyBorder="1" applyAlignment="1" applyProtection="1">
      <alignment horizontal="center" vertical="center"/>
    </xf>
    <xf numFmtId="38" fontId="20" fillId="4" borderId="47" xfId="4" applyFont="1" applyFill="1" applyBorder="1" applyAlignment="1" applyProtection="1">
      <alignment horizontal="center" vertical="center"/>
    </xf>
    <xf numFmtId="38" fontId="20" fillId="4" borderId="48" xfId="4" applyFont="1" applyFill="1" applyBorder="1" applyAlignment="1" applyProtection="1">
      <alignment horizontal="center" vertical="center"/>
    </xf>
    <xf numFmtId="38" fontId="21" fillId="4" borderId="1" xfId="4" applyFont="1" applyFill="1" applyBorder="1" applyAlignment="1" applyProtection="1">
      <alignment horizontal="center" vertical="center" wrapText="1"/>
    </xf>
    <xf numFmtId="38" fontId="21" fillId="4" borderId="1" xfId="4" applyFont="1" applyFill="1" applyBorder="1" applyAlignment="1" applyProtection="1">
      <alignment horizontal="center" vertical="center"/>
    </xf>
    <xf numFmtId="38" fontId="20" fillId="4" borderId="2" xfId="4" applyFont="1" applyFill="1" applyBorder="1" applyAlignment="1" applyProtection="1">
      <alignment horizontal="center" vertical="center"/>
    </xf>
    <xf numFmtId="38" fontId="20" fillId="4" borderId="3" xfId="4" applyFont="1" applyFill="1" applyBorder="1" applyAlignment="1" applyProtection="1">
      <alignment horizontal="center" vertical="center"/>
    </xf>
    <xf numFmtId="38" fontId="20" fillId="4" borderId="4" xfId="4" applyFont="1" applyFill="1" applyBorder="1" applyAlignment="1" applyProtection="1">
      <alignment horizontal="center" vertical="center"/>
    </xf>
    <xf numFmtId="179" fontId="17" fillId="4" borderId="1" xfId="4" applyNumberFormat="1" applyFont="1" applyFill="1" applyBorder="1" applyAlignment="1" applyProtection="1">
      <alignment horizontal="center" vertical="center"/>
    </xf>
    <xf numFmtId="38" fontId="22" fillId="4" borderId="23" xfId="4" applyFont="1" applyFill="1" applyBorder="1" applyAlignment="1" applyProtection="1">
      <alignment horizontal="distributed" vertical="center" wrapText="1"/>
    </xf>
    <xf numFmtId="38" fontId="22" fillId="4" borderId="32" xfId="4" applyFont="1" applyFill="1" applyBorder="1" applyAlignment="1" applyProtection="1">
      <alignment horizontal="distributed" vertical="center" wrapText="1"/>
    </xf>
    <xf numFmtId="38" fontId="22" fillId="4" borderId="24" xfId="4" applyFont="1" applyFill="1" applyBorder="1" applyAlignment="1" applyProtection="1">
      <alignment horizontal="distributed" vertical="center"/>
    </xf>
    <xf numFmtId="38" fontId="22" fillId="4" borderId="22" xfId="4" applyFont="1" applyFill="1" applyBorder="1" applyAlignment="1" applyProtection="1">
      <alignment horizontal="distributed" vertical="center"/>
    </xf>
    <xf numFmtId="38" fontId="22" fillId="4" borderId="0" xfId="4" applyFont="1" applyFill="1" applyBorder="1" applyAlignment="1" applyProtection="1">
      <alignment horizontal="distributed" vertical="center"/>
    </xf>
    <xf numFmtId="38" fontId="22" fillId="4" borderId="27" xfId="4" applyFont="1" applyFill="1" applyBorder="1" applyAlignment="1" applyProtection="1">
      <alignment horizontal="distributed" vertical="center"/>
    </xf>
    <xf numFmtId="38" fontId="17" fillId="4" borderId="33" xfId="4" applyFont="1" applyFill="1" applyBorder="1" applyAlignment="1" applyProtection="1">
      <alignment horizontal="center" vertical="center" textRotation="255"/>
    </xf>
    <xf numFmtId="38" fontId="17" fillId="4" borderId="34" xfId="4" applyFont="1" applyFill="1" applyBorder="1" applyAlignment="1" applyProtection="1">
      <alignment horizontal="center" vertical="center" textRotation="255"/>
    </xf>
    <xf numFmtId="38" fontId="17" fillId="4" borderId="35" xfId="4" applyFont="1" applyFill="1" applyBorder="1" applyAlignment="1" applyProtection="1">
      <alignment horizontal="center" vertical="center" textRotation="255"/>
    </xf>
    <xf numFmtId="38" fontId="17" fillId="4" borderId="37" xfId="4" applyFont="1" applyFill="1" applyBorder="1" applyAlignment="1" applyProtection="1">
      <alignment horizontal="center" vertical="center" textRotation="255"/>
    </xf>
    <xf numFmtId="38" fontId="17" fillId="4" borderId="0" xfId="4" applyFont="1" applyFill="1" applyBorder="1" applyAlignment="1" applyProtection="1">
      <alignment horizontal="center" vertical="center" textRotation="255"/>
    </xf>
    <xf numFmtId="38" fontId="17" fillId="4" borderId="27" xfId="4" applyFont="1" applyFill="1" applyBorder="1" applyAlignment="1" applyProtection="1">
      <alignment horizontal="center" vertical="center" textRotation="255"/>
    </xf>
    <xf numFmtId="38" fontId="17" fillId="4" borderId="42" xfId="4" applyFont="1" applyFill="1" applyBorder="1" applyAlignment="1" applyProtection="1">
      <alignment horizontal="distributed" vertical="center" textRotation="255"/>
    </xf>
    <xf numFmtId="38" fontId="17" fillId="4" borderId="1" xfId="4" applyFont="1" applyFill="1" applyBorder="1" applyAlignment="1" applyProtection="1">
      <alignment horizontal="distributed" vertical="center" textRotation="255"/>
    </xf>
    <xf numFmtId="38" fontId="21" fillId="4" borderId="2" xfId="4" applyFont="1" applyFill="1" applyBorder="1" applyAlignment="1" applyProtection="1">
      <alignment horizontal="center" vertical="center"/>
    </xf>
    <xf numFmtId="38" fontId="21" fillId="4" borderId="3" xfId="4" applyFont="1" applyFill="1" applyBorder="1" applyAlignment="1" applyProtection="1">
      <alignment horizontal="center" vertical="center"/>
    </xf>
    <xf numFmtId="38" fontId="21" fillId="4" borderId="4" xfId="4" applyFont="1" applyFill="1" applyBorder="1" applyAlignment="1" applyProtection="1">
      <alignment horizontal="center" vertical="center"/>
    </xf>
    <xf numFmtId="38" fontId="17" fillId="4" borderId="1" xfId="4" applyFont="1" applyFill="1" applyBorder="1" applyAlignment="1" applyProtection="1">
      <alignment horizontal="distributed" vertical="center"/>
    </xf>
    <xf numFmtId="38" fontId="17" fillId="4" borderId="42" xfId="4" applyFont="1" applyFill="1" applyBorder="1" applyAlignment="1" applyProtection="1">
      <alignment horizontal="distributed" vertical="center"/>
    </xf>
    <xf numFmtId="38" fontId="22" fillId="4" borderId="25" xfId="4" applyFont="1" applyFill="1" applyBorder="1" applyAlignment="1" applyProtection="1">
      <alignment horizontal="distributed" vertical="center"/>
    </xf>
    <xf numFmtId="38" fontId="22" fillId="4" borderId="5" xfId="4" applyFont="1" applyFill="1" applyBorder="1" applyAlignment="1" applyProtection="1">
      <alignment horizontal="distributed" vertical="center"/>
    </xf>
    <xf numFmtId="38" fontId="22" fillId="4" borderId="26" xfId="4" applyFont="1" applyFill="1" applyBorder="1" applyAlignment="1" applyProtection="1">
      <alignment horizontal="distributed" vertical="center"/>
    </xf>
    <xf numFmtId="38" fontId="17" fillId="4" borderId="1" xfId="4" applyFont="1" applyFill="1" applyBorder="1" applyAlignment="1" applyProtection="1">
      <alignment horizontal="center" vertical="center"/>
    </xf>
    <xf numFmtId="38" fontId="17" fillId="4" borderId="42" xfId="4" applyFont="1" applyFill="1" applyBorder="1" applyAlignment="1" applyProtection="1">
      <alignment horizontal="center" vertical="center"/>
    </xf>
    <xf numFmtId="38" fontId="17" fillId="4" borderId="49" xfId="4" applyFont="1" applyFill="1" applyBorder="1" applyAlignment="1" applyProtection="1">
      <alignment horizontal="center" vertical="center"/>
    </xf>
    <xf numFmtId="38" fontId="17" fillId="4" borderId="50" xfId="4" applyFont="1" applyFill="1" applyBorder="1" applyAlignment="1" applyProtection="1">
      <alignment horizontal="center" vertical="center"/>
    </xf>
    <xf numFmtId="38" fontId="21" fillId="4" borderId="2" xfId="4" applyNumberFormat="1" applyFont="1" applyFill="1" applyBorder="1" applyAlignment="1" applyProtection="1">
      <alignment horizontal="center" vertical="center"/>
    </xf>
    <xf numFmtId="0" fontId="21" fillId="4" borderId="3" xfId="4" applyNumberFormat="1" applyFont="1" applyFill="1" applyBorder="1" applyAlignment="1" applyProtection="1">
      <alignment horizontal="center" vertical="center"/>
    </xf>
    <xf numFmtId="0" fontId="21" fillId="4" borderId="4" xfId="4" applyNumberFormat="1" applyFont="1" applyFill="1" applyBorder="1" applyAlignment="1" applyProtection="1">
      <alignment horizontal="center" vertical="center"/>
    </xf>
    <xf numFmtId="38" fontId="17" fillId="4" borderId="37" xfId="4" applyFont="1" applyFill="1" applyBorder="1" applyAlignment="1" applyProtection="1">
      <alignment horizontal="center" vertical="distributed" textRotation="255"/>
    </xf>
    <xf numFmtId="38" fontId="17" fillId="4" borderId="0" xfId="4" applyFont="1" applyFill="1" applyBorder="1" applyAlignment="1" applyProtection="1">
      <alignment horizontal="center" vertical="distributed" textRotation="255"/>
    </xf>
    <xf numFmtId="38" fontId="17" fillId="4" borderId="27" xfId="4" applyFont="1" applyFill="1" applyBorder="1" applyAlignment="1" applyProtection="1">
      <alignment horizontal="center" vertical="distributed" textRotation="255"/>
    </xf>
    <xf numFmtId="38" fontId="21" fillId="4" borderId="51" xfId="4" applyFont="1" applyFill="1" applyBorder="1" applyAlignment="1" applyProtection="1">
      <alignment horizontal="center" vertical="center"/>
    </xf>
    <xf numFmtId="38" fontId="17" fillId="4" borderId="23" xfId="4" applyFont="1" applyFill="1" applyBorder="1" applyAlignment="1" applyProtection="1">
      <alignment horizontal="center" vertical="center" textRotation="255"/>
    </xf>
    <xf numFmtId="38" fontId="17" fillId="4" borderId="24" xfId="4" applyFont="1" applyFill="1" applyBorder="1" applyAlignment="1" applyProtection="1">
      <alignment horizontal="center" vertical="center" textRotation="255"/>
    </xf>
    <xf numFmtId="38" fontId="17" fillId="4" borderId="22" xfId="4" applyFont="1" applyFill="1" applyBorder="1" applyAlignment="1" applyProtection="1">
      <alignment horizontal="center" vertical="center" textRotation="255"/>
    </xf>
    <xf numFmtId="38" fontId="22" fillId="4" borderId="23" xfId="4" applyFont="1" applyFill="1" applyBorder="1" applyAlignment="1" applyProtection="1">
      <alignment horizontal="center" vertical="center" wrapText="1"/>
    </xf>
    <xf numFmtId="38" fontId="22" fillId="4" borderId="32" xfId="4" applyFont="1" applyFill="1" applyBorder="1" applyAlignment="1" applyProtection="1">
      <alignment horizontal="center" vertical="center" wrapText="1"/>
    </xf>
    <xf numFmtId="38" fontId="22" fillId="4" borderId="24" xfId="4" applyFont="1" applyFill="1" applyBorder="1" applyAlignment="1" applyProtection="1">
      <alignment horizontal="center" vertical="center"/>
    </xf>
    <xf numFmtId="38" fontId="22" fillId="4" borderId="22" xfId="4" applyFont="1" applyFill="1" applyBorder="1" applyAlignment="1" applyProtection="1">
      <alignment horizontal="center" vertical="center"/>
    </xf>
    <xf numFmtId="38" fontId="22" fillId="4" borderId="0" xfId="4" applyFont="1" applyFill="1" applyBorder="1" applyAlignment="1" applyProtection="1">
      <alignment horizontal="center" vertical="center"/>
    </xf>
    <xf numFmtId="38" fontId="22" fillId="4" borderId="27" xfId="4" applyFont="1" applyFill="1" applyBorder="1" applyAlignment="1" applyProtection="1">
      <alignment horizontal="center" vertical="center"/>
    </xf>
    <xf numFmtId="38" fontId="22" fillId="4" borderId="25" xfId="4" applyFont="1" applyFill="1" applyBorder="1" applyAlignment="1" applyProtection="1">
      <alignment horizontal="center" vertical="center"/>
    </xf>
    <xf numFmtId="38" fontId="22" fillId="4" borderId="5" xfId="4" applyFont="1" applyFill="1" applyBorder="1" applyAlignment="1" applyProtection="1">
      <alignment horizontal="center" vertical="center"/>
    </xf>
    <xf numFmtId="38" fontId="22" fillId="4" borderId="26" xfId="4" applyFont="1" applyFill="1" applyBorder="1" applyAlignment="1" applyProtection="1">
      <alignment horizontal="center" vertical="center"/>
    </xf>
    <xf numFmtId="38" fontId="24" fillId="4" borderId="3" xfId="4" applyFont="1" applyFill="1" applyBorder="1" applyAlignment="1" applyProtection="1">
      <alignment horizontal="left" vertical="center"/>
    </xf>
    <xf numFmtId="38" fontId="24" fillId="4" borderId="4" xfId="4" applyFont="1" applyFill="1" applyBorder="1" applyAlignment="1" applyProtection="1">
      <alignment horizontal="left" vertical="center"/>
    </xf>
    <xf numFmtId="38" fontId="21" fillId="4" borderId="23" xfId="4" applyFont="1" applyFill="1" applyBorder="1" applyAlignment="1" applyProtection="1">
      <alignment horizontal="center" vertical="center"/>
    </xf>
    <xf numFmtId="38" fontId="21" fillId="4" borderId="32" xfId="4" applyFont="1" applyFill="1" applyBorder="1" applyAlignment="1" applyProtection="1">
      <alignment horizontal="center" vertical="center"/>
    </xf>
    <xf numFmtId="38" fontId="21" fillId="4" borderId="24" xfId="4" applyFont="1" applyFill="1" applyBorder="1" applyAlignment="1" applyProtection="1">
      <alignment horizontal="center" vertical="center"/>
    </xf>
    <xf numFmtId="38" fontId="21" fillId="4" borderId="0" xfId="4" applyFont="1" applyFill="1" applyBorder="1" applyAlignment="1" applyProtection="1">
      <alignment horizontal="left" vertical="center"/>
    </xf>
    <xf numFmtId="38" fontId="21" fillId="4" borderId="27" xfId="4" applyFont="1" applyFill="1" applyBorder="1" applyAlignment="1" applyProtection="1">
      <alignment horizontal="left" vertical="center"/>
    </xf>
    <xf numFmtId="38" fontId="17" fillId="4" borderId="32" xfId="4" applyFont="1" applyFill="1" applyBorder="1" applyAlignment="1" applyProtection="1">
      <alignment horizontal="center" vertical="center"/>
    </xf>
    <xf numFmtId="38" fontId="17" fillId="4" borderId="24" xfId="4" applyFont="1" applyFill="1" applyBorder="1" applyAlignment="1" applyProtection="1">
      <alignment horizontal="center" vertical="center"/>
    </xf>
    <xf numFmtId="38" fontId="17" fillId="4" borderId="5" xfId="4" applyFont="1" applyFill="1" applyBorder="1" applyAlignment="1" applyProtection="1">
      <alignment horizontal="center" vertical="center"/>
    </xf>
    <xf numFmtId="38" fontId="17" fillId="4" borderId="26" xfId="4" applyFont="1" applyFill="1" applyBorder="1" applyAlignment="1" applyProtection="1">
      <alignment horizontal="center" vertical="center"/>
    </xf>
    <xf numFmtId="38" fontId="22" fillId="4" borderId="22" xfId="4" applyFont="1" applyFill="1" applyBorder="1" applyAlignment="1" applyProtection="1">
      <alignment horizontal="center" vertical="center" wrapText="1"/>
    </xf>
    <xf numFmtId="38" fontId="22" fillId="4" borderId="0" xfId="4" applyFont="1" applyFill="1" applyBorder="1" applyAlignment="1" applyProtection="1">
      <alignment horizontal="center" vertical="center" wrapText="1"/>
    </xf>
    <xf numFmtId="38" fontId="17" fillId="4" borderId="23" xfId="4" applyFont="1" applyFill="1" applyBorder="1" applyAlignment="1" applyProtection="1">
      <alignment horizontal="center" vertical="center" textRotation="255" shrinkToFit="1"/>
    </xf>
    <xf numFmtId="38" fontId="17" fillId="4" borderId="24" xfId="4" applyFont="1" applyFill="1" applyBorder="1" applyAlignment="1" applyProtection="1">
      <alignment horizontal="center" vertical="center" textRotation="255" shrinkToFit="1"/>
    </xf>
    <xf numFmtId="38" fontId="17" fillId="4" borderId="22" xfId="4" applyFont="1" applyFill="1" applyBorder="1" applyAlignment="1" applyProtection="1">
      <alignment horizontal="center" vertical="center" textRotation="255" shrinkToFit="1"/>
    </xf>
    <xf numFmtId="38" fontId="17" fillId="4" borderId="27" xfId="4" applyFont="1" applyFill="1" applyBorder="1" applyAlignment="1" applyProtection="1">
      <alignment horizontal="center" vertical="center" textRotation="255" shrinkToFit="1"/>
    </xf>
    <xf numFmtId="38" fontId="17" fillId="4" borderId="25" xfId="4" applyFont="1" applyFill="1" applyBorder="1" applyAlignment="1" applyProtection="1">
      <alignment horizontal="center" vertical="center" textRotation="255" shrinkToFit="1"/>
    </xf>
    <xf numFmtId="38" fontId="17" fillId="4" borderId="26" xfId="4" applyFont="1" applyFill="1" applyBorder="1" applyAlignment="1" applyProtection="1">
      <alignment horizontal="center" vertical="center" textRotation="255" shrinkToFit="1"/>
    </xf>
    <xf numFmtId="38" fontId="21" fillId="4" borderId="25" xfId="4" applyFont="1" applyFill="1" applyBorder="1" applyAlignment="1" applyProtection="1">
      <alignment horizontal="center" vertical="center"/>
    </xf>
    <xf numFmtId="38" fontId="21" fillId="4" borderId="5" xfId="4" applyFont="1" applyFill="1" applyBorder="1" applyAlignment="1" applyProtection="1">
      <alignment horizontal="center" vertical="center"/>
    </xf>
    <xf numFmtId="38" fontId="21" fillId="4" borderId="26" xfId="4" applyFont="1" applyFill="1" applyBorder="1" applyAlignment="1" applyProtection="1">
      <alignment horizontal="center" vertical="center"/>
    </xf>
    <xf numFmtId="38" fontId="22" fillId="4" borderId="32" xfId="4" applyFont="1" applyFill="1" applyBorder="1" applyAlignment="1" applyProtection="1">
      <alignment horizontal="center" vertical="center"/>
    </xf>
    <xf numFmtId="38" fontId="17" fillId="4" borderId="38" xfId="4" applyFont="1" applyFill="1" applyBorder="1" applyAlignment="1" applyProtection="1">
      <alignment horizontal="center" vertical="center" textRotation="255"/>
    </xf>
    <xf numFmtId="38" fontId="17" fillId="4" borderId="39" xfId="4" applyFont="1" applyFill="1" applyBorder="1" applyAlignment="1" applyProtection="1">
      <alignment horizontal="center" vertical="center" textRotation="255"/>
    </xf>
    <xf numFmtId="38" fontId="17" fillId="4" borderId="40" xfId="4" applyFont="1" applyFill="1" applyBorder="1" applyAlignment="1" applyProtection="1">
      <alignment horizontal="center" vertical="center" textRotation="255"/>
    </xf>
    <xf numFmtId="38" fontId="17" fillId="4" borderId="23" xfId="4" applyFont="1" applyFill="1" applyBorder="1" applyAlignment="1" applyProtection="1">
      <alignment horizontal="distributed" vertical="center"/>
    </xf>
    <xf numFmtId="38" fontId="17" fillId="4" borderId="32" xfId="4" applyFont="1" applyFill="1" applyBorder="1" applyAlignment="1" applyProtection="1">
      <alignment horizontal="distributed" vertical="center"/>
    </xf>
    <xf numFmtId="38" fontId="17" fillId="4" borderId="24" xfId="4" applyFont="1" applyFill="1" applyBorder="1" applyAlignment="1" applyProtection="1">
      <alignment horizontal="distributed" vertical="center"/>
    </xf>
    <xf numFmtId="38" fontId="17" fillId="4" borderId="41" xfId="4" applyFont="1" applyFill="1" applyBorder="1" applyAlignment="1" applyProtection="1">
      <alignment horizontal="distributed" vertical="center"/>
    </xf>
    <xf numFmtId="38" fontId="17" fillId="4" borderId="39" xfId="4" applyFont="1" applyFill="1" applyBorder="1" applyAlignment="1" applyProtection="1">
      <alignment horizontal="distributed" vertical="center"/>
    </xf>
    <xf numFmtId="38" fontId="17" fillId="4" borderId="40" xfId="4" applyFont="1" applyFill="1" applyBorder="1" applyAlignment="1" applyProtection="1">
      <alignment horizontal="distributed" vertical="center"/>
    </xf>
    <xf numFmtId="38" fontId="17" fillId="4" borderId="2" xfId="4" applyFont="1" applyFill="1" applyBorder="1" applyAlignment="1" applyProtection="1">
      <alignment horizontal="center" vertical="center" shrinkToFit="1"/>
    </xf>
    <xf numFmtId="38" fontId="17" fillId="4" borderId="3" xfId="4" applyFont="1" applyFill="1" applyBorder="1" applyAlignment="1" applyProtection="1">
      <alignment horizontal="center" vertical="center" shrinkToFit="1"/>
    </xf>
    <xf numFmtId="38" fontId="17" fillId="4" borderId="47" xfId="4" applyFont="1" applyFill="1" applyBorder="1" applyAlignment="1" applyProtection="1">
      <alignment horizontal="center" vertical="center"/>
    </xf>
    <xf numFmtId="38" fontId="17" fillId="4" borderId="48" xfId="4" applyFont="1" applyFill="1" applyBorder="1" applyAlignment="1" applyProtection="1">
      <alignment horizontal="center" vertical="center"/>
    </xf>
    <xf numFmtId="38" fontId="17" fillId="4" borderId="54" xfId="4" applyFont="1" applyFill="1" applyBorder="1" applyAlignment="1" applyProtection="1">
      <alignment horizontal="center" vertical="center"/>
    </xf>
    <xf numFmtId="38" fontId="17" fillId="4" borderId="55" xfId="4" applyFont="1" applyFill="1" applyBorder="1" applyAlignment="1" applyProtection="1">
      <alignment horizontal="center" vertical="center"/>
    </xf>
    <xf numFmtId="38" fontId="17" fillId="4" borderId="22" xfId="4" applyFont="1" applyFill="1" applyBorder="1" applyAlignment="1" applyProtection="1">
      <alignment horizontal="center" vertical="center" shrinkToFit="1"/>
    </xf>
    <xf numFmtId="38" fontId="17" fillId="4" borderId="0" xfId="4" applyFont="1" applyFill="1" applyBorder="1" applyAlignment="1" applyProtection="1">
      <alignment horizontal="center" vertical="center" shrinkToFit="1"/>
    </xf>
    <xf numFmtId="38" fontId="17" fillId="4" borderId="52" xfId="4" applyFont="1" applyFill="1" applyBorder="1" applyAlignment="1" applyProtection="1">
      <alignment horizontal="center" vertical="center"/>
    </xf>
    <xf numFmtId="38" fontId="17" fillId="4" borderId="53" xfId="4" applyFont="1" applyFill="1" applyBorder="1" applyAlignment="1" applyProtection="1">
      <alignment horizontal="center" vertical="center"/>
    </xf>
    <xf numFmtId="38" fontId="22" fillId="4" borderId="22" xfId="4" applyFont="1" applyFill="1" applyBorder="1" applyAlignment="1" applyProtection="1">
      <alignment horizontal="center" vertical="center" textRotation="255" wrapText="1"/>
    </xf>
    <xf numFmtId="38" fontId="22" fillId="4" borderId="0" xfId="4" applyFont="1" applyFill="1" applyBorder="1" applyAlignment="1" applyProtection="1">
      <alignment horizontal="center" vertical="center" textRotation="255"/>
    </xf>
    <xf numFmtId="38" fontId="22" fillId="4" borderId="27" xfId="4" applyFont="1" applyFill="1" applyBorder="1" applyAlignment="1" applyProtection="1">
      <alignment horizontal="center" vertical="center" textRotation="255"/>
    </xf>
    <xf numFmtId="38" fontId="22" fillId="4" borderId="22" xfId="4" applyFont="1" applyFill="1" applyBorder="1" applyAlignment="1" applyProtection="1">
      <alignment horizontal="center" vertical="center" textRotation="255"/>
    </xf>
    <xf numFmtId="38" fontId="22" fillId="4" borderId="25" xfId="4" applyFont="1" applyFill="1" applyBorder="1" applyAlignment="1" applyProtection="1">
      <alignment horizontal="center" vertical="center" textRotation="255"/>
    </xf>
    <xf numFmtId="38" fontId="22" fillId="4" borderId="5" xfId="4" applyFont="1" applyFill="1" applyBorder="1" applyAlignment="1" applyProtection="1">
      <alignment horizontal="center" vertical="center" textRotation="255"/>
    </xf>
    <xf numFmtId="38" fontId="22" fillId="4" borderId="26" xfId="4" applyFont="1" applyFill="1" applyBorder="1" applyAlignment="1" applyProtection="1">
      <alignment horizontal="center" vertical="center" textRotation="255"/>
    </xf>
    <xf numFmtId="38" fontId="19" fillId="4" borderId="1" xfId="4" applyFont="1" applyFill="1" applyBorder="1" applyAlignment="1" applyProtection="1">
      <alignment horizontal="center" vertical="center"/>
    </xf>
    <xf numFmtId="38" fontId="17" fillId="4" borderId="25" xfId="4" applyFont="1" applyFill="1" applyBorder="1" applyAlignment="1" applyProtection="1">
      <alignment horizontal="distributed" vertical="center"/>
    </xf>
    <xf numFmtId="38" fontId="17" fillId="4" borderId="5" xfId="4" applyFont="1" applyFill="1" applyBorder="1" applyAlignment="1" applyProtection="1">
      <alignment horizontal="distributed" vertical="center"/>
    </xf>
    <xf numFmtId="38" fontId="17" fillId="4" borderId="26" xfId="4" applyFont="1" applyFill="1" applyBorder="1" applyAlignment="1" applyProtection="1">
      <alignment horizontal="distributed" vertical="center"/>
    </xf>
    <xf numFmtId="38" fontId="20" fillId="4" borderId="1" xfId="4" applyFont="1" applyFill="1" applyBorder="1" applyAlignment="1" applyProtection="1">
      <alignment horizontal="center" vertical="center" wrapText="1" shrinkToFit="1"/>
    </xf>
    <xf numFmtId="38" fontId="20" fillId="4" borderId="1" xfId="4" applyFont="1" applyFill="1" applyBorder="1" applyAlignment="1" applyProtection="1">
      <alignment horizontal="center" vertical="center" shrinkToFit="1"/>
    </xf>
    <xf numFmtId="38" fontId="22" fillId="4" borderId="23" xfId="4" applyFont="1" applyFill="1" applyBorder="1" applyAlignment="1" applyProtection="1">
      <alignment horizontal="center" vertical="center"/>
    </xf>
    <xf numFmtId="38" fontId="24" fillId="4" borderId="1" xfId="4" applyFont="1" applyFill="1" applyBorder="1" applyAlignment="1" applyProtection="1">
      <alignment horizontal="center" vertical="center"/>
    </xf>
    <xf numFmtId="179" fontId="21" fillId="4" borderId="1" xfId="4" applyNumberFormat="1" applyFont="1" applyFill="1" applyBorder="1" applyAlignment="1" applyProtection="1">
      <alignment horizontal="center" vertical="center"/>
    </xf>
    <xf numFmtId="38" fontId="21" fillId="4" borderId="1" xfId="4" applyFont="1" applyFill="1" applyBorder="1" applyAlignment="1" applyProtection="1">
      <alignment horizontal="center" vertical="center" shrinkToFit="1"/>
    </xf>
    <xf numFmtId="38" fontId="22" fillId="4" borderId="1" xfId="4" applyFont="1" applyFill="1" applyBorder="1" applyAlignment="1" applyProtection="1">
      <alignment horizontal="center" vertical="center" wrapText="1"/>
    </xf>
    <xf numFmtId="176" fontId="21" fillId="4" borderId="1" xfId="4" applyNumberFormat="1" applyFont="1" applyFill="1" applyBorder="1" applyAlignment="1" applyProtection="1">
      <alignment horizontal="center" vertical="center"/>
    </xf>
    <xf numFmtId="176" fontId="20" fillId="4" borderId="1" xfId="4" applyNumberFormat="1" applyFont="1" applyFill="1" applyBorder="1" applyAlignment="1" applyProtection="1">
      <alignment horizontal="center" vertical="center"/>
    </xf>
    <xf numFmtId="38" fontId="17" fillId="4" borderId="25" xfId="4" applyFont="1" applyFill="1" applyBorder="1" applyAlignment="1" applyProtection="1">
      <alignment horizontal="center" vertical="center" textRotation="255"/>
    </xf>
    <xf numFmtId="38" fontId="17" fillId="4" borderId="26" xfId="4" applyFont="1" applyFill="1" applyBorder="1" applyAlignment="1" applyProtection="1">
      <alignment horizontal="center" vertical="center" textRotation="255"/>
    </xf>
    <xf numFmtId="38" fontId="22" fillId="4" borderId="23" xfId="4" applyFont="1" applyFill="1" applyBorder="1" applyAlignment="1" applyProtection="1">
      <alignment horizontal="center" vertical="center" textRotation="255" wrapText="1"/>
    </xf>
    <xf numFmtId="38" fontId="22" fillId="4" borderId="32" xfId="4" applyFont="1" applyFill="1" applyBorder="1" applyAlignment="1" applyProtection="1">
      <alignment horizontal="center" vertical="center" textRotation="255"/>
    </xf>
    <xf numFmtId="38" fontId="22" fillId="4" borderId="24" xfId="4" applyFont="1" applyFill="1" applyBorder="1" applyAlignment="1" applyProtection="1">
      <alignment horizontal="center" vertical="center" textRotation="255"/>
    </xf>
    <xf numFmtId="38" fontId="21" fillId="4" borderId="56" xfId="4" applyFont="1" applyFill="1" applyBorder="1" applyAlignment="1" applyProtection="1">
      <alignment horizontal="center" vertical="center"/>
    </xf>
    <xf numFmtId="38" fontId="21" fillId="4" borderId="57" xfId="4" applyFont="1" applyFill="1" applyBorder="1" applyAlignment="1" applyProtection="1">
      <alignment horizontal="center" vertical="center"/>
    </xf>
    <xf numFmtId="38" fontId="21" fillId="4" borderId="58" xfId="4" applyFont="1" applyFill="1" applyBorder="1" applyAlignment="1" applyProtection="1">
      <alignment horizontal="center" vertical="center"/>
    </xf>
    <xf numFmtId="38" fontId="17" fillId="4" borderId="23" xfId="4" applyFont="1" applyFill="1" applyBorder="1" applyAlignment="1" applyProtection="1">
      <alignment horizontal="center" vertical="center" shrinkToFit="1"/>
    </xf>
    <xf numFmtId="38" fontId="17" fillId="4" borderId="32" xfId="4" applyFont="1" applyFill="1" applyBorder="1" applyAlignment="1" applyProtection="1">
      <alignment horizontal="center" vertical="center" shrinkToFit="1"/>
    </xf>
    <xf numFmtId="38" fontId="17" fillId="4" borderId="24" xfId="4" applyFont="1" applyFill="1" applyBorder="1" applyAlignment="1" applyProtection="1">
      <alignment horizontal="center" vertical="center" shrinkToFit="1"/>
    </xf>
    <xf numFmtId="38" fontId="17" fillId="4" borderId="25" xfId="4" applyFont="1" applyFill="1" applyBorder="1" applyAlignment="1" applyProtection="1">
      <alignment horizontal="center" vertical="center" shrinkToFit="1"/>
    </xf>
    <xf numFmtId="38" fontId="17" fillId="4" borderId="5" xfId="4" applyFont="1" applyFill="1" applyBorder="1" applyAlignment="1" applyProtection="1">
      <alignment horizontal="center" vertical="center" shrinkToFit="1"/>
    </xf>
    <xf numFmtId="38" fontId="17" fillId="4" borderId="26" xfId="4" applyFont="1" applyFill="1" applyBorder="1" applyAlignment="1" applyProtection="1">
      <alignment horizontal="center" vertical="center" shrinkToFit="1"/>
    </xf>
    <xf numFmtId="38" fontId="17" fillId="4" borderId="23" xfId="4" applyFont="1" applyFill="1" applyBorder="1" applyAlignment="1" applyProtection="1">
      <alignment horizontal="center" vertical="center"/>
    </xf>
    <xf numFmtId="38" fontId="17" fillId="4" borderId="25" xfId="4" applyFont="1" applyFill="1" applyBorder="1" applyAlignment="1" applyProtection="1">
      <alignment horizontal="center" vertical="center"/>
    </xf>
    <xf numFmtId="38" fontId="17" fillId="4" borderId="36" xfId="4" applyFont="1" applyFill="1" applyBorder="1" applyAlignment="1" applyProtection="1">
      <alignment horizontal="justify" vertical="center" shrinkToFit="1"/>
    </xf>
    <xf numFmtId="38" fontId="17" fillId="4" borderId="34" xfId="4" applyFont="1" applyFill="1" applyBorder="1" applyAlignment="1" applyProtection="1">
      <alignment horizontal="justify" vertical="center" shrinkToFit="1"/>
    </xf>
    <xf numFmtId="38" fontId="17" fillId="4" borderId="35" xfId="4" applyFont="1" applyFill="1" applyBorder="1" applyAlignment="1" applyProtection="1">
      <alignment horizontal="justify" vertical="center" shrinkToFit="1"/>
    </xf>
    <xf numFmtId="38" fontId="17" fillId="4" borderId="25" xfId="4" applyFont="1" applyFill="1" applyBorder="1" applyAlignment="1" applyProtection="1">
      <alignment horizontal="justify" vertical="center" shrinkToFit="1"/>
    </xf>
    <xf numFmtId="38" fontId="17" fillId="4" borderId="5" xfId="4" applyFont="1" applyFill="1" applyBorder="1" applyAlignment="1" applyProtection="1">
      <alignment horizontal="justify" vertical="center" shrinkToFit="1"/>
    </xf>
    <xf numFmtId="38" fontId="17" fillId="4" borderId="26" xfId="4" applyFont="1" applyFill="1" applyBorder="1" applyAlignment="1" applyProtection="1">
      <alignment horizontal="justify" vertical="center" shrinkToFit="1"/>
    </xf>
    <xf numFmtId="38" fontId="17" fillId="4" borderId="23" xfId="4" applyFont="1" applyFill="1" applyBorder="1" applyAlignment="1" applyProtection="1">
      <alignment horizontal="justify" vertical="center" shrinkToFit="1"/>
    </xf>
    <xf numFmtId="38" fontId="17" fillId="4" borderId="32" xfId="4" applyFont="1" applyFill="1" applyBorder="1" applyAlignment="1" applyProtection="1">
      <alignment horizontal="justify" vertical="center" shrinkToFit="1"/>
    </xf>
    <xf numFmtId="38" fontId="17" fillId="4" borderId="24" xfId="4" applyFont="1" applyFill="1" applyBorder="1" applyAlignment="1" applyProtection="1">
      <alignment horizontal="justify" vertical="center" shrinkToFit="1"/>
    </xf>
    <xf numFmtId="38" fontId="19" fillId="4" borderId="23" xfId="4" applyFont="1" applyFill="1" applyBorder="1" applyAlignment="1" applyProtection="1">
      <alignment horizontal="distributed" vertical="center" shrinkToFit="1"/>
    </xf>
    <xf numFmtId="38" fontId="19" fillId="4" borderId="32" xfId="4" applyFont="1" applyFill="1" applyBorder="1" applyAlignment="1" applyProtection="1">
      <alignment horizontal="distributed" vertical="center" shrinkToFit="1"/>
    </xf>
    <xf numFmtId="38" fontId="19" fillId="4" borderId="24" xfId="4" applyFont="1" applyFill="1" applyBorder="1" applyAlignment="1" applyProtection="1">
      <alignment horizontal="distributed" vertical="center" shrinkToFit="1"/>
    </xf>
    <xf numFmtId="38" fontId="19" fillId="4" borderId="25" xfId="4" applyFont="1" applyFill="1" applyBorder="1" applyAlignment="1" applyProtection="1">
      <alignment horizontal="distributed" vertical="center" shrinkToFit="1"/>
    </xf>
    <xf numFmtId="38" fontId="19" fillId="4" borderId="5" xfId="4" applyFont="1" applyFill="1" applyBorder="1" applyAlignment="1" applyProtection="1">
      <alignment horizontal="distributed" vertical="center" shrinkToFit="1"/>
    </xf>
    <xf numFmtId="38" fontId="19" fillId="4" borderId="26" xfId="4" applyFont="1" applyFill="1" applyBorder="1" applyAlignment="1" applyProtection="1">
      <alignment horizontal="distributed" vertical="center" shrinkToFit="1"/>
    </xf>
    <xf numFmtId="38" fontId="24" fillId="4" borderId="17" xfId="4" applyFont="1" applyFill="1" applyBorder="1" applyAlignment="1" applyProtection="1">
      <alignment horizontal="center" vertical="center" wrapText="1"/>
    </xf>
    <xf numFmtId="38" fontId="24" fillId="4" borderId="1" xfId="4" applyFont="1" applyFill="1" applyBorder="1" applyAlignment="1" applyProtection="1">
      <alignment horizontal="center" vertical="center" wrapText="1"/>
    </xf>
    <xf numFmtId="38" fontId="17" fillId="4" borderId="1" xfId="4" applyFont="1" applyFill="1" applyBorder="1" applyAlignment="1" applyProtection="1">
      <alignment horizontal="center" vertical="center" shrinkToFit="1"/>
    </xf>
    <xf numFmtId="38" fontId="17" fillId="4" borderId="23" xfId="4" applyFont="1" applyFill="1" applyBorder="1" applyAlignment="1" applyProtection="1">
      <alignment horizontal="distributed" vertical="center" shrinkToFit="1"/>
    </xf>
    <xf numFmtId="38" fontId="17" fillId="4" borderId="32" xfId="4" applyFont="1" applyFill="1" applyBorder="1" applyAlignment="1" applyProtection="1">
      <alignment horizontal="distributed" vertical="center" shrinkToFit="1"/>
    </xf>
    <xf numFmtId="38" fontId="17" fillId="4" borderId="24" xfId="4" applyFont="1" applyFill="1" applyBorder="1" applyAlignment="1" applyProtection="1">
      <alignment horizontal="distributed" vertical="center" shrinkToFit="1"/>
    </xf>
    <xf numFmtId="38" fontId="17" fillId="4" borderId="25" xfId="4" applyFont="1" applyFill="1" applyBorder="1" applyAlignment="1" applyProtection="1">
      <alignment horizontal="distributed" vertical="center" shrinkToFit="1"/>
    </xf>
    <xf numFmtId="38" fontId="17" fillId="4" borderId="5" xfId="4" applyFont="1" applyFill="1" applyBorder="1" applyAlignment="1" applyProtection="1">
      <alignment horizontal="distributed" vertical="center" shrinkToFit="1"/>
    </xf>
    <xf numFmtId="38" fontId="17" fillId="4" borderId="26" xfId="4" applyFont="1" applyFill="1" applyBorder="1" applyAlignment="1" applyProtection="1">
      <alignment horizontal="distributed" vertical="center" shrinkToFit="1"/>
    </xf>
    <xf numFmtId="38" fontId="21" fillId="4" borderId="23" xfId="4" applyFont="1" applyFill="1" applyBorder="1" applyAlignment="1" applyProtection="1">
      <alignment horizontal="distributed" vertical="center" shrinkToFit="1"/>
    </xf>
    <xf numFmtId="38" fontId="21" fillId="4" borderId="32" xfId="4" applyFont="1" applyFill="1" applyBorder="1" applyAlignment="1" applyProtection="1">
      <alignment horizontal="distributed" vertical="center" shrinkToFit="1"/>
    </xf>
    <xf numFmtId="38" fontId="21" fillId="4" borderId="24" xfId="4" applyFont="1" applyFill="1" applyBorder="1" applyAlignment="1" applyProtection="1">
      <alignment horizontal="distributed" vertical="center" shrinkToFit="1"/>
    </xf>
    <xf numFmtId="38" fontId="21" fillId="4" borderId="25" xfId="4" applyFont="1" applyFill="1" applyBorder="1" applyAlignment="1" applyProtection="1">
      <alignment horizontal="distributed" vertical="center" shrinkToFit="1"/>
    </xf>
    <xf numFmtId="38" fontId="21" fillId="4" borderId="5" xfId="4" applyFont="1" applyFill="1" applyBorder="1" applyAlignment="1" applyProtection="1">
      <alignment horizontal="distributed" vertical="center" shrinkToFit="1"/>
    </xf>
    <xf numFmtId="38" fontId="21" fillId="4" borderId="26" xfId="4" applyFont="1" applyFill="1" applyBorder="1" applyAlignment="1" applyProtection="1">
      <alignment horizontal="distributed" vertical="center" shrinkToFit="1"/>
    </xf>
    <xf numFmtId="38" fontId="21" fillId="4" borderId="23" xfId="4" applyFont="1" applyFill="1" applyBorder="1" applyAlignment="1" applyProtection="1">
      <alignment horizontal="distributed" vertical="center"/>
    </xf>
    <xf numFmtId="38" fontId="21" fillId="4" borderId="32" xfId="4" applyFont="1" applyFill="1" applyBorder="1" applyAlignment="1" applyProtection="1">
      <alignment horizontal="distributed" vertical="center"/>
    </xf>
    <xf numFmtId="38" fontId="21" fillId="4" borderId="24" xfId="4" applyFont="1" applyFill="1" applyBorder="1" applyAlignment="1" applyProtection="1">
      <alignment horizontal="distributed" vertical="center"/>
    </xf>
    <xf numFmtId="38" fontId="21" fillId="4" borderId="25" xfId="4" applyFont="1" applyFill="1" applyBorder="1" applyAlignment="1" applyProtection="1">
      <alignment horizontal="distributed" vertical="center"/>
    </xf>
    <xf numFmtId="38" fontId="21" fillId="4" borderId="5" xfId="4" applyFont="1" applyFill="1" applyBorder="1" applyAlignment="1" applyProtection="1">
      <alignment horizontal="distributed" vertical="center"/>
    </xf>
    <xf numFmtId="38" fontId="21" fillId="4" borderId="26" xfId="4" applyFont="1" applyFill="1" applyBorder="1" applyAlignment="1" applyProtection="1">
      <alignment horizontal="distributed" vertical="center"/>
    </xf>
    <xf numFmtId="38" fontId="17" fillId="4" borderId="2" xfId="4" applyFont="1" applyFill="1" applyBorder="1" applyAlignment="1" applyProtection="1">
      <alignment horizontal="center" vertical="center"/>
    </xf>
    <xf numFmtId="38" fontId="17" fillId="4" borderId="3" xfId="4" applyFont="1" applyFill="1" applyBorder="1" applyAlignment="1" applyProtection="1">
      <alignment horizontal="center" vertical="center"/>
    </xf>
    <xf numFmtId="38" fontId="17" fillId="4" borderId="59" xfId="4" applyFont="1" applyFill="1" applyBorder="1" applyAlignment="1" applyProtection="1">
      <alignment horizontal="center" vertical="center"/>
    </xf>
    <xf numFmtId="38" fontId="17" fillId="4" borderId="0" xfId="4" applyFont="1" applyFill="1" applyAlignment="1" applyProtection="1">
      <alignment horizontal="center" vertical="center" shrinkToFit="1"/>
    </xf>
    <xf numFmtId="38" fontId="17" fillId="4" borderId="4" xfId="4" applyFont="1" applyFill="1" applyBorder="1" applyAlignment="1" applyProtection="1">
      <alignment horizontal="center" vertical="center"/>
    </xf>
    <xf numFmtId="38" fontId="17" fillId="4" borderId="23" xfId="4" applyFont="1" applyFill="1" applyBorder="1" applyAlignment="1" applyProtection="1">
      <alignment vertical="center" shrinkToFit="1"/>
    </xf>
    <xf numFmtId="38" fontId="17" fillId="4" borderId="32" xfId="4" applyFont="1" applyFill="1" applyBorder="1" applyAlignment="1" applyProtection="1">
      <alignment vertical="center" shrinkToFit="1"/>
    </xf>
    <xf numFmtId="38" fontId="17" fillId="4" borderId="24" xfId="4" applyFont="1" applyFill="1" applyBorder="1" applyAlignment="1" applyProtection="1">
      <alignment vertical="center" shrinkToFit="1"/>
    </xf>
    <xf numFmtId="38" fontId="17" fillId="4" borderId="25" xfId="4" applyFont="1" applyFill="1" applyBorder="1" applyAlignment="1" applyProtection="1">
      <alignment vertical="center" shrinkToFit="1"/>
    </xf>
    <xf numFmtId="38" fontId="17" fillId="4" borderId="5" xfId="4" applyFont="1" applyFill="1" applyBorder="1" applyAlignment="1" applyProtection="1">
      <alignment vertical="center" shrinkToFit="1"/>
    </xf>
    <xf numFmtId="38" fontId="17" fillId="4" borderId="26" xfId="4" applyFont="1" applyFill="1" applyBorder="1" applyAlignment="1" applyProtection="1">
      <alignment vertical="center" shrinkToFit="1"/>
    </xf>
    <xf numFmtId="38" fontId="23" fillId="4" borderId="0" xfId="4" applyFont="1" applyFill="1" applyBorder="1" applyAlignment="1" applyProtection="1">
      <alignment horizontal="left"/>
    </xf>
    <xf numFmtId="38" fontId="23" fillId="4" borderId="5" xfId="4" applyFont="1" applyFill="1" applyBorder="1" applyAlignment="1" applyProtection="1">
      <alignment horizontal="left"/>
    </xf>
    <xf numFmtId="38" fontId="23" fillId="4" borderId="0" xfId="4" applyFont="1" applyFill="1" applyAlignment="1" applyProtection="1">
      <alignment horizontal="left"/>
    </xf>
    <xf numFmtId="38" fontId="17" fillId="4" borderId="1" xfId="4" applyFont="1" applyFill="1" applyBorder="1" applyAlignment="1" applyProtection="1">
      <alignment horizontal="center" vertical="center" textRotation="255" shrinkToFit="1"/>
    </xf>
    <xf numFmtId="38" fontId="20" fillId="4" borderId="17" xfId="4" applyFont="1" applyFill="1" applyBorder="1" applyAlignment="1" applyProtection="1">
      <alignment horizontal="center" vertical="center"/>
    </xf>
    <xf numFmtId="38" fontId="20" fillId="4" borderId="6" xfId="4" applyFont="1" applyFill="1" applyBorder="1" applyAlignment="1" applyProtection="1">
      <alignment horizontal="center" vertical="center"/>
    </xf>
    <xf numFmtId="38" fontId="20" fillId="4" borderId="4" xfId="4" applyFont="1" applyFill="1" applyBorder="1" applyAlignment="1" applyProtection="1">
      <alignment horizontal="center" vertical="center" shrinkToFit="1"/>
    </xf>
    <xf numFmtId="38" fontId="20" fillId="4" borderId="2" xfId="4" applyFont="1" applyFill="1" applyBorder="1" applyAlignment="1" applyProtection="1">
      <alignment horizontal="center" vertical="center" shrinkToFit="1"/>
    </xf>
    <xf numFmtId="38" fontId="20" fillId="4" borderId="24" xfId="4" applyFont="1" applyFill="1" applyBorder="1" applyAlignment="1" applyProtection="1">
      <alignment horizontal="center" vertical="center" shrinkToFit="1"/>
    </xf>
    <xf numFmtId="38" fontId="20" fillId="4" borderId="6" xfId="4" applyFont="1" applyFill="1" applyBorder="1" applyAlignment="1" applyProtection="1">
      <alignment horizontal="center" vertical="center" shrinkToFit="1"/>
    </xf>
    <xf numFmtId="38" fontId="20" fillId="4" borderId="23" xfId="4" applyFont="1" applyFill="1" applyBorder="1" applyAlignment="1" applyProtection="1">
      <alignment horizontal="center" vertical="center" shrinkToFit="1"/>
    </xf>
    <xf numFmtId="38" fontId="20" fillId="4" borderId="0" xfId="4" applyFont="1" applyFill="1" applyBorder="1" applyAlignment="1" applyProtection="1">
      <alignment horizontal="center" vertical="center"/>
    </xf>
    <xf numFmtId="38" fontId="20" fillId="4" borderId="32" xfId="4" applyFont="1" applyFill="1" applyBorder="1" applyAlignment="1" applyProtection="1">
      <alignment horizontal="center" vertical="center" shrinkToFit="1"/>
    </xf>
    <xf numFmtId="38" fontId="20" fillId="4" borderId="25" xfId="4" applyFont="1" applyFill="1" applyBorder="1" applyAlignment="1" applyProtection="1">
      <alignment horizontal="center" vertical="center" shrinkToFit="1"/>
    </xf>
    <xf numFmtId="38" fontId="20" fillId="4" borderId="5" xfId="4" applyFont="1" applyFill="1" applyBorder="1" applyAlignment="1" applyProtection="1">
      <alignment horizontal="center" vertical="center" shrinkToFit="1"/>
    </xf>
    <xf numFmtId="38" fontId="20" fillId="4" borderId="26" xfId="4" applyFont="1" applyFill="1" applyBorder="1" applyAlignment="1" applyProtection="1">
      <alignment horizontal="center" vertical="center" shrinkToFit="1"/>
    </xf>
    <xf numFmtId="38" fontId="20" fillId="4" borderId="0" xfId="4" applyFont="1" applyFill="1" applyBorder="1" applyAlignment="1" applyProtection="1">
      <alignment horizontal="center" vertical="center" shrinkToFit="1"/>
    </xf>
    <xf numFmtId="38" fontId="17" fillId="4" borderId="51" xfId="4" applyFont="1" applyFill="1" applyBorder="1" applyAlignment="1" applyProtection="1">
      <alignment horizontal="center" vertical="center"/>
    </xf>
    <xf numFmtId="38" fontId="24" fillId="4" borderId="23" xfId="4" applyFont="1" applyFill="1" applyBorder="1" applyAlignment="1" applyProtection="1">
      <alignment horizontal="center" vertical="center"/>
    </xf>
    <xf numFmtId="38" fontId="24" fillId="4" borderId="32" xfId="4" applyFont="1" applyFill="1" applyBorder="1" applyAlignment="1" applyProtection="1">
      <alignment horizontal="center" vertical="center"/>
    </xf>
    <xf numFmtId="38" fontId="24" fillId="4" borderId="24" xfId="4" applyFont="1" applyFill="1" applyBorder="1" applyAlignment="1" applyProtection="1">
      <alignment horizontal="center" vertical="center"/>
    </xf>
    <xf numFmtId="38" fontId="24" fillId="4" borderId="25" xfId="4" applyFont="1" applyFill="1" applyBorder="1" applyAlignment="1" applyProtection="1">
      <alignment horizontal="center" vertical="center"/>
    </xf>
    <xf numFmtId="38" fontId="24" fillId="4" borderId="5" xfId="4" applyFont="1" applyFill="1" applyBorder="1" applyAlignment="1" applyProtection="1">
      <alignment horizontal="center" vertical="center"/>
    </xf>
    <xf numFmtId="38" fontId="24" fillId="4" borderId="26" xfId="4" applyFont="1" applyFill="1" applyBorder="1" applyAlignment="1" applyProtection="1">
      <alignment horizontal="center" vertical="center"/>
    </xf>
    <xf numFmtId="38" fontId="24" fillId="4" borderId="23" xfId="4" applyFont="1" applyFill="1" applyBorder="1" applyAlignment="1" applyProtection="1">
      <alignment horizontal="center" vertical="center" wrapText="1"/>
    </xf>
    <xf numFmtId="38" fontId="24" fillId="4" borderId="32" xfId="4" applyFont="1" applyFill="1" applyBorder="1" applyAlignment="1" applyProtection="1">
      <alignment horizontal="center" vertical="center" wrapText="1"/>
    </xf>
    <xf numFmtId="38" fontId="24" fillId="4" borderId="24" xfId="4" applyFont="1" applyFill="1" applyBorder="1" applyAlignment="1" applyProtection="1">
      <alignment horizontal="center" vertical="center" wrapText="1"/>
    </xf>
    <xf numFmtId="38" fontId="24" fillId="4" borderId="25" xfId="4" applyFont="1" applyFill="1" applyBorder="1" applyAlignment="1" applyProtection="1">
      <alignment horizontal="center" vertical="center" wrapText="1"/>
    </xf>
    <xf numFmtId="38" fontId="24" fillId="4" borderId="5" xfId="4" applyFont="1" applyFill="1" applyBorder="1" applyAlignment="1" applyProtection="1">
      <alignment horizontal="center" vertical="center" wrapText="1"/>
    </xf>
    <xf numFmtId="38" fontId="24" fillId="4" borderId="26" xfId="4" applyFont="1" applyFill="1" applyBorder="1" applyAlignment="1" applyProtection="1">
      <alignment horizontal="center" vertical="center" wrapText="1"/>
    </xf>
    <xf numFmtId="38" fontId="23" fillId="4" borderId="1" xfId="4" applyFont="1" applyFill="1" applyBorder="1" applyAlignment="1" applyProtection="1">
      <alignment horizontal="center" vertical="center"/>
    </xf>
    <xf numFmtId="38" fontId="23" fillId="4" borderId="24" xfId="4" applyFont="1" applyFill="1" applyBorder="1" applyAlignment="1" applyProtection="1">
      <alignment horizontal="center" vertical="center"/>
    </xf>
    <xf numFmtId="38" fontId="23" fillId="4" borderId="26" xfId="4" applyFont="1" applyFill="1" applyBorder="1" applyAlignment="1" applyProtection="1">
      <alignment horizontal="center" vertical="center"/>
    </xf>
    <xf numFmtId="38" fontId="23" fillId="4" borderId="23" xfId="4" applyFont="1" applyFill="1" applyBorder="1" applyAlignment="1" applyProtection="1">
      <alignment horizontal="center" vertical="center" wrapText="1"/>
    </xf>
    <xf numFmtId="38" fontId="23" fillId="4" borderId="32" xfId="4" applyFont="1" applyFill="1" applyBorder="1" applyAlignment="1" applyProtection="1">
      <alignment horizontal="center" vertical="center" wrapText="1"/>
    </xf>
    <xf numFmtId="38" fontId="23" fillId="4" borderId="24" xfId="4" applyFont="1" applyFill="1" applyBorder="1" applyAlignment="1" applyProtection="1">
      <alignment horizontal="center" vertical="center" wrapText="1"/>
    </xf>
    <xf numFmtId="38" fontId="23" fillId="4" borderId="25" xfId="4" applyFont="1" applyFill="1" applyBorder="1" applyAlignment="1" applyProtection="1">
      <alignment horizontal="center" vertical="center" wrapText="1"/>
    </xf>
    <xf numFmtId="38" fontId="23" fillId="4" borderId="5" xfId="4" applyFont="1" applyFill="1" applyBorder="1" applyAlignment="1" applyProtection="1">
      <alignment horizontal="center" vertical="center" wrapText="1"/>
    </xf>
    <xf numFmtId="38" fontId="23" fillId="4" borderId="26" xfId="4" applyFont="1" applyFill="1" applyBorder="1" applyAlignment="1" applyProtection="1">
      <alignment horizontal="center" vertical="center" wrapText="1"/>
    </xf>
    <xf numFmtId="38" fontId="17" fillId="4" borderId="0" xfId="4" applyFont="1" applyFill="1" applyBorder="1" applyAlignment="1" applyProtection="1">
      <alignment horizontal="center" vertical="center"/>
    </xf>
    <xf numFmtId="38" fontId="17" fillId="4" borderId="27" xfId="4" applyFont="1" applyFill="1" applyBorder="1" applyAlignment="1" applyProtection="1">
      <alignment horizontal="center" vertical="center"/>
    </xf>
    <xf numFmtId="38" fontId="23" fillId="4" borderId="23" xfId="4" applyFont="1" applyFill="1" applyBorder="1" applyAlignment="1" applyProtection="1">
      <alignment horizontal="center" vertical="center" shrinkToFit="1"/>
    </xf>
    <xf numFmtId="38" fontId="23" fillId="4" borderId="32" xfId="4" applyFont="1" applyFill="1" applyBorder="1" applyAlignment="1" applyProtection="1">
      <alignment horizontal="center" vertical="center" shrinkToFit="1"/>
    </xf>
    <xf numFmtId="38" fontId="23" fillId="4" borderId="24" xfId="4" applyFont="1" applyFill="1" applyBorder="1" applyAlignment="1" applyProtection="1">
      <alignment horizontal="center" vertical="center" shrinkToFit="1"/>
    </xf>
    <xf numFmtId="38" fontId="23" fillId="4" borderId="25" xfId="4" applyFont="1" applyFill="1" applyBorder="1" applyAlignment="1" applyProtection="1">
      <alignment horizontal="center" vertical="center" shrinkToFit="1"/>
    </xf>
    <xf numFmtId="38" fontId="23" fillId="4" borderId="5" xfId="4" applyFont="1" applyFill="1" applyBorder="1" applyAlignment="1" applyProtection="1">
      <alignment horizontal="center" vertical="center" shrinkToFit="1"/>
    </xf>
    <xf numFmtId="38" fontId="23" fillId="4" borderId="26" xfId="4" applyFont="1" applyFill="1" applyBorder="1" applyAlignment="1" applyProtection="1">
      <alignment horizontal="center" vertical="center" shrinkToFit="1"/>
    </xf>
    <xf numFmtId="38" fontId="23" fillId="4" borderId="0" xfId="4" applyFont="1" applyFill="1" applyBorder="1" applyAlignment="1" applyProtection="1">
      <alignment horizontal="left" vertical="center"/>
    </xf>
    <xf numFmtId="38" fontId="23" fillId="4" borderId="5" xfId="4" applyFont="1" applyFill="1" applyBorder="1" applyAlignment="1" applyProtection="1">
      <alignment horizontal="left" vertical="center"/>
    </xf>
    <xf numFmtId="38" fontId="23" fillId="4" borderId="0" xfId="4" applyFont="1" applyFill="1" applyAlignment="1" applyProtection="1">
      <alignment horizontal="left" vertical="center"/>
    </xf>
    <xf numFmtId="38" fontId="24" fillId="4" borderId="32" xfId="4" applyFont="1" applyFill="1" applyBorder="1" applyAlignment="1" applyProtection="1">
      <alignment horizontal="right" vertical="center"/>
    </xf>
    <xf numFmtId="38" fontId="24" fillId="4" borderId="24" xfId="4" applyFont="1" applyFill="1" applyBorder="1" applyAlignment="1" applyProtection="1">
      <alignment horizontal="right" vertical="center"/>
    </xf>
    <xf numFmtId="38" fontId="24" fillId="4" borderId="5" xfId="4" applyFont="1" applyFill="1" applyBorder="1" applyAlignment="1" applyProtection="1">
      <alignment horizontal="right" vertical="center"/>
    </xf>
    <xf numFmtId="38" fontId="24" fillId="4" borderId="26" xfId="4" applyFont="1" applyFill="1" applyBorder="1" applyAlignment="1" applyProtection="1">
      <alignment horizontal="right" vertical="center"/>
    </xf>
    <xf numFmtId="38" fontId="19" fillId="4" borderId="2" xfId="4" applyFont="1" applyFill="1" applyBorder="1" applyAlignment="1" applyProtection="1">
      <alignment horizontal="center" vertical="center"/>
    </xf>
    <xf numFmtId="38" fontId="19" fillId="4" borderId="3" xfId="4" applyFont="1" applyFill="1" applyBorder="1" applyAlignment="1" applyProtection="1">
      <alignment horizontal="center" vertical="center"/>
    </xf>
    <xf numFmtId="38" fontId="19" fillId="4" borderId="4" xfId="4" applyFont="1" applyFill="1" applyBorder="1" applyAlignment="1" applyProtection="1">
      <alignment horizontal="center" vertical="center"/>
    </xf>
    <xf numFmtId="38" fontId="27" fillId="4" borderId="2" xfId="4" applyFont="1" applyFill="1" applyBorder="1" applyAlignment="1" applyProtection="1">
      <alignment horizontal="center" vertical="center"/>
    </xf>
    <xf numFmtId="38" fontId="27" fillId="4" borderId="3" xfId="4" applyFont="1" applyFill="1" applyBorder="1" applyAlignment="1" applyProtection="1">
      <alignment horizontal="center" vertical="center"/>
    </xf>
    <xf numFmtId="38" fontId="27" fillId="4" borderId="4" xfId="4" applyFont="1" applyFill="1" applyBorder="1" applyAlignment="1" applyProtection="1">
      <alignment horizontal="center" vertical="center"/>
    </xf>
    <xf numFmtId="38" fontId="19" fillId="4" borderId="23" xfId="4" applyFont="1" applyFill="1" applyBorder="1" applyAlignment="1" applyProtection="1">
      <alignment horizontal="center" vertical="center" wrapText="1"/>
    </xf>
    <xf numFmtId="38" fontId="19" fillId="4" borderId="32" xfId="4" applyFont="1" applyFill="1" applyBorder="1" applyAlignment="1" applyProtection="1">
      <alignment horizontal="center" vertical="center"/>
    </xf>
    <xf numFmtId="38" fontId="19" fillId="4" borderId="24" xfId="4" applyFont="1" applyFill="1" applyBorder="1" applyAlignment="1" applyProtection="1">
      <alignment horizontal="center" vertical="center"/>
    </xf>
    <xf numFmtId="38" fontId="19" fillId="4" borderId="22" xfId="4" applyFont="1" applyFill="1" applyBorder="1" applyAlignment="1" applyProtection="1">
      <alignment horizontal="center" vertical="center"/>
    </xf>
    <xf numFmtId="38" fontId="19" fillId="4" borderId="0" xfId="4" applyFont="1" applyFill="1" applyBorder="1" applyAlignment="1" applyProtection="1">
      <alignment horizontal="center" vertical="center"/>
    </xf>
    <xf numFmtId="38" fontId="19" fillId="4" borderId="5" xfId="4" applyFont="1" applyFill="1" applyBorder="1" applyAlignment="1" applyProtection="1">
      <alignment horizontal="center" vertical="center"/>
    </xf>
    <xf numFmtId="38" fontId="19" fillId="4" borderId="26" xfId="4" applyFont="1" applyFill="1" applyBorder="1" applyAlignment="1" applyProtection="1">
      <alignment horizontal="center" vertical="center"/>
    </xf>
    <xf numFmtId="38" fontId="24" fillId="4" borderId="23" xfId="4" applyFont="1" applyFill="1" applyBorder="1" applyAlignment="1" applyProtection="1">
      <alignment horizontal="right" vertical="center"/>
    </xf>
    <xf numFmtId="38" fontId="24" fillId="4" borderId="25" xfId="4" applyFont="1" applyFill="1" applyBorder="1" applyAlignment="1" applyProtection="1">
      <alignment horizontal="right" vertical="center"/>
    </xf>
    <xf numFmtId="38" fontId="21" fillId="4" borderId="23" xfId="4" applyFont="1" applyFill="1" applyBorder="1" applyAlignment="1" applyProtection="1">
      <alignment horizontal="center" vertical="center" wrapText="1"/>
    </xf>
    <xf numFmtId="38" fontId="21" fillId="4" borderId="32" xfId="4" applyFont="1" applyFill="1" applyBorder="1" applyAlignment="1" applyProtection="1">
      <alignment horizontal="center" vertical="center" wrapText="1"/>
    </xf>
    <xf numFmtId="38" fontId="21" fillId="4" borderId="24" xfId="4" applyFont="1" applyFill="1" applyBorder="1" applyAlignment="1" applyProtection="1">
      <alignment horizontal="center" vertical="center" wrapText="1"/>
    </xf>
    <xf numFmtId="38" fontId="21" fillId="4" borderId="25" xfId="4" applyFont="1" applyFill="1" applyBorder="1" applyAlignment="1" applyProtection="1">
      <alignment horizontal="center" vertical="center" wrapText="1"/>
    </xf>
    <xf numFmtId="38" fontId="21" fillId="4" borderId="5" xfId="4" applyFont="1" applyFill="1" applyBorder="1" applyAlignment="1" applyProtection="1">
      <alignment horizontal="center" vertical="center" wrapText="1"/>
    </xf>
    <xf numFmtId="38" fontId="21" fillId="4" borderId="26" xfId="4" applyFont="1" applyFill="1" applyBorder="1" applyAlignment="1" applyProtection="1">
      <alignment horizontal="center" vertical="center" wrapText="1"/>
    </xf>
    <xf numFmtId="38" fontId="19" fillId="4" borderId="2" xfId="4" applyFont="1" applyFill="1" applyBorder="1" applyAlignment="1" applyProtection="1">
      <alignment horizontal="left" vertical="center" wrapText="1"/>
    </xf>
    <xf numFmtId="38" fontId="19" fillId="4" borderId="3" xfId="4" applyFont="1" applyFill="1" applyBorder="1" applyAlignment="1" applyProtection="1">
      <alignment horizontal="left" vertical="center" wrapText="1"/>
    </xf>
    <xf numFmtId="38" fontId="19" fillId="4" borderId="4" xfId="4" applyFont="1" applyFill="1" applyBorder="1" applyAlignment="1" applyProtection="1">
      <alignment horizontal="left" vertical="center" wrapText="1"/>
    </xf>
    <xf numFmtId="38" fontId="26" fillId="4" borderId="2" xfId="4" applyFont="1" applyFill="1" applyBorder="1" applyAlignment="1" applyProtection="1">
      <alignment horizontal="center" vertical="center"/>
    </xf>
    <xf numFmtId="38" fontId="26" fillId="4" borderId="3" xfId="4" applyFont="1" applyFill="1" applyBorder="1" applyAlignment="1" applyProtection="1">
      <alignment horizontal="center" vertical="center"/>
    </xf>
    <xf numFmtId="38" fontId="26" fillId="4" borderId="4" xfId="4" applyFont="1" applyFill="1" applyBorder="1" applyAlignment="1" applyProtection="1">
      <alignment horizontal="center" vertical="center"/>
    </xf>
    <xf numFmtId="38" fontId="20" fillId="4" borderId="2" xfId="4" applyFont="1" applyFill="1" applyBorder="1" applyAlignment="1" applyProtection="1">
      <alignment horizontal="right" vertical="center"/>
    </xf>
    <xf numFmtId="38" fontId="20" fillId="4" borderId="3" xfId="4" applyFont="1" applyFill="1" applyBorder="1" applyAlignment="1" applyProtection="1">
      <alignment horizontal="right" vertical="center"/>
    </xf>
    <xf numFmtId="38" fontId="19" fillId="4" borderId="3" xfId="4" applyFont="1" applyFill="1" applyBorder="1" applyAlignment="1" applyProtection="1">
      <alignment horizontal="left" vertical="center"/>
    </xf>
    <xf numFmtId="38" fontId="19" fillId="4" borderId="4" xfId="4" applyFont="1" applyFill="1" applyBorder="1" applyAlignment="1" applyProtection="1">
      <alignment horizontal="left" vertical="center"/>
    </xf>
    <xf numFmtId="38" fontId="24" fillId="4" borderId="3" xfId="4" applyFont="1" applyFill="1" applyBorder="1" applyAlignment="1" applyProtection="1">
      <alignment horizontal="right" vertical="center" wrapText="1"/>
    </xf>
    <xf numFmtId="38" fontId="24" fillId="4" borderId="4" xfId="4" applyFont="1" applyFill="1" applyBorder="1" applyAlignment="1" applyProtection="1">
      <alignment horizontal="right" vertical="center" wrapText="1"/>
    </xf>
    <xf numFmtId="38" fontId="17" fillId="4" borderId="17" xfId="4" applyFont="1" applyFill="1" applyBorder="1" applyAlignment="1" applyProtection="1">
      <alignment horizontal="center" vertical="center"/>
    </xf>
    <xf numFmtId="38" fontId="17" fillId="4" borderId="6" xfId="4" applyFont="1" applyFill="1" applyBorder="1" applyAlignment="1" applyProtection="1">
      <alignment horizontal="center" vertical="center"/>
    </xf>
    <xf numFmtId="38" fontId="20" fillId="4" borderId="22" xfId="4" applyFont="1" applyFill="1" applyBorder="1" applyAlignment="1" applyProtection="1">
      <alignment horizontal="center" vertical="center"/>
    </xf>
    <xf numFmtId="38" fontId="20" fillId="4" borderId="27" xfId="4" applyFont="1" applyFill="1" applyBorder="1" applyAlignment="1" applyProtection="1">
      <alignment horizontal="center" vertical="center"/>
    </xf>
    <xf numFmtId="38" fontId="17" fillId="4" borderId="22" xfId="4" applyFont="1" applyFill="1" applyBorder="1" applyAlignment="1" applyProtection="1">
      <alignment horizontal="center" vertical="center"/>
    </xf>
    <xf numFmtId="38" fontId="23" fillId="4" borderId="32" xfId="4" applyFont="1" applyFill="1" applyBorder="1" applyAlignment="1" applyProtection="1">
      <alignment horizontal="left"/>
    </xf>
    <xf numFmtId="38" fontId="23" fillId="4" borderId="32" xfId="4" applyFont="1" applyFill="1" applyBorder="1" applyAlignment="1" applyProtection="1">
      <alignment horizontal="left" vertical="center"/>
    </xf>
    <xf numFmtId="38" fontId="21" fillId="4" borderId="2" xfId="4" applyFont="1" applyFill="1" applyBorder="1" applyAlignment="1" applyProtection="1">
      <alignment horizontal="left" vertical="center"/>
    </xf>
    <xf numFmtId="38" fontId="21" fillId="4" borderId="3" xfId="4" applyFont="1" applyFill="1" applyBorder="1" applyAlignment="1" applyProtection="1">
      <alignment horizontal="left" vertical="center"/>
    </xf>
    <xf numFmtId="38" fontId="21" fillId="4" borderId="4" xfId="4" applyFont="1" applyFill="1" applyBorder="1" applyAlignment="1" applyProtection="1">
      <alignment horizontal="left" vertical="center"/>
    </xf>
    <xf numFmtId="38" fontId="21" fillId="4" borderId="1" xfId="4" applyFont="1" applyFill="1" applyBorder="1" applyAlignment="1" applyProtection="1">
      <alignment horizontal="center"/>
    </xf>
    <xf numFmtId="38" fontId="19" fillId="4" borderId="22" xfId="4" applyFont="1" applyFill="1" applyBorder="1" applyAlignment="1" applyProtection="1">
      <alignment horizontal="left" vertical="top" wrapText="1"/>
    </xf>
    <xf numFmtId="38" fontId="19" fillId="4" borderId="0" xfId="4" applyFont="1" applyFill="1" applyBorder="1" applyAlignment="1" applyProtection="1">
      <alignment horizontal="left" vertical="top" wrapText="1"/>
    </xf>
    <xf numFmtId="38" fontId="19" fillId="4" borderId="25" xfId="4" applyFont="1" applyFill="1" applyBorder="1" applyAlignment="1" applyProtection="1">
      <alignment horizontal="center" vertical="center"/>
    </xf>
    <xf numFmtId="38" fontId="21" fillId="4" borderId="25" xfId="4" applyFont="1" applyFill="1" applyBorder="1" applyAlignment="1" applyProtection="1">
      <alignment horizontal="center"/>
    </xf>
    <xf numFmtId="38" fontId="21" fillId="4" borderId="5" xfId="4" applyFont="1" applyFill="1" applyBorder="1" applyAlignment="1" applyProtection="1">
      <alignment horizontal="center"/>
    </xf>
    <xf numFmtId="38" fontId="19" fillId="4" borderId="23" xfId="4" applyFont="1" applyFill="1" applyBorder="1" applyAlignment="1" applyProtection="1">
      <alignment horizontal="center" vertical="center"/>
    </xf>
    <xf numFmtId="38" fontId="17" fillId="4" borderId="1" xfId="4" applyFont="1" applyFill="1" applyBorder="1" applyAlignment="1" applyProtection="1">
      <alignment horizontal="center"/>
    </xf>
    <xf numFmtId="38" fontId="21" fillId="4" borderId="23" xfId="4" applyFont="1" applyFill="1" applyBorder="1" applyAlignment="1" applyProtection="1">
      <alignment horizontal="center"/>
    </xf>
    <xf numFmtId="38" fontId="21" fillId="4" borderId="32" xfId="4" applyFont="1" applyFill="1" applyBorder="1" applyAlignment="1" applyProtection="1">
      <alignment horizontal="center"/>
    </xf>
    <xf numFmtId="38" fontId="23" fillId="4" borderId="1" xfId="4" applyFont="1" applyFill="1" applyBorder="1" applyAlignment="1" applyProtection="1">
      <alignment horizontal="center" vertical="center" wrapText="1"/>
    </xf>
    <xf numFmtId="38" fontId="17" fillId="4" borderId="2" xfId="4" applyFont="1" applyFill="1" applyBorder="1" applyAlignment="1" applyProtection="1">
      <alignment horizontal="center"/>
    </xf>
    <xf numFmtId="38" fontId="17" fillId="4" borderId="3" xfId="4" applyFont="1" applyFill="1" applyBorder="1" applyAlignment="1" applyProtection="1">
      <alignment horizontal="center"/>
    </xf>
    <xf numFmtId="38" fontId="17" fillId="4" borderId="4" xfId="4" applyFont="1" applyFill="1" applyBorder="1" applyAlignment="1" applyProtection="1">
      <alignment horizontal="center"/>
    </xf>
    <xf numFmtId="38" fontId="17" fillId="4" borderId="23" xfId="4" applyFont="1" applyFill="1" applyBorder="1" applyAlignment="1" applyProtection="1">
      <alignment horizontal="center"/>
    </xf>
    <xf numFmtId="38" fontId="17" fillId="4" borderId="32" xfId="4" applyFont="1" applyFill="1" applyBorder="1" applyAlignment="1" applyProtection="1">
      <alignment horizontal="center"/>
    </xf>
    <xf numFmtId="38" fontId="17" fillId="4" borderId="24" xfId="4" applyFont="1" applyFill="1" applyBorder="1" applyAlignment="1" applyProtection="1">
      <alignment horizontal="center"/>
    </xf>
    <xf numFmtId="38" fontId="17" fillId="4" borderId="25" xfId="4" applyFont="1" applyFill="1" applyBorder="1" applyAlignment="1" applyProtection="1">
      <alignment horizontal="center"/>
    </xf>
    <xf numFmtId="38" fontId="17" fillId="4" borderId="5" xfId="4" applyFont="1" applyFill="1" applyBorder="1" applyAlignment="1" applyProtection="1">
      <alignment horizontal="center"/>
    </xf>
    <xf numFmtId="38" fontId="17" fillId="4" borderId="26" xfId="4" applyFont="1" applyFill="1" applyBorder="1" applyAlignment="1" applyProtection="1">
      <alignment horizontal="center"/>
    </xf>
    <xf numFmtId="38" fontId="21" fillId="4" borderId="22" xfId="4" applyFont="1" applyFill="1" applyBorder="1" applyAlignment="1" applyProtection="1">
      <alignment horizontal="center" vertical="center"/>
    </xf>
    <xf numFmtId="38" fontId="21" fillId="4" borderId="0" xfId="4" applyFont="1" applyFill="1" applyBorder="1" applyAlignment="1" applyProtection="1">
      <alignment horizontal="center" vertical="center"/>
    </xf>
    <xf numFmtId="38" fontId="21" fillId="4" borderId="27" xfId="4" applyFont="1" applyFill="1" applyBorder="1" applyAlignment="1" applyProtection="1">
      <alignment horizontal="center" vertical="center"/>
    </xf>
    <xf numFmtId="0" fontId="0" fillId="3" borderId="1" xfId="0" applyFill="1" applyBorder="1" applyAlignment="1">
      <alignment vertical="center"/>
    </xf>
    <xf numFmtId="0" fontId="29" fillId="0" borderId="0" xfId="0" applyFont="1" applyAlignment="1">
      <alignment vertical="center"/>
    </xf>
    <xf numFmtId="0" fontId="30" fillId="0" borderId="0" xfId="0" applyFont="1" applyAlignment="1">
      <alignment vertical="center"/>
    </xf>
  </cellXfs>
  <cellStyles count="5">
    <cellStyle name="桁区切り" xfId="1" builtinId="6"/>
    <cellStyle name="桁区切り 2" xfId="3" xr:uid="{CBE36850-3B54-4919-ACD3-13D3BC56CE7F}"/>
    <cellStyle name="桁区切り 3" xfId="4" xr:uid="{82BEDF2E-7634-4741-A164-A78EAC8C9CC0}"/>
    <cellStyle name="標準" xfId="0" builtinId="0"/>
    <cellStyle name="標準 2" xfId="2" xr:uid="{600D0E1F-200D-4A25-B7D0-10E9C00468FC}"/>
  </cellStyles>
  <dxfs count="1">
    <dxf>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57150</xdr:colOff>
      <xdr:row>88</xdr:row>
      <xdr:rowOff>104776</xdr:rowOff>
    </xdr:from>
    <xdr:to>
      <xdr:col>69</xdr:col>
      <xdr:colOff>9525</xdr:colOff>
      <xdr:row>92</xdr:row>
      <xdr:rowOff>57151</xdr:rowOff>
    </xdr:to>
    <xdr:sp macro="" textlink="">
      <xdr:nvSpPr>
        <xdr:cNvPr id="2" name="テキスト ボックス 1">
          <a:extLst>
            <a:ext uri="{FF2B5EF4-FFF2-40B4-BE49-F238E27FC236}">
              <a16:creationId xmlns:a16="http://schemas.microsoft.com/office/drawing/2014/main" id="{BFAECF2E-5725-4438-8408-DD322A51ACC7}"/>
            </a:ext>
          </a:extLst>
        </xdr:cNvPr>
        <xdr:cNvSpPr txBox="1"/>
      </xdr:nvSpPr>
      <xdr:spPr>
        <a:xfrm>
          <a:off x="161925" y="10782301"/>
          <a:ext cx="707707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chemeClr val="tx1"/>
              </a:solidFill>
            </a:rPr>
            <a:t>(</a:t>
          </a:r>
          <a:r>
            <a:rPr kumimoji="1" lang="ja-JP" altLang="en-US" sz="800">
              <a:solidFill>
                <a:schemeClr val="tx1"/>
              </a:solidFill>
            </a:rPr>
            <a:t>職員記入欄</a:t>
          </a:r>
          <a:r>
            <a:rPr kumimoji="1" lang="en-US" altLang="ja-JP" sz="800">
              <a:solidFill>
                <a:schemeClr val="tx1"/>
              </a:solidFill>
            </a:rPr>
            <a:t>)</a:t>
          </a:r>
          <a:r>
            <a:rPr kumimoji="1" lang="ja-JP" altLang="en-US" sz="800">
              <a:solidFill>
                <a:schemeClr val="tx1"/>
              </a:solidFill>
            </a:rPr>
            <a:t>　</a:t>
          </a:r>
          <a:r>
            <a:rPr kumimoji="1" lang="ja-JP" altLang="en-US" sz="1050">
              <a:solidFill>
                <a:schemeClr val="tx1"/>
              </a:solidFill>
            </a:rPr>
            <a:t>通常□　賦課決定□　解消□　メモ□　扶養紐付□　徴収区分　特・普　　更正事由＿＿　期・月＿＿　</a:t>
          </a:r>
          <a:r>
            <a:rPr kumimoji="1" lang="ja-JP" altLang="en-US" sz="1050"/>
            <a:t>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90"/>
  <sheetViews>
    <sheetView tabSelected="1" workbookViewId="0">
      <selection activeCell="D6" sqref="D6"/>
    </sheetView>
  </sheetViews>
  <sheetFormatPr defaultRowHeight="18.75"/>
  <cols>
    <col min="1" max="3" width="3.25" customWidth="1"/>
    <col min="4" max="4" width="24.25" bestFit="1" customWidth="1"/>
    <col min="5" max="5" width="16.5" bestFit="1" customWidth="1"/>
    <col min="6" max="6" width="16" customWidth="1"/>
    <col min="7" max="7" width="15" customWidth="1"/>
    <col min="8" max="8" width="3.25" customWidth="1"/>
    <col min="9" max="11" width="4" customWidth="1"/>
    <col min="12" max="12" width="10.625" customWidth="1"/>
    <col min="13" max="13" width="4.125" customWidth="1"/>
    <col min="14" max="14" width="10" customWidth="1"/>
    <col min="15" max="15" width="15.625" customWidth="1"/>
    <col min="16" max="16" width="9.25" bestFit="1" customWidth="1"/>
    <col min="17" max="17" width="6.875" bestFit="1" customWidth="1"/>
    <col min="18" max="18" width="5.375" bestFit="1" customWidth="1"/>
    <col min="19" max="19" width="15.375" bestFit="1" customWidth="1"/>
    <col min="20" max="20" width="3.375" bestFit="1" customWidth="1"/>
    <col min="21" max="21" width="9.25" bestFit="1" customWidth="1"/>
    <col min="22" max="22" width="16.5" bestFit="1" customWidth="1"/>
    <col min="23" max="23" width="9.375" bestFit="1" customWidth="1"/>
  </cols>
  <sheetData>
    <row r="1" spans="1:23">
      <c r="A1" s="1" t="s">
        <v>435</v>
      </c>
      <c r="B1" s="2"/>
      <c r="C1" s="2"/>
      <c r="D1" s="2"/>
      <c r="E1" s="2"/>
      <c r="F1" s="2"/>
      <c r="G1" s="2"/>
      <c r="H1" s="2"/>
      <c r="I1" s="2"/>
      <c r="J1" s="3"/>
      <c r="K1" s="2"/>
      <c r="L1" s="2"/>
      <c r="M1" s="2"/>
      <c r="N1" s="2"/>
      <c r="O1" s="2"/>
      <c r="P1" s="2"/>
      <c r="Q1" s="2"/>
      <c r="R1" s="2"/>
      <c r="S1" s="2"/>
      <c r="T1" s="2"/>
      <c r="U1" s="2"/>
      <c r="V1" s="2"/>
      <c r="W1" s="2"/>
    </row>
    <row r="2" spans="1:23">
      <c r="A2" s="1" t="s">
        <v>434</v>
      </c>
      <c r="B2" s="2"/>
      <c r="C2" s="2"/>
      <c r="D2" s="2"/>
      <c r="E2" s="2"/>
      <c r="F2" s="2"/>
      <c r="G2" s="2"/>
      <c r="H2" s="2"/>
      <c r="I2" s="2"/>
      <c r="J2" s="3"/>
      <c r="K2" s="4"/>
      <c r="L2" s="2"/>
      <c r="M2" s="2"/>
      <c r="N2" s="2"/>
      <c r="O2" s="2"/>
      <c r="P2" s="2"/>
      <c r="Q2" s="2"/>
      <c r="R2" s="2"/>
      <c r="S2" s="2"/>
      <c r="T2" s="2"/>
      <c r="U2" s="2"/>
      <c r="V2" s="2"/>
      <c r="W2" s="2"/>
    </row>
    <row r="3" spans="1:23">
      <c r="A3" s="1" t="s">
        <v>436</v>
      </c>
      <c r="B3" s="2"/>
      <c r="C3" s="2"/>
      <c r="D3" s="2"/>
      <c r="E3" s="2"/>
      <c r="F3" s="535"/>
      <c r="G3" s="2"/>
      <c r="H3" s="2"/>
      <c r="I3" s="2"/>
      <c r="J3" s="3"/>
      <c r="K3" s="4"/>
      <c r="L3" s="2"/>
      <c r="M3" s="2"/>
      <c r="N3" s="2"/>
      <c r="O3" s="2"/>
      <c r="P3" s="2"/>
      <c r="Q3" s="2"/>
      <c r="R3" s="2"/>
      <c r="S3" s="2"/>
      <c r="T3" s="2"/>
      <c r="U3" s="2"/>
      <c r="V3" s="2"/>
      <c r="W3" s="2"/>
    </row>
    <row r="4" spans="1:23">
      <c r="A4" s="1" t="s">
        <v>437</v>
      </c>
      <c r="B4" s="2"/>
      <c r="C4" s="2"/>
      <c r="D4" s="2"/>
      <c r="E4" s="2"/>
      <c r="F4" s="2"/>
      <c r="G4" s="2"/>
      <c r="H4" s="2"/>
      <c r="I4" s="2"/>
      <c r="J4" s="3"/>
      <c r="K4" s="4"/>
      <c r="L4" s="2"/>
      <c r="M4" s="2"/>
      <c r="N4" s="2"/>
      <c r="O4" s="2"/>
      <c r="P4" s="2"/>
      <c r="Q4" s="2"/>
      <c r="R4" s="2"/>
      <c r="S4" s="2"/>
      <c r="T4" s="2"/>
      <c r="U4" s="2"/>
      <c r="V4" s="2"/>
      <c r="W4" s="2"/>
    </row>
    <row r="5" spans="1:23">
      <c r="A5" s="536" t="s">
        <v>457</v>
      </c>
      <c r="B5" s="2"/>
      <c r="C5" s="2"/>
      <c r="D5" s="2"/>
      <c r="E5" s="2"/>
      <c r="F5" s="2"/>
      <c r="G5" s="2"/>
      <c r="H5" s="2"/>
      <c r="I5" s="2"/>
      <c r="J5" s="3"/>
      <c r="K5" s="2"/>
      <c r="L5" s="2"/>
      <c r="M5" s="2"/>
      <c r="N5" s="2"/>
      <c r="O5" s="2"/>
      <c r="P5" s="2"/>
      <c r="Q5" s="2"/>
      <c r="R5" s="2"/>
      <c r="S5" s="2"/>
      <c r="T5" s="2"/>
      <c r="U5" s="2"/>
      <c r="V5" s="2"/>
      <c r="W5" s="2"/>
    </row>
    <row r="6" spans="1:23">
      <c r="A6" s="537" t="s">
        <v>458</v>
      </c>
      <c r="B6" s="2"/>
      <c r="C6" s="2"/>
      <c r="D6" s="2"/>
      <c r="E6" s="2"/>
      <c r="F6" s="2"/>
      <c r="G6" s="2"/>
      <c r="H6" s="2"/>
      <c r="I6" s="2"/>
      <c r="J6" s="3"/>
      <c r="K6" s="4"/>
      <c r="L6" s="2"/>
      <c r="M6" s="2"/>
      <c r="N6" s="2"/>
      <c r="O6" s="2"/>
      <c r="P6" s="2"/>
      <c r="Q6" s="2"/>
      <c r="R6" s="2"/>
      <c r="S6" s="2"/>
      <c r="T6" s="2"/>
      <c r="U6" s="2"/>
      <c r="V6" s="2"/>
      <c r="W6" s="2"/>
    </row>
    <row r="7" spans="1:23">
      <c r="A7" s="1" t="s">
        <v>438</v>
      </c>
      <c r="B7" s="48"/>
      <c r="C7" s="48"/>
      <c r="D7" s="48"/>
      <c r="E7" s="48"/>
      <c r="F7" s="48"/>
      <c r="G7" s="48"/>
      <c r="H7" s="48"/>
      <c r="I7" s="48"/>
      <c r="J7" s="3"/>
      <c r="K7" s="4"/>
      <c r="L7" s="48"/>
      <c r="M7" s="48"/>
      <c r="N7" s="48"/>
      <c r="O7" s="48"/>
      <c r="P7" s="48"/>
      <c r="Q7" s="48"/>
      <c r="R7" s="48"/>
      <c r="S7" s="48"/>
      <c r="T7" s="48"/>
      <c r="U7" s="48"/>
      <c r="V7" s="48"/>
      <c r="W7" s="48"/>
    </row>
    <row r="8" spans="1:23">
      <c r="A8" s="1"/>
      <c r="B8" s="2"/>
      <c r="C8" s="2"/>
      <c r="D8" s="2"/>
      <c r="E8" s="2"/>
      <c r="F8" s="2"/>
      <c r="G8" s="2"/>
      <c r="H8" s="2"/>
      <c r="I8" s="2"/>
      <c r="J8" s="166" t="s">
        <v>0</v>
      </c>
      <c r="K8" s="4"/>
      <c r="L8" s="2"/>
      <c r="M8" s="2"/>
      <c r="N8" s="2"/>
      <c r="O8" s="2"/>
      <c r="P8" s="2"/>
      <c r="Q8" s="2"/>
      <c r="R8" s="2"/>
      <c r="S8" s="2"/>
      <c r="T8" s="2"/>
      <c r="U8" s="2"/>
      <c r="V8" s="2"/>
      <c r="W8" s="2"/>
    </row>
    <row r="9" spans="1:23">
      <c r="A9" s="5"/>
      <c r="B9" s="5"/>
      <c r="C9" s="5"/>
      <c r="D9" s="5"/>
      <c r="E9" s="2"/>
      <c r="F9" s="2"/>
      <c r="G9" s="2"/>
      <c r="H9" s="2"/>
      <c r="I9" s="2"/>
      <c r="J9" s="166"/>
      <c r="K9" s="4"/>
      <c r="L9" s="2"/>
      <c r="M9" s="2"/>
      <c r="N9" s="2"/>
      <c r="O9" s="2"/>
      <c r="P9" s="2"/>
      <c r="Q9" s="2"/>
      <c r="R9" s="2"/>
      <c r="S9" s="2"/>
      <c r="T9" s="2"/>
      <c r="U9" s="2"/>
      <c r="V9" s="2"/>
      <c r="W9" s="2"/>
    </row>
    <row r="10" spans="1:23">
      <c r="A10" s="6" t="s">
        <v>1</v>
      </c>
      <c r="B10" s="5"/>
      <c r="C10" s="5"/>
      <c r="D10" s="5"/>
      <c r="E10" s="2"/>
      <c r="F10" s="2"/>
      <c r="G10" s="2"/>
      <c r="H10" s="2"/>
      <c r="I10" s="2"/>
      <c r="J10" s="166"/>
      <c r="K10" s="4"/>
      <c r="L10" s="2"/>
      <c r="M10" s="2"/>
      <c r="N10" s="2"/>
      <c r="O10" s="2"/>
      <c r="P10" s="2"/>
      <c r="Q10" s="2"/>
      <c r="R10" s="2"/>
      <c r="S10" s="2"/>
      <c r="T10" s="2"/>
      <c r="U10" s="2"/>
      <c r="V10" s="2"/>
      <c r="W10" s="2"/>
    </row>
    <row r="11" spans="1:23">
      <c r="A11" s="2"/>
      <c r="B11" s="2"/>
      <c r="C11" s="2"/>
      <c r="D11" s="2"/>
      <c r="E11" s="2"/>
      <c r="F11" s="2"/>
      <c r="G11" s="2"/>
      <c r="H11" s="2"/>
      <c r="I11" s="2"/>
      <c r="J11" s="166"/>
      <c r="K11" s="4"/>
      <c r="L11" s="2"/>
      <c r="M11" s="2"/>
      <c r="N11" s="2"/>
      <c r="O11" s="2"/>
      <c r="P11" s="2"/>
      <c r="Q11" s="2"/>
      <c r="R11" s="2"/>
      <c r="S11" s="2"/>
      <c r="T11" s="2"/>
      <c r="U11" s="2"/>
      <c r="V11" s="2"/>
      <c r="W11" s="2"/>
    </row>
    <row r="12" spans="1:23">
      <c r="A12" s="161" t="s">
        <v>2</v>
      </c>
      <c r="B12" s="161"/>
      <c r="C12" s="161"/>
      <c r="D12" s="161"/>
      <c r="E12" s="162"/>
      <c r="F12" s="162"/>
      <c r="G12" s="162"/>
      <c r="H12" s="2"/>
      <c r="I12" s="2"/>
      <c r="J12" s="166"/>
      <c r="K12" s="4"/>
      <c r="L12" s="2"/>
      <c r="M12" s="2"/>
      <c r="N12" s="2"/>
      <c r="O12" s="2"/>
      <c r="P12" s="2"/>
      <c r="Q12" s="2"/>
      <c r="R12" s="2"/>
      <c r="S12" s="2"/>
      <c r="T12" s="2"/>
      <c r="U12" s="2"/>
      <c r="V12" s="2"/>
      <c r="W12" s="2"/>
    </row>
    <row r="13" spans="1:23">
      <c r="A13" s="161" t="s">
        <v>3</v>
      </c>
      <c r="B13" s="161"/>
      <c r="C13" s="161"/>
      <c r="D13" s="161"/>
      <c r="E13" s="162"/>
      <c r="F13" s="162"/>
      <c r="G13" s="162"/>
      <c r="H13" s="2"/>
      <c r="I13" s="2"/>
      <c r="J13" s="166"/>
      <c r="K13" s="4"/>
      <c r="L13" s="2"/>
      <c r="M13" s="2"/>
      <c r="N13" s="2"/>
      <c r="O13" s="2"/>
      <c r="P13" s="2"/>
      <c r="Q13" s="2"/>
      <c r="R13" s="2"/>
      <c r="S13" s="2"/>
      <c r="T13" s="2"/>
      <c r="U13" s="2"/>
      <c r="V13" s="2"/>
      <c r="W13" s="2"/>
    </row>
    <row r="14" spans="1:23">
      <c r="A14" s="161" t="s">
        <v>4</v>
      </c>
      <c r="B14" s="161"/>
      <c r="C14" s="161"/>
      <c r="D14" s="161"/>
      <c r="E14" s="162"/>
      <c r="F14" s="162"/>
      <c r="G14" s="162"/>
      <c r="H14" s="2"/>
      <c r="I14" s="2"/>
      <c r="J14" s="166"/>
      <c r="K14" s="4"/>
      <c r="L14" s="2"/>
      <c r="M14" s="2"/>
      <c r="N14" s="2"/>
      <c r="O14" s="2"/>
      <c r="P14" s="2"/>
      <c r="Q14" s="2"/>
      <c r="R14" s="2"/>
      <c r="S14" s="2"/>
      <c r="T14" s="2"/>
      <c r="U14" s="2"/>
      <c r="V14" s="2"/>
      <c r="W14" s="2"/>
    </row>
    <row r="15" spans="1:23">
      <c r="A15" s="161" t="s">
        <v>5</v>
      </c>
      <c r="B15" s="161"/>
      <c r="C15" s="161"/>
      <c r="D15" s="161"/>
      <c r="E15" s="162"/>
      <c r="F15" s="162"/>
      <c r="G15" s="162"/>
      <c r="H15" s="2"/>
      <c r="I15" s="2"/>
      <c r="J15" s="166"/>
      <c r="K15" s="4"/>
      <c r="L15" s="2"/>
      <c r="M15" s="2"/>
      <c r="N15" s="2"/>
      <c r="O15" s="2"/>
      <c r="P15" s="2"/>
      <c r="Q15" s="2"/>
      <c r="R15" s="2"/>
      <c r="S15" s="2"/>
      <c r="T15" s="2"/>
      <c r="U15" s="2"/>
      <c r="V15" s="2"/>
      <c r="W15" s="2"/>
    </row>
    <row r="16" spans="1:23">
      <c r="A16" s="161" t="s">
        <v>6</v>
      </c>
      <c r="B16" s="161"/>
      <c r="C16" s="161"/>
      <c r="D16" s="161"/>
      <c r="E16" s="158"/>
      <c r="F16" s="159"/>
      <c r="G16" s="160"/>
      <c r="H16" s="2"/>
      <c r="I16" s="2"/>
      <c r="J16" s="166"/>
      <c r="K16" s="4"/>
      <c r="L16" s="2" t="s">
        <v>7</v>
      </c>
      <c r="M16" s="2"/>
      <c r="N16" s="2"/>
      <c r="O16" s="2"/>
      <c r="P16" s="2"/>
      <c r="Q16" s="2"/>
      <c r="R16" s="2" t="s">
        <v>8</v>
      </c>
      <c r="S16" s="2"/>
      <c r="T16" s="2"/>
      <c r="U16" s="2"/>
      <c r="V16" s="7"/>
      <c r="W16" s="7"/>
    </row>
    <row r="17" spans="1:23">
      <c r="A17" s="161" t="s">
        <v>9</v>
      </c>
      <c r="B17" s="161"/>
      <c r="C17" s="161"/>
      <c r="D17" s="161"/>
      <c r="E17" s="162"/>
      <c r="F17" s="162"/>
      <c r="G17" s="162"/>
      <c r="H17" s="2"/>
      <c r="I17" s="2"/>
      <c r="J17" s="166"/>
      <c r="K17" s="4"/>
      <c r="L17" s="163" t="s">
        <v>10</v>
      </c>
      <c r="M17" s="163"/>
      <c r="N17" s="163"/>
      <c r="O17" s="164" t="s">
        <v>11</v>
      </c>
      <c r="P17" s="165"/>
      <c r="Q17" s="2"/>
      <c r="R17" s="8" t="s">
        <v>12</v>
      </c>
      <c r="S17" s="163" t="s">
        <v>10</v>
      </c>
      <c r="T17" s="163"/>
      <c r="U17" s="163"/>
      <c r="V17" s="9" t="s">
        <v>11</v>
      </c>
      <c r="W17" s="10"/>
    </row>
    <row r="18" spans="1:23">
      <c r="A18" s="161" t="s">
        <v>13</v>
      </c>
      <c r="B18" s="161"/>
      <c r="C18" s="161"/>
      <c r="D18" s="161"/>
      <c r="E18" s="162"/>
      <c r="F18" s="162"/>
      <c r="G18" s="162"/>
      <c r="H18" s="2"/>
      <c r="I18" s="2"/>
      <c r="J18" s="166"/>
      <c r="K18" s="4"/>
      <c r="L18" s="11">
        <v>0</v>
      </c>
      <c r="M18" s="12" t="s">
        <v>14</v>
      </c>
      <c r="N18" s="13">
        <v>650999</v>
      </c>
      <c r="O18" s="11"/>
      <c r="P18" s="14">
        <v>0</v>
      </c>
      <c r="Q18" s="2"/>
      <c r="R18" s="167" t="s">
        <v>15</v>
      </c>
      <c r="S18" s="15">
        <v>0</v>
      </c>
      <c r="T18" s="16" t="s">
        <v>14</v>
      </c>
      <c r="U18" s="17">
        <f>+S19-1</f>
        <v>1099999</v>
      </c>
      <c r="V18" s="16"/>
      <c r="W18" s="18">
        <v>0</v>
      </c>
    </row>
    <row r="19" spans="1:23">
      <c r="A19" s="161" t="s">
        <v>16</v>
      </c>
      <c r="B19" s="161"/>
      <c r="C19" s="161"/>
      <c r="D19" s="161"/>
      <c r="E19" s="162"/>
      <c r="F19" s="162"/>
      <c r="G19" s="162"/>
      <c r="H19" s="2"/>
      <c r="I19" s="2"/>
      <c r="J19" s="166"/>
      <c r="K19" s="4"/>
      <c r="L19" s="19">
        <v>651000</v>
      </c>
      <c r="M19" s="12" t="s">
        <v>14</v>
      </c>
      <c r="N19" s="13">
        <v>1899999</v>
      </c>
      <c r="O19" s="20" t="s">
        <v>17</v>
      </c>
      <c r="P19" s="14">
        <v>650000</v>
      </c>
      <c r="Q19" s="2"/>
      <c r="R19" s="168"/>
      <c r="S19" s="21">
        <v>1100000</v>
      </c>
      <c r="T19" s="22" t="s">
        <v>14</v>
      </c>
      <c r="U19" s="23">
        <f>+S20-1</f>
        <v>3299999</v>
      </c>
      <c r="V19" s="24" t="s">
        <v>17</v>
      </c>
      <c r="W19" s="25">
        <v>1100000</v>
      </c>
    </row>
    <row r="20" spans="1:23">
      <c r="A20" s="161" t="s">
        <v>18</v>
      </c>
      <c r="B20" s="161"/>
      <c r="C20" s="161"/>
      <c r="D20" s="161"/>
      <c r="E20" s="173"/>
      <c r="F20" s="174"/>
      <c r="G20" s="175"/>
      <c r="H20" s="2"/>
      <c r="I20" s="2"/>
      <c r="J20" s="166"/>
      <c r="K20" s="4"/>
      <c r="L20" s="19">
        <v>1900000</v>
      </c>
      <c r="M20" s="60" t="s">
        <v>14</v>
      </c>
      <c r="N20" s="13">
        <v>3599999</v>
      </c>
      <c r="O20" s="20" t="s">
        <v>27</v>
      </c>
      <c r="P20" s="13">
        <v>80000</v>
      </c>
      <c r="Q20" s="2"/>
      <c r="R20" s="168"/>
      <c r="S20" s="26">
        <v>3300000</v>
      </c>
      <c r="T20" s="27" t="s">
        <v>14</v>
      </c>
      <c r="U20" s="28">
        <f>+S21-1</f>
        <v>4099999</v>
      </c>
      <c r="V20" s="29" t="s">
        <v>19</v>
      </c>
      <c r="W20" s="30">
        <v>275000</v>
      </c>
    </row>
    <row r="21" spans="1:23">
      <c r="A21" s="2"/>
      <c r="B21" s="2"/>
      <c r="C21" s="2"/>
      <c r="D21" s="2"/>
      <c r="E21" s="2"/>
      <c r="F21" s="2"/>
      <c r="G21" s="2"/>
      <c r="H21" s="2"/>
      <c r="I21" s="2"/>
      <c r="J21" s="166"/>
      <c r="K21" s="4"/>
      <c r="L21" s="19">
        <v>3600000</v>
      </c>
      <c r="M21" s="60" t="s">
        <v>14</v>
      </c>
      <c r="N21" s="13">
        <v>6599999</v>
      </c>
      <c r="O21" s="20" t="s">
        <v>31</v>
      </c>
      <c r="P21" s="13">
        <v>440000</v>
      </c>
      <c r="Q21" s="2"/>
      <c r="R21" s="168"/>
      <c r="S21" s="26">
        <v>4100000</v>
      </c>
      <c r="T21" s="27" t="s">
        <v>14</v>
      </c>
      <c r="U21" s="28">
        <f>+S22-1</f>
        <v>7699999</v>
      </c>
      <c r="V21" s="29" t="s">
        <v>20</v>
      </c>
      <c r="W21" s="30">
        <v>685000</v>
      </c>
    </row>
    <row r="22" spans="1:23">
      <c r="A22" s="2"/>
      <c r="B22" s="2"/>
      <c r="C22" s="2"/>
      <c r="D22" s="2"/>
      <c r="E22" s="2"/>
      <c r="F22" s="2"/>
      <c r="G22" s="2"/>
      <c r="H22" s="2"/>
      <c r="I22" s="2"/>
      <c r="J22" s="166"/>
      <c r="K22" s="4"/>
      <c r="L22" s="19">
        <v>6600000</v>
      </c>
      <c r="M22" s="60" t="s">
        <v>14</v>
      </c>
      <c r="N22" s="13">
        <v>8499999</v>
      </c>
      <c r="O22" s="20" t="s">
        <v>34</v>
      </c>
      <c r="P22" s="13">
        <v>1100000</v>
      </c>
      <c r="Q22" s="2"/>
      <c r="R22" s="168"/>
      <c r="S22" s="26">
        <v>7700000</v>
      </c>
      <c r="T22" s="27" t="s">
        <v>14</v>
      </c>
      <c r="U22" s="28">
        <f>+S23-1</f>
        <v>9999999</v>
      </c>
      <c r="V22" s="29" t="s">
        <v>21</v>
      </c>
      <c r="W22" s="30">
        <v>1455000</v>
      </c>
    </row>
    <row r="23" spans="1:23">
      <c r="A23" s="6" t="s">
        <v>22</v>
      </c>
      <c r="B23" s="2"/>
      <c r="C23" s="2"/>
      <c r="D23" s="2"/>
      <c r="E23" s="2"/>
      <c r="F23" s="2"/>
      <c r="G23" s="2"/>
      <c r="H23" s="2"/>
      <c r="I23" s="2"/>
      <c r="J23" s="166"/>
      <c r="K23" s="4"/>
      <c r="L23" s="19">
        <v>8500000</v>
      </c>
      <c r="M23" s="60" t="s">
        <v>14</v>
      </c>
      <c r="N23" s="13"/>
      <c r="O23" s="20" t="s">
        <v>17</v>
      </c>
      <c r="P23" s="13">
        <v>1950000</v>
      </c>
      <c r="Q23" s="2"/>
      <c r="R23" s="169"/>
      <c r="S23" s="31">
        <v>10000000</v>
      </c>
      <c r="T23" s="32" t="s">
        <v>14</v>
      </c>
      <c r="U23" s="33"/>
      <c r="V23" s="34" t="s">
        <v>23</v>
      </c>
      <c r="W23" s="35">
        <v>1955000</v>
      </c>
    </row>
    <row r="24" spans="1:23">
      <c r="A24" s="2"/>
      <c r="B24" s="2"/>
      <c r="C24" s="2"/>
      <c r="D24" s="2"/>
      <c r="E24" s="2"/>
      <c r="F24" s="2"/>
      <c r="G24" s="2"/>
      <c r="H24" s="2"/>
      <c r="I24" s="2"/>
      <c r="J24" s="166"/>
      <c r="K24" s="142"/>
      <c r="L24" s="56"/>
      <c r="M24" s="143"/>
      <c r="N24" s="144"/>
      <c r="O24" s="145"/>
      <c r="P24" s="144"/>
      <c r="Q24" s="2"/>
      <c r="R24" s="167" t="s">
        <v>24</v>
      </c>
      <c r="S24" s="16">
        <v>0</v>
      </c>
      <c r="T24" s="16" t="s">
        <v>14</v>
      </c>
      <c r="U24" s="17">
        <f>+S25-1</f>
        <v>599999</v>
      </c>
      <c r="V24" s="15"/>
      <c r="W24" s="18">
        <v>0</v>
      </c>
    </row>
    <row r="25" spans="1:23">
      <c r="A25" s="170"/>
      <c r="B25" s="170"/>
      <c r="C25" s="170"/>
      <c r="D25" s="170"/>
      <c r="E25" s="36" t="s">
        <v>10</v>
      </c>
      <c r="F25" s="36" t="s">
        <v>25</v>
      </c>
      <c r="G25" s="36" t="s">
        <v>26</v>
      </c>
      <c r="H25" s="2"/>
      <c r="I25" s="2"/>
      <c r="J25" s="166"/>
      <c r="K25" s="142"/>
      <c r="L25" s="56"/>
      <c r="M25" s="143"/>
      <c r="N25" s="144"/>
      <c r="O25" s="145"/>
      <c r="P25" s="144"/>
      <c r="Q25" s="2"/>
      <c r="R25" s="168"/>
      <c r="S25" s="21">
        <v>600000</v>
      </c>
      <c r="T25" s="22" t="s">
        <v>14</v>
      </c>
      <c r="U25" s="23">
        <f>+S26-1</f>
        <v>1299999</v>
      </c>
      <c r="V25" s="24" t="s">
        <v>17</v>
      </c>
      <c r="W25" s="25">
        <v>600000</v>
      </c>
    </row>
    <row r="26" spans="1:23">
      <c r="A26" s="171" t="s">
        <v>28</v>
      </c>
      <c r="B26" s="172" t="s">
        <v>29</v>
      </c>
      <c r="C26" s="172"/>
      <c r="D26" s="172"/>
      <c r="E26" s="37"/>
      <c r="F26" s="37"/>
      <c r="G26" s="38">
        <f>+E26-F26</f>
        <v>0</v>
      </c>
      <c r="H26" s="2" t="s">
        <v>30</v>
      </c>
      <c r="I26" s="2"/>
      <c r="J26" s="166"/>
      <c r="K26" s="142"/>
      <c r="L26" s="56"/>
      <c r="M26" s="143"/>
      <c r="N26" s="144"/>
      <c r="O26" s="145"/>
      <c r="P26" s="144"/>
      <c r="Q26" s="2"/>
      <c r="R26" s="168"/>
      <c r="S26" s="26">
        <v>1300000</v>
      </c>
      <c r="T26" s="27" t="s">
        <v>14</v>
      </c>
      <c r="U26" s="28">
        <f>+S27-1</f>
        <v>4099999</v>
      </c>
      <c r="V26" s="29" t="s">
        <v>19</v>
      </c>
      <c r="W26" s="30">
        <v>275000</v>
      </c>
    </row>
    <row r="27" spans="1:23">
      <c r="A27" s="171"/>
      <c r="B27" s="172" t="s">
        <v>32</v>
      </c>
      <c r="C27" s="172"/>
      <c r="D27" s="172"/>
      <c r="E27" s="37"/>
      <c r="F27" s="37"/>
      <c r="G27" s="38">
        <f>+E27-F27</f>
        <v>0</v>
      </c>
      <c r="H27" s="2" t="s">
        <v>33</v>
      </c>
      <c r="I27" s="2"/>
      <c r="J27" s="166"/>
      <c r="K27" s="142"/>
      <c r="L27" s="56"/>
      <c r="M27" s="143"/>
      <c r="N27" s="144"/>
      <c r="O27" s="145"/>
      <c r="P27" s="144"/>
      <c r="Q27" s="2"/>
      <c r="R27" s="168"/>
      <c r="S27" s="26">
        <v>4100000</v>
      </c>
      <c r="T27" s="27" t="s">
        <v>14</v>
      </c>
      <c r="U27" s="28">
        <f>+S28-1</f>
        <v>7699999</v>
      </c>
      <c r="V27" s="29" t="s">
        <v>20</v>
      </c>
      <c r="W27" s="30">
        <v>685000</v>
      </c>
    </row>
    <row r="28" spans="1:23">
      <c r="A28" s="172" t="s">
        <v>35</v>
      </c>
      <c r="B28" s="172"/>
      <c r="C28" s="172"/>
      <c r="D28" s="172"/>
      <c r="E28" s="37"/>
      <c r="F28" s="37"/>
      <c r="G28" s="38">
        <f>+E28-F28</f>
        <v>0</v>
      </c>
      <c r="H28" s="2" t="s">
        <v>36</v>
      </c>
      <c r="I28" s="2"/>
      <c r="J28" s="166"/>
      <c r="K28" s="142"/>
      <c r="L28" s="144"/>
      <c r="M28" s="143"/>
      <c r="N28" s="143"/>
      <c r="O28" s="145"/>
      <c r="P28" s="144"/>
      <c r="Q28" s="2"/>
      <c r="R28" s="168"/>
      <c r="S28" s="26">
        <v>7700000</v>
      </c>
      <c r="T28" s="27" t="s">
        <v>14</v>
      </c>
      <c r="U28" s="28">
        <f>+S29-1</f>
        <v>9999999</v>
      </c>
      <c r="V28" s="29" t="s">
        <v>21</v>
      </c>
      <c r="W28" s="30">
        <v>1455000</v>
      </c>
    </row>
    <row r="29" spans="1:23">
      <c r="A29" s="172" t="s">
        <v>37</v>
      </c>
      <c r="B29" s="172"/>
      <c r="C29" s="172"/>
      <c r="D29" s="172"/>
      <c r="E29" s="37"/>
      <c r="F29" s="37"/>
      <c r="G29" s="38">
        <f>+E29-F29</f>
        <v>0</v>
      </c>
      <c r="H29" s="2" t="s">
        <v>38</v>
      </c>
      <c r="I29" s="2"/>
      <c r="J29" s="166"/>
      <c r="K29" s="142"/>
      <c r="L29" s="144"/>
      <c r="M29" s="143"/>
      <c r="N29" s="143"/>
      <c r="O29" s="145"/>
      <c r="P29" s="144"/>
      <c r="Q29" s="2"/>
      <c r="R29" s="169"/>
      <c r="S29" s="31">
        <v>10000000</v>
      </c>
      <c r="T29" s="32" t="s">
        <v>14</v>
      </c>
      <c r="U29" s="33"/>
      <c r="V29" s="34" t="s">
        <v>23</v>
      </c>
      <c r="W29" s="35">
        <v>1955000</v>
      </c>
    </row>
    <row r="30" spans="1:23">
      <c r="A30" s="172" t="s">
        <v>39</v>
      </c>
      <c r="B30" s="172"/>
      <c r="C30" s="172"/>
      <c r="D30" s="172"/>
      <c r="E30" s="37"/>
      <c r="F30" s="37"/>
      <c r="G30" s="38">
        <f>+E30-F30</f>
        <v>0</v>
      </c>
      <c r="H30" s="2" t="s">
        <v>40</v>
      </c>
      <c r="I30" s="2"/>
      <c r="J30" s="166"/>
      <c r="K30" s="4"/>
      <c r="L30" s="40"/>
      <c r="M30" s="2"/>
      <c r="N30" s="2"/>
      <c r="O30" s="2"/>
      <c r="P30" s="2"/>
      <c r="Q30" s="2"/>
      <c r="R30" s="2"/>
      <c r="S30" s="2"/>
      <c r="T30" s="2"/>
      <c r="U30" s="2"/>
      <c r="V30" s="2"/>
      <c r="W30" s="2"/>
    </row>
    <row r="31" spans="1:23">
      <c r="A31" s="172" t="s">
        <v>41</v>
      </c>
      <c r="B31" s="172"/>
      <c r="C31" s="172"/>
      <c r="D31" s="172"/>
      <c r="E31" s="37"/>
      <c r="F31" s="41"/>
      <c r="G31" s="42">
        <f>MAX(IF(E31&lt;=N19,E31-650000,IF(E31&lt;=N20,ROUNDDOWN(E31/4,-3)*2.8-80000,IF(E31&lt;=N21,ROUNDDOWN(E31/4,-3)*3.2-440000,IF(E31&lt;=N22,E31*0.9-1100000,IF(E31&gt;=L23,E31-1950000))))),0)</f>
        <v>0</v>
      </c>
      <c r="H31" s="43" t="s">
        <v>42</v>
      </c>
      <c r="I31" s="2"/>
      <c r="J31" s="166"/>
      <c r="K31" s="4"/>
      <c r="L31" s="2" t="s">
        <v>43</v>
      </c>
      <c r="M31" s="2"/>
      <c r="N31" s="2"/>
      <c r="O31" s="2"/>
      <c r="P31" s="2"/>
      <c r="Q31" s="2"/>
      <c r="R31" s="2"/>
      <c r="S31" s="2"/>
      <c r="T31" s="2"/>
      <c r="U31" s="2"/>
      <c r="V31" s="2"/>
      <c r="W31" s="2"/>
    </row>
    <row r="32" spans="1:23">
      <c r="A32" s="180" t="s">
        <v>44</v>
      </c>
      <c r="B32" s="183" t="s">
        <v>45</v>
      </c>
      <c r="C32" s="184"/>
      <c r="D32" s="11" t="s">
        <v>439</v>
      </c>
      <c r="E32" s="37"/>
      <c r="F32" s="44" t="s">
        <v>46</v>
      </c>
      <c r="G32" s="42">
        <f>IF(E32&lt;=U21,IF(E32&lt;=U18,0,IF(E32&lt;=U19,E32-W19,IF(E32&lt;=U20,E32*0.75-W20,E32*0.85-W21))),IF(E32&lt;=U22,E32*0.95-W22,E32-W23))</f>
        <v>0</v>
      </c>
      <c r="H32" s="2" t="s">
        <v>47</v>
      </c>
      <c r="I32" s="2"/>
      <c r="J32" s="166"/>
      <c r="K32" s="4"/>
      <c r="L32" s="2" t="s">
        <v>48</v>
      </c>
      <c r="M32" s="2"/>
      <c r="N32" s="2"/>
      <c r="O32" s="2"/>
      <c r="P32" s="2"/>
      <c r="Q32" s="2"/>
      <c r="R32" s="2"/>
      <c r="S32" s="2"/>
      <c r="T32" s="2"/>
      <c r="U32" s="2"/>
      <c r="V32" s="2"/>
      <c r="W32" s="2"/>
    </row>
    <row r="33" spans="1:23">
      <c r="A33" s="181"/>
      <c r="B33" s="185"/>
      <c r="C33" s="186"/>
      <c r="D33" s="11" t="s">
        <v>440</v>
      </c>
      <c r="E33" s="37"/>
      <c r="F33" s="45" t="s">
        <v>49</v>
      </c>
      <c r="G33" s="42">
        <f>IF(E33&lt;=U27,IF(E33&lt;=U24,0,IF(E33&lt;=U25,E33-W25,IF(E33&lt;=U26,E33*0.75-W26,E33*0.85-W27))),IF(E33&lt;=U28,E33*0.95-W28,E33-W29))</f>
        <v>0</v>
      </c>
      <c r="H33" s="2"/>
      <c r="I33" s="2"/>
      <c r="J33" s="166" t="s">
        <v>0</v>
      </c>
      <c r="K33" s="4"/>
      <c r="L33" s="2" t="s">
        <v>50</v>
      </c>
      <c r="M33" s="2"/>
      <c r="N33" s="2"/>
      <c r="O33" s="2"/>
      <c r="P33" s="2"/>
      <c r="Q33" s="2"/>
      <c r="R33" s="2"/>
      <c r="S33" s="2"/>
      <c r="T33" s="2"/>
      <c r="U33" s="2"/>
      <c r="V33" s="2"/>
      <c r="W33" s="2"/>
    </row>
    <row r="34" spans="1:23">
      <c r="A34" s="181"/>
      <c r="B34" s="172" t="s">
        <v>51</v>
      </c>
      <c r="C34" s="172"/>
      <c r="D34" s="172"/>
      <c r="E34" s="37"/>
      <c r="F34" s="46"/>
      <c r="G34" s="38">
        <f>+E34-F34</f>
        <v>0</v>
      </c>
      <c r="H34" s="2" t="s">
        <v>52</v>
      </c>
      <c r="I34" s="2"/>
      <c r="J34" s="166"/>
      <c r="K34" s="4"/>
      <c r="L34" s="2" t="s">
        <v>53</v>
      </c>
      <c r="M34" s="2"/>
      <c r="N34" s="2"/>
      <c r="O34" s="2"/>
      <c r="P34" s="2"/>
      <c r="Q34" s="2"/>
      <c r="R34" s="2"/>
      <c r="S34" s="2"/>
      <c r="T34" s="2"/>
      <c r="U34" s="2"/>
      <c r="V34" s="2"/>
      <c r="W34" s="2"/>
    </row>
    <row r="35" spans="1:23">
      <c r="A35" s="182"/>
      <c r="B35" s="172" t="s">
        <v>54</v>
      </c>
      <c r="C35" s="172"/>
      <c r="D35" s="172"/>
      <c r="E35" s="37"/>
      <c r="F35" s="37"/>
      <c r="G35" s="38">
        <f>+E35-F35</f>
        <v>0</v>
      </c>
      <c r="H35" s="2" t="s">
        <v>55</v>
      </c>
      <c r="I35" s="2"/>
      <c r="J35" s="166"/>
      <c r="K35" s="4"/>
      <c r="L35" s="2" t="s">
        <v>56</v>
      </c>
      <c r="M35" s="2"/>
      <c r="N35" s="2"/>
      <c r="O35" s="2"/>
      <c r="P35" s="2"/>
      <c r="Q35" s="2"/>
      <c r="R35" s="2"/>
      <c r="S35" s="2"/>
      <c r="T35" s="2"/>
      <c r="U35" s="2"/>
      <c r="V35" s="2"/>
      <c r="W35" s="2"/>
    </row>
    <row r="36" spans="1:23">
      <c r="A36" s="172" t="s">
        <v>57</v>
      </c>
      <c r="B36" s="172"/>
      <c r="C36" s="172"/>
      <c r="D36" s="172"/>
      <c r="E36" s="37"/>
      <c r="F36" s="41"/>
      <c r="G36" s="37"/>
      <c r="H36" s="178" t="s">
        <v>58</v>
      </c>
      <c r="I36" s="2"/>
      <c r="J36" s="166"/>
      <c r="K36" s="4"/>
      <c r="L36" s="2" t="s">
        <v>59</v>
      </c>
      <c r="M36" s="2"/>
      <c r="N36" s="2"/>
      <c r="O36" s="2"/>
      <c r="P36" s="2"/>
      <c r="Q36" s="2"/>
      <c r="R36" s="2"/>
      <c r="S36" s="2"/>
      <c r="T36" s="2"/>
      <c r="U36" s="2"/>
      <c r="V36" s="2"/>
      <c r="W36" s="2"/>
    </row>
    <row r="37" spans="1:23">
      <c r="A37" s="172" t="s">
        <v>60</v>
      </c>
      <c r="B37" s="172"/>
      <c r="C37" s="172"/>
      <c r="D37" s="172"/>
      <c r="E37" s="37"/>
      <c r="F37" s="41"/>
      <c r="G37" s="37"/>
      <c r="H37" s="178"/>
      <c r="I37" s="2"/>
      <c r="J37" s="166"/>
      <c r="K37" s="4"/>
      <c r="L37" s="2"/>
      <c r="M37" s="2"/>
      <c r="N37" s="2"/>
      <c r="O37" s="2"/>
      <c r="P37" s="2"/>
      <c r="Q37" s="2"/>
      <c r="R37" s="2"/>
      <c r="S37" s="2"/>
      <c r="T37" s="2"/>
      <c r="U37" s="2"/>
      <c r="V37" s="2"/>
      <c r="W37" s="2"/>
    </row>
    <row r="38" spans="1:23">
      <c r="A38" s="172" t="s">
        <v>61</v>
      </c>
      <c r="B38" s="172"/>
      <c r="C38" s="172"/>
      <c r="D38" s="172"/>
      <c r="E38" s="37"/>
      <c r="F38" s="41"/>
      <c r="G38" s="37"/>
      <c r="H38" s="178"/>
      <c r="I38" s="2"/>
      <c r="J38" s="166"/>
      <c r="K38" s="4"/>
      <c r="L38" s="2"/>
      <c r="M38" s="2"/>
      <c r="N38" s="2"/>
      <c r="O38" s="2"/>
      <c r="P38" s="2"/>
      <c r="Q38" s="2"/>
      <c r="R38" s="2"/>
      <c r="S38" s="2"/>
      <c r="T38" s="2"/>
      <c r="U38" s="2"/>
      <c r="V38" s="2"/>
      <c r="W38" s="2"/>
    </row>
    <row r="39" spans="1:23">
      <c r="A39" s="2"/>
      <c r="B39" s="2"/>
      <c r="C39" s="2"/>
      <c r="D39" s="2"/>
      <c r="E39" s="194" t="s">
        <v>62</v>
      </c>
      <c r="F39" s="194"/>
      <c r="G39" s="38">
        <f>SUM(G26:G38)</f>
        <v>0</v>
      </c>
      <c r="H39" s="2"/>
      <c r="I39" s="2"/>
      <c r="J39" s="166"/>
      <c r="K39" s="4"/>
      <c r="L39" s="2" t="s">
        <v>63</v>
      </c>
      <c r="M39" s="2"/>
      <c r="N39" s="2"/>
      <c r="O39" s="2"/>
      <c r="P39" s="2"/>
      <c r="Q39" s="2"/>
      <c r="R39" s="2"/>
      <c r="S39" s="2"/>
      <c r="T39" s="2"/>
      <c r="U39" s="2"/>
      <c r="V39" s="2"/>
      <c r="W39" s="2"/>
    </row>
    <row r="40" spans="1:23">
      <c r="A40" s="2"/>
      <c r="B40" s="2"/>
      <c r="C40" s="2"/>
      <c r="D40" s="2"/>
      <c r="E40" s="2"/>
      <c r="F40" s="2"/>
      <c r="G40" s="2"/>
      <c r="H40" s="2"/>
      <c r="I40" s="2"/>
      <c r="J40" s="166"/>
      <c r="K40" s="4"/>
      <c r="L40" s="2"/>
      <c r="M40" s="2"/>
      <c r="N40" s="170" t="s">
        <v>64</v>
      </c>
      <c r="O40" s="170"/>
      <c r="P40" s="170" t="s">
        <v>65</v>
      </c>
      <c r="Q40" s="170"/>
      <c r="R40" s="170"/>
      <c r="S40" s="2"/>
      <c r="T40" s="2"/>
      <c r="U40" s="2"/>
      <c r="V40" s="2"/>
      <c r="W40" s="2"/>
    </row>
    <row r="41" spans="1:23">
      <c r="A41" s="2"/>
      <c r="B41" s="2"/>
      <c r="C41" s="2"/>
      <c r="D41" s="2"/>
      <c r="E41" s="2"/>
      <c r="F41" s="2"/>
      <c r="G41" s="2"/>
      <c r="H41" s="2"/>
      <c r="I41" s="2"/>
      <c r="J41" s="166"/>
      <c r="K41" s="4"/>
      <c r="L41" s="176" t="s">
        <v>66</v>
      </c>
      <c r="M41" s="177"/>
      <c r="N41" s="19">
        <v>12000</v>
      </c>
      <c r="O41" s="14" t="s">
        <v>67</v>
      </c>
      <c r="P41" s="11" t="s">
        <v>68</v>
      </c>
      <c r="Q41" s="12"/>
      <c r="R41" s="14"/>
      <c r="S41" s="2" t="s">
        <v>69</v>
      </c>
      <c r="T41" s="2"/>
      <c r="U41" s="2"/>
      <c r="V41" s="2"/>
      <c r="W41" s="2"/>
    </row>
    <row r="42" spans="1:23">
      <c r="A42" s="6" t="s">
        <v>70</v>
      </c>
      <c r="B42" s="2"/>
      <c r="C42" s="2"/>
      <c r="D42" s="2"/>
      <c r="E42" s="2"/>
      <c r="F42" s="2"/>
      <c r="G42" s="2"/>
      <c r="H42" s="2"/>
      <c r="I42" s="2"/>
      <c r="J42" s="166"/>
      <c r="K42" s="4"/>
      <c r="L42" s="178" t="s">
        <v>71</v>
      </c>
      <c r="M42" s="179"/>
      <c r="N42" s="19">
        <v>32000</v>
      </c>
      <c r="O42" s="14" t="s">
        <v>67</v>
      </c>
      <c r="P42" s="11" t="s">
        <v>72</v>
      </c>
      <c r="Q42" s="49">
        <v>6000</v>
      </c>
      <c r="R42" s="14" t="s">
        <v>73</v>
      </c>
      <c r="S42" s="2" t="s">
        <v>74</v>
      </c>
      <c r="T42" s="2"/>
      <c r="U42" s="2"/>
      <c r="V42" s="2"/>
      <c r="W42" s="2"/>
    </row>
    <row r="43" spans="1:23">
      <c r="A43" s="2"/>
      <c r="B43" s="2"/>
      <c r="C43" s="2"/>
      <c r="D43" s="2"/>
      <c r="E43" s="2"/>
      <c r="F43" s="2"/>
      <c r="G43" s="2"/>
      <c r="H43" s="2"/>
      <c r="I43" s="2"/>
      <c r="J43" s="166"/>
      <c r="K43" s="4"/>
      <c r="L43" s="178" t="s">
        <v>75</v>
      </c>
      <c r="M43" s="179"/>
      <c r="N43" s="19">
        <v>56000</v>
      </c>
      <c r="O43" s="14" t="s">
        <v>67</v>
      </c>
      <c r="P43" s="11" t="s">
        <v>76</v>
      </c>
      <c r="Q43" s="49">
        <v>14000</v>
      </c>
      <c r="R43" s="14" t="s">
        <v>73</v>
      </c>
      <c r="S43" s="2" t="s">
        <v>77</v>
      </c>
      <c r="T43" s="2"/>
      <c r="U43" s="40">
        <v>35000</v>
      </c>
      <c r="V43" s="2" t="s">
        <v>73</v>
      </c>
      <c r="W43" s="2"/>
    </row>
    <row r="44" spans="1:23">
      <c r="A44" s="179" t="s">
        <v>78</v>
      </c>
      <c r="B44" s="179"/>
      <c r="C44" s="179"/>
      <c r="D44" s="179"/>
      <c r="E44" s="36" t="s">
        <v>79</v>
      </c>
      <c r="F44" s="50" t="s">
        <v>80</v>
      </c>
      <c r="G44" s="2"/>
      <c r="H44" s="2"/>
      <c r="I44" s="2"/>
      <c r="J44" s="166"/>
      <c r="K44" s="4"/>
      <c r="L44" s="187"/>
      <c r="M44" s="188"/>
      <c r="N44" s="19">
        <v>56000</v>
      </c>
      <c r="O44" s="14" t="s">
        <v>81</v>
      </c>
      <c r="P44" s="11" t="s">
        <v>82</v>
      </c>
      <c r="Q44" s="49">
        <v>28000</v>
      </c>
      <c r="R44" s="14" t="s">
        <v>73</v>
      </c>
      <c r="S44" s="2"/>
      <c r="T44" s="2"/>
      <c r="U44" s="2"/>
      <c r="V44" s="2"/>
      <c r="W44" s="2"/>
    </row>
    <row r="45" spans="1:23">
      <c r="A45" s="2"/>
      <c r="B45" s="2"/>
      <c r="C45" s="2"/>
      <c r="D45" s="2"/>
      <c r="E45" s="51"/>
      <c r="F45" s="37"/>
      <c r="G45" s="2"/>
      <c r="H45" s="2"/>
      <c r="I45" s="2"/>
      <c r="J45" s="166"/>
      <c r="K45" s="4"/>
      <c r="L45" s="189"/>
      <c r="M45" s="190"/>
      <c r="N45" s="19">
        <v>15000</v>
      </c>
      <c r="O45" s="14" t="s">
        <v>67</v>
      </c>
      <c r="P45" s="11" t="s">
        <v>68</v>
      </c>
      <c r="Q45" s="12"/>
      <c r="R45" s="14"/>
      <c r="S45" s="2" t="s">
        <v>83</v>
      </c>
      <c r="T45" s="2"/>
      <c r="U45" s="2"/>
      <c r="V45" s="2"/>
      <c r="W45" s="2"/>
    </row>
    <row r="46" spans="1:23">
      <c r="A46" s="2"/>
      <c r="B46" s="2"/>
      <c r="C46" s="2"/>
      <c r="D46" s="2"/>
      <c r="E46" s="51"/>
      <c r="F46" s="37"/>
      <c r="G46" s="36" t="s">
        <v>84</v>
      </c>
      <c r="H46" s="2"/>
      <c r="I46" s="2"/>
      <c r="J46" s="166"/>
      <c r="K46" s="4"/>
      <c r="L46" s="191" t="s">
        <v>85</v>
      </c>
      <c r="M46" s="192"/>
      <c r="N46" s="19">
        <v>40000</v>
      </c>
      <c r="O46" s="14" t="s">
        <v>67</v>
      </c>
      <c r="P46" s="11" t="s">
        <v>72</v>
      </c>
      <c r="Q46" s="49">
        <v>7500</v>
      </c>
      <c r="R46" s="14" t="s">
        <v>73</v>
      </c>
      <c r="S46" s="2" t="s">
        <v>77</v>
      </c>
      <c r="T46" s="2"/>
      <c r="U46" s="40">
        <v>70000</v>
      </c>
      <c r="V46" s="2" t="s">
        <v>73</v>
      </c>
      <c r="W46" s="2"/>
    </row>
    <row r="47" spans="1:23">
      <c r="A47" s="2"/>
      <c r="B47" s="2"/>
      <c r="C47" s="2"/>
      <c r="D47" s="2"/>
      <c r="E47" s="51"/>
      <c r="F47" s="37"/>
      <c r="G47" s="38">
        <f>SUM(F45:F47)</f>
        <v>0</v>
      </c>
      <c r="H47" s="2" t="s">
        <v>86</v>
      </c>
      <c r="I47" s="2"/>
      <c r="J47" s="166"/>
      <c r="K47" s="4"/>
      <c r="L47" s="178" t="s">
        <v>87</v>
      </c>
      <c r="M47" s="193"/>
      <c r="N47" s="19">
        <v>70000</v>
      </c>
      <c r="O47" s="14" t="s">
        <v>67</v>
      </c>
      <c r="P47" s="11" t="s">
        <v>76</v>
      </c>
      <c r="Q47" s="49">
        <v>17500</v>
      </c>
      <c r="R47" s="14" t="s">
        <v>73</v>
      </c>
      <c r="S47" s="2"/>
      <c r="T47" s="2"/>
      <c r="U47" s="2"/>
      <c r="V47" s="2"/>
      <c r="W47" s="2"/>
    </row>
    <row r="48" spans="1:23">
      <c r="A48" s="2"/>
      <c r="B48" s="2"/>
      <c r="C48" s="2"/>
      <c r="D48" s="2"/>
      <c r="E48" s="2"/>
      <c r="F48" s="2"/>
      <c r="G48" s="2"/>
      <c r="H48" s="2"/>
      <c r="I48" s="2"/>
      <c r="J48" s="166"/>
      <c r="K48" s="4"/>
      <c r="L48" s="187"/>
      <c r="M48" s="199"/>
      <c r="N48" s="19">
        <v>70000</v>
      </c>
      <c r="O48" s="14" t="s">
        <v>81</v>
      </c>
      <c r="P48" s="11" t="s">
        <v>82</v>
      </c>
      <c r="Q48" s="49">
        <v>35000</v>
      </c>
      <c r="R48" s="14" t="s">
        <v>73</v>
      </c>
      <c r="S48" s="2"/>
      <c r="T48" s="2"/>
      <c r="U48" s="2"/>
      <c r="V48" s="2"/>
      <c r="W48" s="2"/>
    </row>
    <row r="49" spans="1:23">
      <c r="A49" s="2" t="s">
        <v>88</v>
      </c>
      <c r="B49" s="2"/>
      <c r="C49" s="2"/>
      <c r="D49" s="2"/>
      <c r="E49" s="50" t="s">
        <v>80</v>
      </c>
      <c r="F49" s="2"/>
      <c r="G49" s="2"/>
      <c r="H49" s="2"/>
      <c r="I49" s="2"/>
      <c r="J49" s="166"/>
      <c r="K49" s="4"/>
      <c r="L49" s="2"/>
      <c r="M49" s="2"/>
      <c r="N49" s="2"/>
      <c r="O49" s="2"/>
      <c r="P49" s="2"/>
      <c r="Q49" s="2"/>
      <c r="R49" s="2"/>
      <c r="S49" s="2"/>
      <c r="T49" s="2"/>
      <c r="U49" s="2"/>
      <c r="V49" s="2"/>
      <c r="W49" s="2"/>
    </row>
    <row r="50" spans="1:23">
      <c r="A50" s="2"/>
      <c r="B50" s="2"/>
      <c r="C50" s="2"/>
      <c r="D50" s="2"/>
      <c r="E50" s="37"/>
      <c r="F50" s="2" t="s">
        <v>89</v>
      </c>
      <c r="G50" s="2"/>
      <c r="H50" s="2"/>
      <c r="I50" s="2"/>
      <c r="J50" s="166"/>
      <c r="K50" s="4"/>
      <c r="L50" s="2" t="s">
        <v>90</v>
      </c>
      <c r="M50" s="2"/>
      <c r="N50" s="2"/>
      <c r="O50" s="2"/>
      <c r="P50" s="2"/>
      <c r="Q50" s="2"/>
      <c r="R50" s="2"/>
      <c r="S50" s="2"/>
      <c r="T50" s="2"/>
      <c r="U50" s="2"/>
      <c r="V50" s="2"/>
      <c r="W50" s="2"/>
    </row>
    <row r="51" spans="1:23">
      <c r="A51" s="2"/>
      <c r="B51" s="2"/>
      <c r="C51" s="2"/>
      <c r="D51" s="2"/>
      <c r="E51" s="2"/>
      <c r="F51" s="2"/>
      <c r="G51" s="2"/>
      <c r="H51" s="2"/>
      <c r="I51" s="2"/>
      <c r="J51" s="166"/>
      <c r="K51" s="4"/>
      <c r="L51" s="2"/>
      <c r="M51" s="2"/>
      <c r="N51" s="170" t="s">
        <v>64</v>
      </c>
      <c r="O51" s="170"/>
      <c r="P51" s="170" t="s">
        <v>65</v>
      </c>
      <c r="Q51" s="170"/>
      <c r="R51" s="170"/>
      <c r="S51" s="2"/>
      <c r="T51" s="2"/>
      <c r="U51" s="2"/>
      <c r="V51" s="2"/>
      <c r="W51" s="2"/>
    </row>
    <row r="52" spans="1:23">
      <c r="A52" s="2" t="s">
        <v>91</v>
      </c>
      <c r="B52" s="2"/>
      <c r="C52" s="2"/>
      <c r="D52" s="2"/>
      <c r="E52" s="50" t="s">
        <v>80</v>
      </c>
      <c r="F52" s="50" t="s">
        <v>92</v>
      </c>
      <c r="G52" s="2"/>
      <c r="H52" s="2"/>
      <c r="I52" s="2"/>
      <c r="J52" s="166"/>
      <c r="K52" s="4"/>
      <c r="L52" s="176" t="s">
        <v>93</v>
      </c>
      <c r="M52" s="177"/>
      <c r="N52" s="19">
        <v>50000</v>
      </c>
      <c r="O52" s="14" t="s">
        <v>67</v>
      </c>
      <c r="P52" s="11" t="s">
        <v>94</v>
      </c>
      <c r="Q52" s="12"/>
      <c r="R52" s="14"/>
      <c r="S52" s="2"/>
      <c r="T52" s="2"/>
      <c r="U52" s="2"/>
      <c r="V52" s="2"/>
      <c r="W52" s="2"/>
    </row>
    <row r="53" spans="1:23" ht="19.5" thickBot="1">
      <c r="A53" s="2"/>
      <c r="B53" s="2"/>
      <c r="C53" s="2"/>
      <c r="D53" s="11" t="s">
        <v>95</v>
      </c>
      <c r="E53" s="37"/>
      <c r="F53" s="38">
        <f>IF(E53&lt;=12000,E53,IF(E53&lt;=32000,ROUNDDOWN(E53/2+6000,0),IF(E53&lt;=56000,ROUNDDOWN(E53/4+14000,0),IF(E53&gt;56000,28000))))</f>
        <v>0</v>
      </c>
      <c r="G53" s="52" t="s">
        <v>96</v>
      </c>
      <c r="H53" s="2"/>
      <c r="I53" s="2"/>
      <c r="J53" s="166"/>
      <c r="K53" s="4"/>
      <c r="L53" s="187"/>
      <c r="M53" s="199"/>
      <c r="N53" s="19">
        <v>50000</v>
      </c>
      <c r="O53" s="14" t="s">
        <v>97</v>
      </c>
      <c r="P53" s="11" t="s">
        <v>82</v>
      </c>
      <c r="Q53" s="49">
        <v>25000</v>
      </c>
      <c r="R53" s="14" t="s">
        <v>73</v>
      </c>
      <c r="S53" s="2" t="s">
        <v>98</v>
      </c>
      <c r="T53" s="2"/>
      <c r="U53" s="2"/>
      <c r="V53" s="2"/>
      <c r="W53" s="2"/>
    </row>
    <row r="54" spans="1:23" ht="19.5" thickBot="1">
      <c r="A54" s="2"/>
      <c r="B54" s="2"/>
      <c r="C54" s="2"/>
      <c r="D54" s="11" t="s">
        <v>99</v>
      </c>
      <c r="E54" s="37"/>
      <c r="F54" s="19">
        <f>IF(E54&lt;=15000,E54,IF(E54&lt;=40000,ROUNDDOWN(E54/2+7500,0),IF(E54&lt;=70000,ROUNDDOWN(E54/4+17500,0),IF(E54&gt;70000,35000))))</f>
        <v>0</v>
      </c>
      <c r="G54" s="53">
        <f>MAX(MIN(28000,F53),MIN(35000,F54),MIN(28000,F53+F54))</f>
        <v>0</v>
      </c>
      <c r="H54" s="2" t="s">
        <v>100</v>
      </c>
      <c r="I54" s="2"/>
      <c r="J54" s="166"/>
      <c r="K54" s="4"/>
      <c r="L54" s="189"/>
      <c r="M54" s="190"/>
      <c r="N54" s="19">
        <v>5000</v>
      </c>
      <c r="O54" s="14" t="s">
        <v>67</v>
      </c>
      <c r="P54" s="11" t="s">
        <v>68</v>
      </c>
      <c r="Q54" s="12"/>
      <c r="R54" s="14"/>
      <c r="S54" s="2" t="s">
        <v>77</v>
      </c>
      <c r="T54" s="2"/>
      <c r="U54" s="40">
        <v>25000</v>
      </c>
      <c r="V54" s="2" t="s">
        <v>73</v>
      </c>
      <c r="W54" s="2"/>
    </row>
    <row r="55" spans="1:23" ht="19.5" thickBot="1">
      <c r="A55" s="2"/>
      <c r="B55" s="2"/>
      <c r="C55" s="2"/>
      <c r="D55" s="11" t="s">
        <v>101</v>
      </c>
      <c r="E55" s="37"/>
      <c r="F55" s="38">
        <f>IF(E55&lt;=12000,E55,IF(E55&lt;=32000,ROUNDDOWN(E55/2+6000,0),IF(E55&lt;=56000,ROUNDDOWN(E55/4+14000,0),IF(E55&gt;56000,28000))))</f>
        <v>0</v>
      </c>
      <c r="G55" s="52" t="s">
        <v>102</v>
      </c>
      <c r="H55" s="2"/>
      <c r="I55" s="2"/>
      <c r="J55" s="166"/>
      <c r="K55" s="4"/>
      <c r="L55" s="191" t="s">
        <v>103</v>
      </c>
      <c r="M55" s="192"/>
      <c r="N55" s="19">
        <v>15000</v>
      </c>
      <c r="O55" s="14" t="s">
        <v>67</v>
      </c>
      <c r="P55" s="11" t="s">
        <v>72</v>
      </c>
      <c r="Q55" s="49">
        <v>2500</v>
      </c>
      <c r="R55" s="14" t="s">
        <v>73</v>
      </c>
      <c r="S55" s="2"/>
      <c r="T55" s="2"/>
      <c r="U55" s="2"/>
      <c r="V55" s="2"/>
      <c r="W55" s="2"/>
    </row>
    <row r="56" spans="1:23" ht="19.5" thickBot="1">
      <c r="A56" s="2"/>
      <c r="B56" s="2"/>
      <c r="C56" s="2"/>
      <c r="D56" s="11" t="s">
        <v>104</v>
      </c>
      <c r="E56" s="37"/>
      <c r="F56" s="19">
        <f>IF(E56&lt;=15000,E56,IF(E56&lt;=40000,ROUNDDOWN(E56/2+7500,0),IF(E56&lt;=70000,ROUNDDOWN(E56/4+17500,0),IF(E56&gt;70000,35000))))</f>
        <v>0</v>
      </c>
      <c r="G56" s="53">
        <f>MAX(MIN(28000,F55),MIN(35000,F56),MIN(28000,F55+F56))</f>
        <v>0</v>
      </c>
      <c r="H56" s="2" t="s">
        <v>105</v>
      </c>
      <c r="I56" s="2"/>
      <c r="J56" s="166"/>
      <c r="K56" s="4"/>
      <c r="L56" s="200"/>
      <c r="M56" s="201"/>
      <c r="N56" s="19">
        <v>15000</v>
      </c>
      <c r="O56" s="14" t="s">
        <v>97</v>
      </c>
      <c r="P56" s="11" t="s">
        <v>82</v>
      </c>
      <c r="Q56" s="49">
        <v>10000</v>
      </c>
      <c r="R56" s="14" t="s">
        <v>73</v>
      </c>
      <c r="S56" s="2"/>
      <c r="T56" s="2"/>
      <c r="U56" s="2"/>
      <c r="V56" s="2"/>
      <c r="W56" s="2"/>
    </row>
    <row r="57" spans="1:23" ht="19.5" thickBot="1">
      <c r="A57" s="2"/>
      <c r="B57" s="2"/>
      <c r="C57" s="2"/>
      <c r="D57" s="11" t="s">
        <v>106</v>
      </c>
      <c r="E57" s="54"/>
      <c r="F57" s="38">
        <f>IF(E57&lt;=12000,E57,IF(E57&lt;=32000,ROUNDDOWN(E57/2+6000,0),IF(E57&lt;=56000,ROUNDDOWN(E57/4+14000,0),IF(E57&gt;56000,28000))))</f>
        <v>0</v>
      </c>
      <c r="G57" s="2" t="s">
        <v>107</v>
      </c>
      <c r="H57" s="2"/>
      <c r="I57" s="2"/>
      <c r="J57" s="166"/>
      <c r="K57" s="4"/>
      <c r="L57" s="55" t="s">
        <v>108</v>
      </c>
      <c r="M57" s="2"/>
      <c r="N57" s="56"/>
      <c r="O57" s="2"/>
      <c r="P57" s="2"/>
      <c r="Q57" s="57"/>
      <c r="R57" s="2"/>
      <c r="S57" s="2"/>
      <c r="T57" s="2"/>
      <c r="U57" s="2"/>
      <c r="V57" s="2"/>
      <c r="W57" s="2"/>
    </row>
    <row r="58" spans="1:23" ht="19.5" thickBot="1">
      <c r="A58" s="2"/>
      <c r="B58" s="2"/>
      <c r="C58" s="2"/>
      <c r="D58" s="2"/>
      <c r="E58" s="2"/>
      <c r="F58" s="39" t="s">
        <v>109</v>
      </c>
      <c r="G58" s="58">
        <f>MIN(G54+G56+F57,70000)</f>
        <v>0</v>
      </c>
      <c r="H58" s="2" t="s">
        <v>110</v>
      </c>
      <c r="I58" s="2"/>
      <c r="J58" s="166" t="s">
        <v>0</v>
      </c>
      <c r="K58" s="4"/>
      <c r="L58" s="2" t="s">
        <v>111</v>
      </c>
      <c r="M58" s="2"/>
      <c r="N58" s="56"/>
      <c r="O58" s="2"/>
      <c r="P58" s="2"/>
      <c r="Q58" s="57"/>
      <c r="R58" s="2"/>
      <c r="S58" s="2"/>
      <c r="T58" s="2"/>
      <c r="U58" s="2"/>
      <c r="V58" s="2"/>
      <c r="W58" s="2"/>
    </row>
    <row r="59" spans="1:23">
      <c r="A59" s="2"/>
      <c r="B59" s="2"/>
      <c r="C59" s="2"/>
      <c r="D59" s="2"/>
      <c r="E59" s="2"/>
      <c r="F59" s="2"/>
      <c r="G59" s="2"/>
      <c r="H59" s="2"/>
      <c r="I59" s="2"/>
      <c r="J59" s="166"/>
      <c r="K59" s="4"/>
      <c r="L59" s="2" t="s">
        <v>112</v>
      </c>
      <c r="M59" s="2"/>
      <c r="N59" s="2"/>
      <c r="O59" s="2"/>
      <c r="P59" s="2"/>
      <c r="Q59" s="2"/>
      <c r="R59" s="2"/>
      <c r="S59" s="2"/>
      <c r="T59" s="2"/>
      <c r="U59" s="2"/>
      <c r="V59" s="2"/>
      <c r="W59" s="2"/>
    </row>
    <row r="60" spans="1:23">
      <c r="A60" s="2" t="s">
        <v>113</v>
      </c>
      <c r="B60" s="2"/>
      <c r="C60" s="2"/>
      <c r="D60" s="2"/>
      <c r="E60" s="50" t="s">
        <v>80</v>
      </c>
      <c r="F60" s="50" t="s">
        <v>92</v>
      </c>
      <c r="G60" s="2"/>
      <c r="H60" s="2"/>
      <c r="I60" s="2"/>
      <c r="J60" s="166"/>
      <c r="K60" s="4"/>
      <c r="L60" s="2"/>
      <c r="M60" s="2"/>
      <c r="N60" s="2"/>
      <c r="O60" s="2"/>
      <c r="P60" s="2"/>
      <c r="Q60" s="2"/>
      <c r="R60" s="2"/>
      <c r="S60" s="2"/>
      <c r="T60" s="2"/>
      <c r="U60" s="2"/>
      <c r="V60" s="2"/>
      <c r="W60" s="2"/>
    </row>
    <row r="61" spans="1:23" ht="19.5" thickBot="1">
      <c r="A61" s="2"/>
      <c r="B61" s="2"/>
      <c r="C61" s="2"/>
      <c r="D61" s="11" t="s">
        <v>114</v>
      </c>
      <c r="E61" s="37"/>
      <c r="F61" s="38">
        <f>MIN(ROUNDDOWN(E61/2,0),25000)</f>
        <v>0</v>
      </c>
      <c r="G61" s="52" t="s">
        <v>115</v>
      </c>
      <c r="H61" s="2"/>
      <c r="I61" s="2"/>
      <c r="J61" s="166"/>
      <c r="K61" s="4"/>
      <c r="L61" s="2" t="s">
        <v>116</v>
      </c>
      <c r="M61" s="2"/>
      <c r="N61" s="2"/>
      <c r="O61" s="2"/>
      <c r="P61" s="2"/>
      <c r="Q61" s="2"/>
      <c r="R61" s="2"/>
      <c r="S61" s="2"/>
      <c r="T61" s="2"/>
      <c r="U61" s="2"/>
      <c r="V61" s="2"/>
      <c r="W61" s="2"/>
    </row>
    <row r="62" spans="1:23" ht="19.5" thickBot="1">
      <c r="A62" s="2"/>
      <c r="B62" s="2"/>
      <c r="C62" s="2"/>
      <c r="D62" s="11" t="s">
        <v>117</v>
      </c>
      <c r="E62" s="37"/>
      <c r="F62" s="19">
        <f>IF(E62&lt;=5000,E62,IF(E62&lt;=15000,ROUNDDOWN(E62/2,0)+2500,IF(E62&gt;15000,10000)))</f>
        <v>0</v>
      </c>
      <c r="G62" s="53">
        <f>MIN(F61+F62,25000)</f>
        <v>0</v>
      </c>
      <c r="H62" s="2" t="s">
        <v>118</v>
      </c>
      <c r="I62" s="2"/>
      <c r="J62" s="166"/>
      <c r="K62" s="4"/>
      <c r="L62" s="170" t="s">
        <v>119</v>
      </c>
      <c r="M62" s="170"/>
      <c r="N62" s="170"/>
      <c r="O62" s="170"/>
      <c r="P62" s="50" t="s">
        <v>120</v>
      </c>
      <c r="Q62" s="2"/>
      <c r="R62" s="2"/>
      <c r="S62" s="2"/>
      <c r="T62" s="2"/>
      <c r="U62" s="2"/>
      <c r="V62" s="2"/>
      <c r="W62" s="2"/>
    </row>
    <row r="63" spans="1:23">
      <c r="A63" s="2"/>
      <c r="B63" s="2"/>
      <c r="C63" s="2"/>
      <c r="D63" s="2"/>
      <c r="E63" s="2"/>
      <c r="F63" s="56"/>
      <c r="G63" s="2"/>
      <c r="H63" s="2"/>
      <c r="I63" s="2"/>
      <c r="J63" s="166"/>
      <c r="K63" s="4"/>
      <c r="L63" s="161" t="s">
        <v>121</v>
      </c>
      <c r="M63" s="161"/>
      <c r="N63" s="161"/>
      <c r="O63" s="161"/>
      <c r="P63" s="38">
        <v>260000</v>
      </c>
      <c r="Q63" s="2"/>
      <c r="R63" s="2"/>
      <c r="S63" s="2"/>
      <c r="T63" s="2"/>
      <c r="U63" s="2"/>
      <c r="V63" s="2"/>
      <c r="W63" s="2"/>
    </row>
    <row r="64" spans="1:23">
      <c r="A64" s="179" t="s">
        <v>122</v>
      </c>
      <c r="B64" s="179"/>
      <c r="C64" s="179"/>
      <c r="D64" s="179"/>
      <c r="E64" s="50" t="s">
        <v>123</v>
      </c>
      <c r="F64" s="50" t="s">
        <v>92</v>
      </c>
      <c r="G64" s="2"/>
      <c r="H64" s="2"/>
      <c r="I64" s="2"/>
      <c r="J64" s="166"/>
      <c r="K64" s="4"/>
      <c r="L64" s="195" t="s">
        <v>124</v>
      </c>
      <c r="M64" s="196"/>
      <c r="N64" s="197" t="s">
        <v>125</v>
      </c>
      <c r="O64" s="198"/>
      <c r="P64" s="38">
        <v>260000</v>
      </c>
      <c r="Q64" s="2"/>
      <c r="R64" s="2"/>
      <c r="S64" s="2"/>
      <c r="T64" s="2"/>
      <c r="U64" s="2"/>
      <c r="V64" s="2"/>
      <c r="W64" s="2"/>
    </row>
    <row r="65" spans="1:23">
      <c r="A65" s="2"/>
      <c r="B65" s="2"/>
      <c r="C65" s="2"/>
      <c r="D65" s="36" t="s">
        <v>126</v>
      </c>
      <c r="E65" s="61"/>
      <c r="F65" s="38">
        <f>IF(E65&lt;&gt;"",P63,0)</f>
        <v>0</v>
      </c>
      <c r="G65" s="178" t="s">
        <v>127</v>
      </c>
      <c r="H65" s="2"/>
      <c r="I65" s="2"/>
      <c r="J65" s="166"/>
      <c r="K65" s="4"/>
      <c r="L65" s="172" t="s">
        <v>128</v>
      </c>
      <c r="M65" s="195"/>
      <c r="N65" s="197" t="s">
        <v>129</v>
      </c>
      <c r="O65" s="198"/>
      <c r="P65" s="38">
        <v>300000</v>
      </c>
      <c r="Q65" s="2"/>
      <c r="R65" s="2"/>
      <c r="S65" s="2"/>
      <c r="T65" s="2"/>
      <c r="U65" s="2"/>
      <c r="V65" s="2"/>
      <c r="W65" s="2"/>
    </row>
    <row r="66" spans="1:23">
      <c r="A66" s="2"/>
      <c r="B66" s="2"/>
      <c r="C66" s="2"/>
      <c r="D66" s="36" t="s">
        <v>130</v>
      </c>
      <c r="E66" s="61"/>
      <c r="F66" s="38">
        <f>IF(E66&lt;&gt;"",P64,0)</f>
        <v>0</v>
      </c>
      <c r="G66" s="178"/>
      <c r="H66" s="2"/>
      <c r="I66" s="2"/>
      <c r="J66" s="166"/>
      <c r="K66" s="4"/>
      <c r="L66" s="172" t="s">
        <v>131</v>
      </c>
      <c r="M66" s="172"/>
      <c r="N66" s="172"/>
      <c r="O66" s="172"/>
      <c r="P66" s="38">
        <v>260000</v>
      </c>
      <c r="Q66" s="2"/>
      <c r="R66" s="2"/>
      <c r="S66" s="2"/>
      <c r="T66" s="2"/>
      <c r="U66" s="2"/>
      <c r="V66" s="2"/>
      <c r="W66" s="2"/>
    </row>
    <row r="67" spans="1:23">
      <c r="A67" s="2"/>
      <c r="B67" s="2"/>
      <c r="C67" s="2"/>
      <c r="D67" s="36" t="s">
        <v>132</v>
      </c>
      <c r="E67" s="61"/>
      <c r="F67" s="38">
        <f>IF(E67&lt;&gt;"",P63,0)</f>
        <v>0</v>
      </c>
      <c r="G67" s="178"/>
      <c r="H67" s="2"/>
      <c r="I67" s="2"/>
      <c r="J67" s="166"/>
      <c r="K67" s="4"/>
      <c r="L67" s="195" t="s">
        <v>133</v>
      </c>
      <c r="M67" s="196"/>
      <c r="N67" s="197" t="s">
        <v>134</v>
      </c>
      <c r="O67" s="197"/>
      <c r="P67" s="36">
        <v>260000</v>
      </c>
      <c r="Q67" s="2" t="s">
        <v>135</v>
      </c>
      <c r="R67" s="2"/>
      <c r="S67" s="2"/>
      <c r="T67" s="2"/>
      <c r="U67" s="2"/>
      <c r="V67" s="2"/>
      <c r="W67" s="2"/>
    </row>
    <row r="68" spans="1:23">
      <c r="A68" s="2"/>
      <c r="B68" s="2"/>
      <c r="C68" s="2"/>
      <c r="D68" s="36" t="s">
        <v>136</v>
      </c>
      <c r="E68" s="61"/>
      <c r="F68" s="38">
        <f>IF(E68&lt;&gt;"",P63,0)</f>
        <v>0</v>
      </c>
      <c r="G68" s="178"/>
      <c r="H68" s="2"/>
      <c r="I68" s="2"/>
      <c r="J68" s="166"/>
      <c r="K68" s="4"/>
      <c r="L68" s="195" t="s">
        <v>137</v>
      </c>
      <c r="M68" s="196"/>
      <c r="N68" s="197" t="s">
        <v>138</v>
      </c>
      <c r="O68" s="197"/>
      <c r="P68" s="36">
        <v>300000</v>
      </c>
      <c r="Q68" s="2" t="s">
        <v>139</v>
      </c>
      <c r="R68" s="2"/>
      <c r="S68" s="2"/>
      <c r="T68" s="2"/>
      <c r="U68" s="2"/>
      <c r="V68" s="2"/>
      <c r="W68" s="2"/>
    </row>
    <row r="69" spans="1:23">
      <c r="A69" s="2"/>
      <c r="B69" s="2"/>
      <c r="C69" s="2"/>
      <c r="D69" s="36" t="s">
        <v>128</v>
      </c>
      <c r="E69" s="61"/>
      <c r="F69" s="38">
        <f>IF(E69&lt;&gt;"",P65,0)</f>
        <v>0</v>
      </c>
      <c r="G69" s="2" t="s">
        <v>140</v>
      </c>
      <c r="H69" s="2"/>
      <c r="I69" s="2"/>
      <c r="J69" s="166"/>
      <c r="K69" s="4"/>
      <c r="L69" s="195" t="s">
        <v>141</v>
      </c>
      <c r="M69" s="196"/>
      <c r="N69" s="197" t="s">
        <v>138</v>
      </c>
      <c r="O69" s="197"/>
      <c r="P69" s="36">
        <v>530000</v>
      </c>
      <c r="Q69" s="2"/>
      <c r="R69" s="2"/>
      <c r="S69" s="2"/>
      <c r="T69" s="2"/>
      <c r="U69" s="2"/>
      <c r="V69" s="2"/>
      <c r="W69" s="2"/>
    </row>
    <row r="70" spans="1:23">
      <c r="A70" s="2"/>
      <c r="B70" s="2"/>
      <c r="C70" s="2"/>
      <c r="D70" s="62" t="str">
        <f>IF(G39&gt;5000000,"所得500万円を超える場合は該当しません","")</f>
        <v/>
      </c>
      <c r="E70" s="2"/>
      <c r="F70" s="2"/>
      <c r="G70" s="2"/>
      <c r="H70" s="2"/>
      <c r="I70" s="2"/>
      <c r="J70" s="166"/>
      <c r="K70" s="4"/>
      <c r="L70" s="2"/>
      <c r="M70" s="2"/>
      <c r="N70" s="2"/>
      <c r="O70" s="2"/>
      <c r="P70" s="2"/>
      <c r="Q70" s="2"/>
      <c r="R70" s="2"/>
      <c r="S70" s="2"/>
      <c r="T70" s="2"/>
      <c r="U70" s="40"/>
      <c r="V70" s="2"/>
      <c r="W70" s="2"/>
    </row>
    <row r="71" spans="1:23">
      <c r="A71" s="179" t="s">
        <v>142</v>
      </c>
      <c r="B71" s="179"/>
      <c r="C71" s="179"/>
      <c r="D71" s="179"/>
      <c r="E71" s="52"/>
      <c r="F71" s="50" t="s">
        <v>92</v>
      </c>
      <c r="G71" s="2"/>
      <c r="H71" s="2"/>
      <c r="I71" s="2"/>
      <c r="J71" s="166"/>
      <c r="K71" s="4"/>
      <c r="L71" s="2" t="s">
        <v>143</v>
      </c>
      <c r="M71" s="2"/>
      <c r="N71" s="2"/>
      <c r="O71" s="2"/>
      <c r="P71" s="2"/>
      <c r="Q71" s="2"/>
      <c r="R71" s="2"/>
      <c r="S71" s="2"/>
      <c r="T71" s="2"/>
      <c r="U71" s="40"/>
      <c r="V71" s="40"/>
      <c r="W71" s="2"/>
    </row>
    <row r="72" spans="1:23">
      <c r="A72" s="2"/>
      <c r="B72" s="2"/>
      <c r="C72" s="2"/>
      <c r="D72" s="36" t="s">
        <v>144</v>
      </c>
      <c r="E72" s="51"/>
      <c r="F72" s="38">
        <f>IF(E72&lt;&gt;"",P66,0)</f>
        <v>0</v>
      </c>
      <c r="G72" s="2" t="s">
        <v>145</v>
      </c>
      <c r="H72" s="2"/>
      <c r="I72" s="2"/>
      <c r="J72" s="166"/>
      <c r="K72" s="4"/>
      <c r="L72" s="203" t="s">
        <v>146</v>
      </c>
      <c r="M72" s="203"/>
      <c r="N72" s="203"/>
      <c r="O72" s="63" t="s">
        <v>92</v>
      </c>
      <c r="P72" s="2"/>
      <c r="Q72" s="2"/>
      <c r="R72" s="2"/>
      <c r="S72" s="2"/>
      <c r="T72" s="2"/>
      <c r="U72" s="40"/>
      <c r="V72" s="40"/>
      <c r="W72" s="2"/>
    </row>
    <row r="73" spans="1:23">
      <c r="A73" s="2"/>
      <c r="B73" s="2"/>
      <c r="C73" s="2"/>
      <c r="D73" s="2" t="s">
        <v>147</v>
      </c>
      <c r="E73" s="2"/>
      <c r="F73" s="2"/>
      <c r="G73" s="2"/>
      <c r="H73" s="2"/>
      <c r="I73" s="2"/>
      <c r="J73" s="166"/>
      <c r="K73" s="2"/>
      <c r="L73" s="11">
        <v>0</v>
      </c>
      <c r="M73" s="12" t="s">
        <v>14</v>
      </c>
      <c r="N73" s="13">
        <v>580000</v>
      </c>
      <c r="O73" s="38">
        <v>330000</v>
      </c>
      <c r="P73" s="2"/>
      <c r="Q73" s="2"/>
      <c r="R73" s="2"/>
      <c r="S73" s="2"/>
      <c r="T73" s="2"/>
      <c r="U73" s="2"/>
      <c r="V73" s="2"/>
      <c r="W73" s="2"/>
    </row>
    <row r="74" spans="1:23">
      <c r="A74" s="2"/>
      <c r="B74" s="2"/>
      <c r="C74" s="2"/>
      <c r="D74" s="2"/>
      <c r="E74" s="2"/>
      <c r="F74" s="2"/>
      <c r="G74" s="2"/>
      <c r="H74" s="2"/>
      <c r="I74" s="2"/>
      <c r="J74" s="166"/>
      <c r="K74" s="2"/>
      <c r="L74" s="11"/>
      <c r="M74" s="12"/>
      <c r="N74" s="64" t="s">
        <v>148</v>
      </c>
      <c r="O74" s="65">
        <v>380000</v>
      </c>
      <c r="P74" s="2"/>
      <c r="Q74" s="2"/>
      <c r="R74" s="2"/>
      <c r="S74" s="2"/>
      <c r="T74" s="2"/>
      <c r="U74" s="2"/>
      <c r="V74" s="2"/>
      <c r="W74" s="2"/>
    </row>
    <row r="75" spans="1:23">
      <c r="A75" s="2" t="s">
        <v>149</v>
      </c>
      <c r="B75" s="2"/>
      <c r="C75" s="2"/>
      <c r="D75" s="2"/>
      <c r="E75" s="2"/>
      <c r="F75" s="50" t="s">
        <v>92</v>
      </c>
      <c r="G75" s="2"/>
      <c r="H75" s="2"/>
      <c r="I75" s="2"/>
      <c r="J75" s="166"/>
      <c r="K75" s="2"/>
      <c r="L75" s="19">
        <f>+N73+1</f>
        <v>580001</v>
      </c>
      <c r="M75" s="12" t="s">
        <v>14</v>
      </c>
      <c r="N75" s="13">
        <v>1000000</v>
      </c>
      <c r="O75" s="38">
        <v>330000</v>
      </c>
      <c r="P75" s="2"/>
      <c r="Q75" s="2"/>
      <c r="R75" s="2"/>
      <c r="S75" s="2"/>
      <c r="T75" s="2"/>
      <c r="U75" s="2"/>
      <c r="V75" s="2"/>
      <c r="W75" s="2"/>
    </row>
    <row r="76" spans="1:23">
      <c r="A76" s="2"/>
      <c r="B76" s="2"/>
      <c r="C76" s="170">
        <v>1</v>
      </c>
      <c r="D76" s="66" t="s">
        <v>4</v>
      </c>
      <c r="E76" s="67"/>
      <c r="F76" s="68"/>
      <c r="G76" s="2"/>
      <c r="H76" s="2"/>
      <c r="I76" s="2"/>
      <c r="J76" s="166"/>
      <c r="K76" s="2"/>
      <c r="L76" s="19">
        <f t="shared" ref="L76:L83" si="0">+N75+1</f>
        <v>1000001</v>
      </c>
      <c r="M76" s="12" t="s">
        <v>14</v>
      </c>
      <c r="N76" s="13">
        <v>1050000</v>
      </c>
      <c r="O76" s="69">
        <v>310000</v>
      </c>
      <c r="P76" s="2"/>
      <c r="Q76" s="2"/>
      <c r="R76" s="2"/>
      <c r="S76" s="2"/>
      <c r="T76" s="2"/>
      <c r="U76" s="40"/>
      <c r="V76" s="40"/>
      <c r="W76" s="2"/>
    </row>
    <row r="77" spans="1:23">
      <c r="A77" s="70"/>
      <c r="B77" s="70"/>
      <c r="C77" s="170"/>
      <c r="D77" s="71" t="s">
        <v>5</v>
      </c>
      <c r="E77" s="72"/>
      <c r="F77" s="73"/>
      <c r="G77" s="2"/>
      <c r="H77" s="2"/>
      <c r="I77" s="2"/>
      <c r="J77" s="166"/>
      <c r="K77" s="2"/>
      <c r="L77" s="19">
        <f t="shared" si="0"/>
        <v>1050001</v>
      </c>
      <c r="M77" s="12" t="s">
        <v>14</v>
      </c>
      <c r="N77" s="13">
        <v>1100000</v>
      </c>
      <c r="O77" s="69">
        <v>260000</v>
      </c>
      <c r="P77" s="2"/>
      <c r="Q77" s="2"/>
      <c r="R77" s="2"/>
      <c r="S77" s="2"/>
      <c r="T77" s="2"/>
      <c r="U77" s="40"/>
      <c r="V77" s="40"/>
      <c r="W77" s="2"/>
    </row>
    <row r="78" spans="1:23">
      <c r="A78" s="70"/>
      <c r="B78" s="70"/>
      <c r="C78" s="170"/>
      <c r="D78" s="74" t="s">
        <v>150</v>
      </c>
      <c r="E78" s="75"/>
      <c r="F78" s="76">
        <f>IF(E78=L67,P67,IF(E78=L68,P68,IF(E78=L69,P69,0)))</f>
        <v>0</v>
      </c>
      <c r="G78" s="2"/>
      <c r="H78" s="2"/>
      <c r="I78" s="2"/>
      <c r="J78" s="166"/>
      <c r="K78" s="2"/>
      <c r="L78" s="19">
        <f t="shared" si="0"/>
        <v>1100001</v>
      </c>
      <c r="M78" s="12" t="s">
        <v>14</v>
      </c>
      <c r="N78" s="13">
        <v>1150000</v>
      </c>
      <c r="O78" s="69">
        <v>210000</v>
      </c>
      <c r="P78" s="2"/>
      <c r="Q78" s="2"/>
      <c r="R78" s="2"/>
      <c r="S78" s="2"/>
      <c r="T78" s="2"/>
      <c r="U78" s="40"/>
      <c r="V78" s="40"/>
      <c r="W78" s="2"/>
    </row>
    <row r="79" spans="1:23">
      <c r="A79" s="2"/>
      <c r="B79" s="2"/>
      <c r="C79" s="170">
        <v>2</v>
      </c>
      <c r="D79" s="66" t="s">
        <v>4</v>
      </c>
      <c r="E79" s="67"/>
      <c r="F79" s="68"/>
      <c r="G79" s="2"/>
      <c r="H79" s="2"/>
      <c r="I79" s="2"/>
      <c r="J79" s="166"/>
      <c r="K79" s="2"/>
      <c r="L79" s="19">
        <f t="shared" si="0"/>
        <v>1150001</v>
      </c>
      <c r="M79" s="12" t="s">
        <v>14</v>
      </c>
      <c r="N79" s="13">
        <v>1200000</v>
      </c>
      <c r="O79" s="69">
        <v>160000</v>
      </c>
      <c r="P79" s="2"/>
      <c r="Q79" s="2" t="s">
        <v>447</v>
      </c>
      <c r="R79" s="2"/>
      <c r="S79" s="2"/>
      <c r="T79" s="2"/>
      <c r="U79" s="40"/>
      <c r="V79" s="40"/>
      <c r="W79" s="2"/>
    </row>
    <row r="80" spans="1:23">
      <c r="A80" s="2"/>
      <c r="B80" s="2"/>
      <c r="C80" s="170"/>
      <c r="D80" s="71" t="s">
        <v>5</v>
      </c>
      <c r="E80" s="72"/>
      <c r="F80" s="73"/>
      <c r="G80" s="36" t="s">
        <v>84</v>
      </c>
      <c r="H80" s="2"/>
      <c r="I80" s="2"/>
      <c r="J80" s="166"/>
      <c r="K80" s="2"/>
      <c r="L80" s="19">
        <f t="shared" si="0"/>
        <v>1200001</v>
      </c>
      <c r="M80" s="12" t="s">
        <v>14</v>
      </c>
      <c r="N80" s="13">
        <v>1250000</v>
      </c>
      <c r="O80" s="69">
        <v>110000</v>
      </c>
      <c r="P80" s="2"/>
      <c r="Q80" s="8" t="s">
        <v>151</v>
      </c>
      <c r="R80" s="170" t="s">
        <v>12</v>
      </c>
      <c r="S80" s="170"/>
      <c r="T80" s="170" t="s">
        <v>6</v>
      </c>
      <c r="U80" s="170"/>
      <c r="V80" s="170"/>
      <c r="W80" s="2"/>
    </row>
    <row r="81" spans="1:23">
      <c r="A81" s="2"/>
      <c r="B81" s="2"/>
      <c r="C81" s="170"/>
      <c r="D81" s="74" t="s">
        <v>150</v>
      </c>
      <c r="E81" s="75"/>
      <c r="F81" s="76">
        <f>IF(E81=L67,P67,IF(E81=L68,P68,IF(E81=L69,P69,0)))</f>
        <v>0</v>
      </c>
      <c r="G81" s="38">
        <f>SUM(F76:F81)</f>
        <v>0</v>
      </c>
      <c r="H81" s="2" t="s">
        <v>152</v>
      </c>
      <c r="I81" s="2"/>
      <c r="J81" s="166"/>
      <c r="K81" s="2"/>
      <c r="L81" s="19">
        <f t="shared" si="0"/>
        <v>1250001</v>
      </c>
      <c r="M81" s="12" t="s">
        <v>14</v>
      </c>
      <c r="N81" s="13">
        <v>1300000</v>
      </c>
      <c r="O81" s="69">
        <v>60000</v>
      </c>
      <c r="P81" s="2"/>
      <c r="Q81" s="8" t="s">
        <v>153</v>
      </c>
      <c r="R81" s="172" t="s">
        <v>154</v>
      </c>
      <c r="S81" s="172"/>
      <c r="T81" s="172" t="s">
        <v>448</v>
      </c>
      <c r="U81" s="172"/>
      <c r="V81" s="172"/>
      <c r="W81" s="2"/>
    </row>
    <row r="82" spans="1:23">
      <c r="A82" s="2"/>
      <c r="B82" s="2"/>
      <c r="C82" s="2"/>
      <c r="D82" s="2"/>
      <c r="E82" s="2"/>
      <c r="F82" s="2"/>
      <c r="G82" s="2"/>
      <c r="H82" s="2"/>
      <c r="I82" s="2"/>
      <c r="J82" s="166"/>
      <c r="K82" s="2"/>
      <c r="L82" s="19">
        <f t="shared" si="0"/>
        <v>1300001</v>
      </c>
      <c r="M82" s="12" t="s">
        <v>14</v>
      </c>
      <c r="N82" s="13">
        <v>1330000</v>
      </c>
      <c r="O82" s="69">
        <v>30000</v>
      </c>
      <c r="P82" s="2"/>
      <c r="Q82" s="8" t="s">
        <v>155</v>
      </c>
      <c r="R82" s="172" t="s">
        <v>156</v>
      </c>
      <c r="S82" s="172"/>
      <c r="T82" s="172" t="s">
        <v>449</v>
      </c>
      <c r="U82" s="172"/>
      <c r="V82" s="172"/>
      <c r="W82" s="2"/>
    </row>
    <row r="83" spans="1:23">
      <c r="A83" s="2" t="s">
        <v>157</v>
      </c>
      <c r="B83" s="2"/>
      <c r="C83" s="2"/>
      <c r="D83" s="2"/>
      <c r="E83" s="2"/>
      <c r="F83" s="2"/>
      <c r="G83" s="2"/>
      <c r="H83" s="2"/>
      <c r="I83" s="2"/>
      <c r="J83" s="166" t="s">
        <v>0</v>
      </c>
      <c r="K83" s="2"/>
      <c r="L83" s="19">
        <f t="shared" si="0"/>
        <v>1330001</v>
      </c>
      <c r="M83" s="12" t="s">
        <v>14</v>
      </c>
      <c r="N83" s="13"/>
      <c r="O83" s="69">
        <v>0</v>
      </c>
      <c r="P83" s="2"/>
      <c r="Q83" s="8" t="s">
        <v>158</v>
      </c>
      <c r="R83" s="172" t="s">
        <v>159</v>
      </c>
      <c r="S83" s="172"/>
      <c r="T83" s="172" t="s">
        <v>450</v>
      </c>
      <c r="U83" s="172"/>
      <c r="V83" s="172"/>
      <c r="W83" s="2"/>
    </row>
    <row r="84" spans="1:23">
      <c r="A84" s="2"/>
      <c r="B84" s="2"/>
      <c r="C84" s="2"/>
      <c r="D84" s="36" t="s">
        <v>4</v>
      </c>
      <c r="E84" s="77"/>
      <c r="F84" s="2"/>
      <c r="G84" s="2"/>
      <c r="H84" s="2"/>
      <c r="I84" s="2"/>
      <c r="J84" s="166"/>
      <c r="K84" s="2"/>
      <c r="L84" s="2"/>
      <c r="M84" s="2"/>
      <c r="N84" s="2"/>
      <c r="O84" s="2"/>
      <c r="P84" s="2"/>
      <c r="Q84" s="2"/>
      <c r="R84" s="2"/>
      <c r="S84" s="2"/>
      <c r="T84" s="2"/>
      <c r="U84" s="2"/>
      <c r="V84" s="2"/>
      <c r="W84" s="2"/>
    </row>
    <row r="85" spans="1:23">
      <c r="A85" s="2"/>
      <c r="B85" s="2"/>
      <c r="C85" s="2"/>
      <c r="D85" s="36" t="s">
        <v>5</v>
      </c>
      <c r="E85" s="77"/>
      <c r="F85" s="2"/>
      <c r="G85" s="2"/>
      <c r="H85" s="2"/>
      <c r="I85" s="2"/>
      <c r="J85" s="166"/>
      <c r="K85" s="2"/>
      <c r="L85" s="2" t="s">
        <v>160</v>
      </c>
      <c r="M85" s="2"/>
      <c r="N85" s="2"/>
      <c r="O85" s="2"/>
      <c r="P85" s="2"/>
      <c r="Q85" s="2"/>
      <c r="R85" s="2"/>
      <c r="S85" s="2"/>
      <c r="T85" s="2"/>
      <c r="U85" s="2"/>
      <c r="V85" s="2"/>
      <c r="W85" s="2"/>
    </row>
    <row r="86" spans="1:23">
      <c r="A86" s="2"/>
      <c r="B86" s="2"/>
      <c r="C86" s="2"/>
      <c r="D86" s="36" t="s">
        <v>6</v>
      </c>
      <c r="E86" s="78"/>
      <c r="F86" s="39" t="s">
        <v>161</v>
      </c>
      <c r="G86" s="79">
        <v>46023</v>
      </c>
      <c r="H86" s="2"/>
      <c r="I86" s="2"/>
      <c r="J86" s="166"/>
      <c r="K86" s="2"/>
      <c r="L86" s="206" t="s">
        <v>12</v>
      </c>
      <c r="M86" s="207"/>
      <c r="N86" s="208"/>
      <c r="O86" s="8" t="s">
        <v>162</v>
      </c>
      <c r="P86" s="206" t="s">
        <v>65</v>
      </c>
      <c r="Q86" s="208"/>
      <c r="R86" s="2"/>
      <c r="S86" s="2"/>
      <c r="T86" s="2"/>
      <c r="U86" s="2"/>
      <c r="V86" s="2"/>
      <c r="W86" s="2"/>
    </row>
    <row r="87" spans="1:23">
      <c r="A87" s="2"/>
      <c r="B87" s="2"/>
      <c r="C87" s="2"/>
      <c r="D87" s="36" t="s">
        <v>163</v>
      </c>
      <c r="E87" s="8" t="str">
        <f>IF(ISBLANK(E86),"",IF(G87&gt;=70,"該当",""))</f>
        <v/>
      </c>
      <c r="F87" s="80" t="s">
        <v>164</v>
      </c>
      <c r="G87" s="80" t="str">
        <f>IF(ISBLANK(E86),"",DATEDIF(E86,G86,"Y"))</f>
        <v/>
      </c>
      <c r="H87" s="2"/>
      <c r="I87" s="2"/>
      <c r="J87" s="166"/>
      <c r="K87" s="2"/>
      <c r="L87" s="11">
        <v>0</v>
      </c>
      <c r="M87" s="12" t="s">
        <v>14</v>
      </c>
      <c r="N87" s="14">
        <v>15</v>
      </c>
      <c r="O87" s="8" t="s">
        <v>153</v>
      </c>
      <c r="P87" s="43">
        <v>0</v>
      </c>
      <c r="Q87" s="81" t="s">
        <v>165</v>
      </c>
      <c r="R87" s="2" t="s">
        <v>166</v>
      </c>
      <c r="S87" s="2"/>
      <c r="T87" s="2"/>
      <c r="U87" s="2"/>
      <c r="V87" s="2"/>
      <c r="W87" s="2"/>
    </row>
    <row r="88" spans="1:23">
      <c r="A88" s="2"/>
      <c r="B88" s="2"/>
      <c r="C88" s="2"/>
      <c r="D88" s="36" t="s">
        <v>167</v>
      </c>
      <c r="E88" s="37"/>
      <c r="F88" s="2"/>
      <c r="G88" s="2"/>
      <c r="H88" s="2"/>
      <c r="I88" s="2"/>
      <c r="J88" s="166"/>
      <c r="K88" s="2"/>
      <c r="L88" s="11">
        <v>16</v>
      </c>
      <c r="M88" s="12" t="s">
        <v>14</v>
      </c>
      <c r="N88" s="14">
        <v>18</v>
      </c>
      <c r="O88" s="8" t="s">
        <v>168</v>
      </c>
      <c r="P88" s="11">
        <v>33</v>
      </c>
      <c r="Q88" s="14" t="s">
        <v>165</v>
      </c>
      <c r="R88" s="2" t="s">
        <v>169</v>
      </c>
      <c r="S88" s="2"/>
      <c r="T88" s="2"/>
      <c r="U88" s="2"/>
      <c r="V88" s="2"/>
      <c r="W88" s="2"/>
    </row>
    <row r="89" spans="1:23">
      <c r="A89" s="2"/>
      <c r="B89" s="2"/>
      <c r="C89" s="2"/>
      <c r="D89" s="36" t="s">
        <v>92</v>
      </c>
      <c r="E89" s="38">
        <f>IF(ISBLANK(E88),0,IF(AND(E87="該当",E88&lt;=N73),O74,IF(E88&lt;=N77,IF(E88="",O73,IF(E88&lt;=N75,O75,IF(E88&lt;=N76,O76,O77))),IF(E88&lt;=N78,O78,IF(E88&lt;=N79,O79,IF(E88&lt;=N80,O80,IF(E88&lt;=N81,O81,IF(E88&lt;=N82,O82,0))))))))</f>
        <v>0</v>
      </c>
      <c r="F89" s="2" t="s">
        <v>170</v>
      </c>
      <c r="G89" s="2"/>
      <c r="H89" s="2"/>
      <c r="I89" s="2"/>
      <c r="J89" s="166"/>
      <c r="K89" s="2"/>
      <c r="L89" s="11">
        <v>19</v>
      </c>
      <c r="M89" s="12" t="s">
        <v>14</v>
      </c>
      <c r="N89" s="14">
        <v>22</v>
      </c>
      <c r="O89" s="8" t="s">
        <v>155</v>
      </c>
      <c r="P89" s="43">
        <v>45</v>
      </c>
      <c r="Q89" s="81" t="s">
        <v>165</v>
      </c>
      <c r="R89" s="2"/>
      <c r="S89" s="2"/>
      <c r="T89" s="2"/>
      <c r="U89" s="2"/>
      <c r="V89" s="2"/>
      <c r="W89" s="2"/>
    </row>
    <row r="90" spans="1:23">
      <c r="A90" s="2"/>
      <c r="B90" s="2"/>
      <c r="C90" s="2"/>
      <c r="D90" s="2"/>
      <c r="E90" s="2"/>
      <c r="F90" s="2"/>
      <c r="G90" s="2"/>
      <c r="H90" s="2"/>
      <c r="I90" s="2"/>
      <c r="J90" s="166"/>
      <c r="K90" s="2"/>
      <c r="L90" s="11">
        <v>23</v>
      </c>
      <c r="M90" s="12" t="s">
        <v>14</v>
      </c>
      <c r="N90" s="14">
        <v>69</v>
      </c>
      <c r="O90" s="8" t="s">
        <v>168</v>
      </c>
      <c r="P90" s="11">
        <v>33</v>
      </c>
      <c r="Q90" s="14" t="s">
        <v>165</v>
      </c>
      <c r="R90" s="2"/>
      <c r="S90" s="2"/>
      <c r="T90" s="2"/>
      <c r="U90" s="2"/>
      <c r="V90" s="2"/>
      <c r="W90" s="2"/>
    </row>
    <row r="91" spans="1:23">
      <c r="A91" s="2" t="s">
        <v>171</v>
      </c>
      <c r="B91" s="2"/>
      <c r="C91" s="2"/>
      <c r="D91" s="2"/>
      <c r="E91" s="2"/>
      <c r="F91" s="39" t="s">
        <v>161</v>
      </c>
      <c r="G91" s="79">
        <v>46023</v>
      </c>
      <c r="H91" s="2"/>
      <c r="I91" s="2"/>
      <c r="J91" s="166"/>
      <c r="K91" s="2"/>
      <c r="L91" s="82">
        <v>70</v>
      </c>
      <c r="M91" s="83" t="s">
        <v>14</v>
      </c>
      <c r="N91" s="84"/>
      <c r="O91" s="85" t="s">
        <v>172</v>
      </c>
      <c r="P91" s="15">
        <v>45</v>
      </c>
      <c r="Q91" s="18" t="s">
        <v>165</v>
      </c>
      <c r="R91" s="2" t="s">
        <v>173</v>
      </c>
      <c r="S91" s="2"/>
      <c r="T91" s="2"/>
      <c r="U91" s="2"/>
      <c r="V91" s="2"/>
      <c r="W91" s="2"/>
    </row>
    <row r="92" spans="1:23">
      <c r="A92" s="48" t="s">
        <v>441</v>
      </c>
      <c r="B92" s="48"/>
      <c r="C92" s="92"/>
      <c r="D92" s="148"/>
      <c r="E92" s="149"/>
      <c r="F92" s="48"/>
      <c r="G92" s="48"/>
      <c r="H92" s="48"/>
      <c r="I92" s="48"/>
      <c r="J92" s="166"/>
      <c r="K92" s="48"/>
      <c r="L92" s="47"/>
      <c r="M92" s="143"/>
      <c r="N92" s="81"/>
      <c r="O92" s="153"/>
      <c r="P92" s="47"/>
      <c r="Q92" s="81"/>
      <c r="R92" s="48"/>
      <c r="S92" s="48"/>
      <c r="T92" s="48"/>
      <c r="U92" s="48"/>
      <c r="V92" s="48"/>
      <c r="W92" s="48"/>
    </row>
    <row r="93" spans="1:23">
      <c r="A93" s="48"/>
      <c r="B93" s="48"/>
      <c r="C93" s="209">
        <v>1</v>
      </c>
      <c r="D93" s="146" t="s">
        <v>4</v>
      </c>
      <c r="E93" s="147"/>
      <c r="F93" s="48"/>
      <c r="G93" s="48"/>
      <c r="H93" s="48"/>
      <c r="I93" s="48"/>
      <c r="J93" s="166"/>
      <c r="K93" s="48"/>
      <c r="L93" s="47"/>
      <c r="M93" s="143"/>
      <c r="N93" s="81"/>
      <c r="O93" s="153"/>
      <c r="P93" s="47"/>
      <c r="Q93" s="81"/>
      <c r="R93" s="48"/>
      <c r="S93" s="48"/>
      <c r="T93" s="48"/>
      <c r="U93" s="48"/>
      <c r="V93" s="48"/>
      <c r="W93" s="48"/>
    </row>
    <row r="94" spans="1:23">
      <c r="A94" s="48"/>
      <c r="B94" s="48"/>
      <c r="C94" s="210"/>
      <c r="D94" s="71" t="s">
        <v>5</v>
      </c>
      <c r="E94" s="72"/>
      <c r="F94" s="62" t="str">
        <f>IF(G95&lt;16,"16歳未満の扶養親族の欄に入力してください","")</f>
        <v/>
      </c>
      <c r="G94" s="48"/>
      <c r="H94" s="48"/>
      <c r="I94" s="48"/>
      <c r="J94" s="166"/>
      <c r="K94" s="2"/>
      <c r="L94" s="86"/>
      <c r="M94" s="7"/>
      <c r="N94" s="87"/>
      <c r="O94" s="88" t="s">
        <v>174</v>
      </c>
      <c r="P94" s="86">
        <v>38</v>
      </c>
      <c r="Q94" s="87" t="s">
        <v>165</v>
      </c>
      <c r="R94" s="2" t="s">
        <v>175</v>
      </c>
      <c r="S94" s="2"/>
      <c r="T94" s="2"/>
      <c r="U94" s="2"/>
      <c r="V94" s="2"/>
      <c r="W94" s="2"/>
    </row>
    <row r="95" spans="1:23">
      <c r="A95" s="48"/>
      <c r="B95" s="48"/>
      <c r="C95" s="210"/>
      <c r="D95" s="71" t="s">
        <v>6</v>
      </c>
      <c r="E95" s="89"/>
      <c r="F95" s="90" t="s">
        <v>164</v>
      </c>
      <c r="G95" s="80" t="str">
        <f>IF(ISBLANK(E95),"",DATEDIF(E95,$G$91,"Y"))</f>
        <v/>
      </c>
      <c r="H95" s="48"/>
      <c r="I95" s="48"/>
      <c r="J95" s="166"/>
      <c r="K95" s="2"/>
      <c r="L95" s="2"/>
      <c r="M95" s="2"/>
      <c r="N95" s="2"/>
      <c r="O95" s="2"/>
      <c r="P95" s="2"/>
      <c r="Q95" s="2"/>
      <c r="R95" s="2"/>
      <c r="S95" s="2"/>
      <c r="T95" s="2"/>
      <c r="U95" s="2"/>
      <c r="V95" s="2"/>
      <c r="W95" s="2"/>
    </row>
    <row r="96" spans="1:23">
      <c r="A96" s="48"/>
      <c r="B96" s="48"/>
      <c r="C96" s="210"/>
      <c r="D96" s="71" t="s">
        <v>176</v>
      </c>
      <c r="E96" s="72"/>
      <c r="F96" s="90" t="s">
        <v>459</v>
      </c>
      <c r="G96" s="52" t="str">
        <f>IF(ISBLANK(E95),"",IF(AND(E96="同居",G95&gt;=$L$91),$O$91,IF(G95&lt;=$N$90,IF(G95&lt;=$N$87,$O$87,IF(G95&lt;=$N$88,$O$88,IF(G95&lt;=$N$89,$O$89,$O$90))),IF(G95&gt;=$L$91,$O$94))))</f>
        <v/>
      </c>
      <c r="H96" s="48"/>
      <c r="I96" s="48"/>
      <c r="J96" s="166"/>
      <c r="K96" s="2"/>
      <c r="L96" s="48" t="s">
        <v>442</v>
      </c>
      <c r="M96" s="48"/>
      <c r="N96" s="48"/>
      <c r="O96" s="48"/>
      <c r="P96" s="2"/>
      <c r="Q96" s="2"/>
      <c r="R96" s="2"/>
      <c r="S96" s="2"/>
      <c r="T96" s="2"/>
      <c r="U96" s="2"/>
      <c r="V96" s="2"/>
      <c r="W96" s="2"/>
    </row>
    <row r="97" spans="1:23">
      <c r="A97" s="48"/>
      <c r="B97" s="48"/>
      <c r="C97" s="210"/>
      <c r="D97" s="71" t="s">
        <v>177</v>
      </c>
      <c r="E97" s="72"/>
      <c r="F97" s="48"/>
      <c r="G97" s="48"/>
      <c r="H97" s="48"/>
      <c r="I97" s="48"/>
      <c r="J97" s="166"/>
      <c r="K97" s="2"/>
      <c r="L97" s="203" t="s">
        <v>443</v>
      </c>
      <c r="M97" s="203"/>
      <c r="N97" s="203"/>
      <c r="O97" s="63" t="s">
        <v>92</v>
      </c>
      <c r="P97" s="2"/>
      <c r="Q97" s="2"/>
      <c r="R97" s="2"/>
      <c r="S97" s="2"/>
      <c r="T97" s="2"/>
      <c r="U97" s="2"/>
      <c r="V97" s="2"/>
      <c r="W97" s="2"/>
    </row>
    <row r="98" spans="1:23">
      <c r="A98" s="48"/>
      <c r="B98" s="48"/>
      <c r="C98" s="210"/>
      <c r="D98" s="150" t="s">
        <v>451</v>
      </c>
      <c r="E98" s="151"/>
      <c r="F98" s="48"/>
      <c r="G98" s="48"/>
      <c r="H98" s="48"/>
      <c r="I98" s="48"/>
      <c r="J98" s="166"/>
      <c r="K98" s="2"/>
      <c r="L98" s="59">
        <v>0</v>
      </c>
      <c r="M98" s="60" t="s">
        <v>14</v>
      </c>
      <c r="N98" s="13">
        <v>580000</v>
      </c>
      <c r="O98" s="38">
        <v>450000</v>
      </c>
      <c r="P98" s="2" t="s">
        <v>444</v>
      </c>
      <c r="Q98" s="2"/>
      <c r="R98" s="2"/>
      <c r="S98" s="2"/>
      <c r="T98" s="2"/>
      <c r="U98" s="2"/>
      <c r="V98" s="2"/>
      <c r="W98" s="2"/>
    </row>
    <row r="99" spans="1:23">
      <c r="A99" s="48"/>
      <c r="B99" s="48"/>
      <c r="C99" s="211"/>
      <c r="D99" s="74" t="s">
        <v>178</v>
      </c>
      <c r="E99" s="76">
        <f>IF(AND(AND(G95&gt;=16,G95&lt;19),E98&lt;=580000),330000,IF(AND(AND(G95&gt;=23,G95&lt;70),E98&lt;=580000),330000,IF(AND(AND(G95&gt;=19,G95&lt;23),E98&lt;=580000),450000,IF(AND(AND(G95&gt;=19,G95&lt;23),E98&lt;=950000),450000,IF(AND(AND(G95&gt;=19,G95&lt;23),E98&lt;=1000000),410000,IF(AND(AND(G95&gt;=19,G95&lt;23),E98&lt;=1050000),310000,IF(AND(AND(G95&gt;=19,G95&lt;23),E98&lt;=1100000),210000,IF(AND(AND(G95&gt;=19,G95&lt;23),E98&lt;=1150000),110000,IF(AND(AND(G95&gt;=19,G95&lt;23),E98&lt;=1200000),60000,IF(AND(AND(G95&gt;=19,G95&lt;23),E98&lt;=1230000),30000,IF(AND(G95&gt;=70,E96="同居",E98&lt;=580000),450000,IF(AND(G95&gt;=70,E96="別居",E98&lt;=580000),380000,0))))))))))))</f>
        <v>0</v>
      </c>
      <c r="F99" s="48"/>
      <c r="G99" s="48"/>
      <c r="H99" s="48"/>
      <c r="I99" s="48"/>
      <c r="J99" s="166"/>
      <c r="K99" s="2"/>
      <c r="L99" s="19">
        <f t="shared" ref="L99:L105" si="1">+N98+1</f>
        <v>580001</v>
      </c>
      <c r="M99" s="60" t="s">
        <v>14</v>
      </c>
      <c r="N99" s="13">
        <v>950000</v>
      </c>
      <c r="O99" s="38">
        <v>450000</v>
      </c>
      <c r="P99" s="2"/>
      <c r="Q99" s="2"/>
      <c r="R99" s="2"/>
      <c r="S99" s="2"/>
      <c r="T99" s="2"/>
      <c r="U99" s="2"/>
      <c r="V99" s="2"/>
      <c r="W99" s="2"/>
    </row>
    <row r="100" spans="1:23">
      <c r="A100" s="48"/>
      <c r="B100" s="48"/>
      <c r="C100" s="209">
        <v>2</v>
      </c>
      <c r="D100" s="66" t="s">
        <v>4</v>
      </c>
      <c r="E100" s="67"/>
      <c r="F100" s="48"/>
      <c r="G100" s="48"/>
      <c r="H100" s="48"/>
      <c r="I100" s="48"/>
      <c r="J100" s="166"/>
      <c r="K100" s="2"/>
      <c r="L100" s="19">
        <f t="shared" si="1"/>
        <v>950001</v>
      </c>
      <c r="M100" s="60" t="s">
        <v>14</v>
      </c>
      <c r="N100" s="13">
        <v>1000000</v>
      </c>
      <c r="O100" s="69">
        <v>410000</v>
      </c>
      <c r="P100" s="2"/>
      <c r="Q100" s="2"/>
      <c r="R100" s="2"/>
      <c r="S100" s="2"/>
      <c r="T100" s="2"/>
      <c r="U100" s="2"/>
      <c r="V100" s="2"/>
      <c r="W100" s="2"/>
    </row>
    <row r="101" spans="1:23">
      <c r="A101" s="48"/>
      <c r="B101" s="48"/>
      <c r="C101" s="210"/>
      <c r="D101" s="71" t="s">
        <v>5</v>
      </c>
      <c r="E101" s="72"/>
      <c r="F101" s="62" t="str">
        <f>IF(G102&lt;16,"16歳未満の扶養親族の欄に入力してください","")</f>
        <v/>
      </c>
      <c r="G101" s="48"/>
      <c r="H101" s="48"/>
      <c r="I101" s="48"/>
      <c r="J101" s="166"/>
      <c r="K101" s="2"/>
      <c r="L101" s="19">
        <f t="shared" si="1"/>
        <v>1000001</v>
      </c>
      <c r="M101" s="60" t="s">
        <v>14</v>
      </c>
      <c r="N101" s="13">
        <v>1050000</v>
      </c>
      <c r="O101" s="69">
        <v>310000</v>
      </c>
      <c r="P101" s="2"/>
      <c r="Q101" s="2"/>
      <c r="R101" s="2"/>
      <c r="S101" s="2"/>
      <c r="T101" s="2"/>
      <c r="U101" s="2"/>
      <c r="V101" s="2"/>
      <c r="W101" s="2"/>
    </row>
    <row r="102" spans="1:23">
      <c r="A102" s="48"/>
      <c r="B102" s="48"/>
      <c r="C102" s="210"/>
      <c r="D102" s="71" t="s">
        <v>6</v>
      </c>
      <c r="E102" s="89"/>
      <c r="F102" s="90" t="s">
        <v>164</v>
      </c>
      <c r="G102" s="80" t="str">
        <f>IF(ISBLANK(E102),"",DATEDIF(E102,$G$91,"Y"))</f>
        <v/>
      </c>
      <c r="H102" s="48"/>
      <c r="I102" s="48"/>
      <c r="J102" s="166"/>
      <c r="K102" s="2"/>
      <c r="L102" s="19">
        <f t="shared" si="1"/>
        <v>1050001</v>
      </c>
      <c r="M102" s="60" t="s">
        <v>14</v>
      </c>
      <c r="N102" s="13">
        <v>1100000</v>
      </c>
      <c r="O102" s="69">
        <v>210000</v>
      </c>
      <c r="P102" s="2"/>
      <c r="Q102" s="2"/>
      <c r="R102" s="2"/>
      <c r="S102" s="2"/>
      <c r="T102" s="2"/>
      <c r="U102" s="2"/>
      <c r="V102" s="2"/>
      <c r="W102" s="2"/>
    </row>
    <row r="103" spans="1:23">
      <c r="A103" s="48"/>
      <c r="B103" s="48"/>
      <c r="C103" s="210"/>
      <c r="D103" s="71" t="s">
        <v>176</v>
      </c>
      <c r="E103" s="72"/>
      <c r="F103" s="157" t="s">
        <v>459</v>
      </c>
      <c r="G103" s="52" t="str">
        <f>IF(ISBLANK(E102),"",IF(AND(E103="同居",G102&gt;=$L$91),$O$91,IF(G102&lt;=$N$90,IF(G102&lt;=$N$87,$O$87,IF(G102&lt;=$N$88,$O$88,IF(G102&lt;=$N$89,$O$89,$O$90))),IF(G102&gt;=$L$91,$O$94))))</f>
        <v/>
      </c>
      <c r="H103" s="48"/>
      <c r="I103" s="48"/>
      <c r="J103" s="166"/>
      <c r="K103" s="2"/>
      <c r="L103" s="19">
        <f t="shared" si="1"/>
        <v>1100001</v>
      </c>
      <c r="M103" s="60" t="s">
        <v>14</v>
      </c>
      <c r="N103" s="13">
        <v>1150000</v>
      </c>
      <c r="O103" s="69">
        <v>110000</v>
      </c>
      <c r="P103" s="2"/>
      <c r="Q103" s="2"/>
      <c r="R103" s="2"/>
      <c r="S103" s="2"/>
      <c r="T103" s="2"/>
      <c r="U103" s="2"/>
      <c r="V103" s="2"/>
      <c r="W103" s="2"/>
    </row>
    <row r="104" spans="1:23">
      <c r="A104" s="48"/>
      <c r="B104" s="48"/>
      <c r="C104" s="210"/>
      <c r="D104" s="71" t="s">
        <v>177</v>
      </c>
      <c r="E104" s="72"/>
      <c r="F104" s="48"/>
      <c r="G104" s="48"/>
      <c r="H104" s="48"/>
      <c r="I104" s="48"/>
      <c r="J104" s="166"/>
      <c r="K104" s="2"/>
      <c r="L104" s="19">
        <f t="shared" si="1"/>
        <v>1150001</v>
      </c>
      <c r="M104" s="60" t="s">
        <v>14</v>
      </c>
      <c r="N104" s="13">
        <v>1200000</v>
      </c>
      <c r="O104" s="69">
        <v>60000</v>
      </c>
      <c r="P104" s="2"/>
      <c r="Q104" s="2"/>
      <c r="R104" s="2"/>
      <c r="S104" s="2"/>
      <c r="T104" s="2"/>
      <c r="U104" s="2"/>
      <c r="V104" s="2"/>
      <c r="W104" s="2"/>
    </row>
    <row r="105" spans="1:23">
      <c r="A105" s="48"/>
      <c r="B105" s="48"/>
      <c r="C105" s="210"/>
      <c r="D105" s="150" t="s">
        <v>451</v>
      </c>
      <c r="E105" s="152"/>
      <c r="F105" s="48"/>
      <c r="G105" s="48"/>
      <c r="H105" s="48"/>
      <c r="I105" s="48"/>
      <c r="J105" s="166"/>
      <c r="K105" s="2"/>
      <c r="L105" s="19">
        <f t="shared" si="1"/>
        <v>1200001</v>
      </c>
      <c r="M105" s="60" t="s">
        <v>14</v>
      </c>
      <c r="N105" s="13">
        <v>1230000</v>
      </c>
      <c r="O105" s="69">
        <v>30000</v>
      </c>
      <c r="P105" s="2"/>
      <c r="Q105" s="2"/>
      <c r="R105" s="2"/>
      <c r="S105" s="2"/>
      <c r="T105" s="2"/>
      <c r="U105" s="2"/>
      <c r="V105" s="2"/>
      <c r="W105" s="2"/>
    </row>
    <row r="106" spans="1:23">
      <c r="A106" s="48"/>
      <c r="B106" s="48"/>
      <c r="C106" s="211"/>
      <c r="D106" s="74" t="s">
        <v>178</v>
      </c>
      <c r="E106" s="76">
        <f>IF(AND(AND(G102&gt;=16,G102&lt;19),E105&lt;=580000),330000,IF(AND(AND(G102&gt;=23,G102&lt;70),E105&lt;=580000),330000,IF(AND(AND(G102&gt;=19,G102&lt;23),E105&lt;=580000),450000,IF(AND(AND(G102&gt;=19,G102&lt;23),E105&lt;=950000),450000,IF(AND(AND(G102&gt;=19,G102&lt;23),E105&lt;=1000000),410000,IF(AND(AND(G102&gt;=19,G102&lt;23),E105&lt;=1050000),310000,IF(AND(AND(G102&gt;=19,G102&lt;23),E105&lt;=1100000),210000,IF(AND(AND(G102&gt;=19,G102&lt;23),E105&lt;=1150000),110000,IF(AND(AND(G102&gt;=19,G102&lt;23),E105&lt;=1200000),60000,IF(AND(AND(G102&gt;=19,G102&lt;23),E105&lt;=1230000),30000,IF(AND(G102&gt;=70,E103="同居",E105&lt;=580000),450000,IF(AND(G102&gt;=70,E103="別居",E105&lt;=580000),380000,0))))))))))))</f>
        <v>0</v>
      </c>
      <c r="F106" s="48"/>
      <c r="G106" s="48"/>
      <c r="H106" s="48"/>
      <c r="I106" s="48"/>
      <c r="J106" s="166"/>
      <c r="K106" s="2"/>
      <c r="P106" s="2"/>
      <c r="Q106" s="2"/>
      <c r="R106" s="2"/>
      <c r="S106" s="2"/>
      <c r="T106" s="2"/>
      <c r="U106" s="2"/>
      <c r="V106" s="2"/>
      <c r="W106" s="2"/>
    </row>
    <row r="107" spans="1:23">
      <c r="A107" s="48"/>
      <c r="B107" s="48"/>
      <c r="C107" s="209">
        <v>3</v>
      </c>
      <c r="D107" s="66" t="s">
        <v>4</v>
      </c>
      <c r="E107" s="67"/>
      <c r="F107" s="48"/>
      <c r="G107" s="48"/>
      <c r="H107" s="48"/>
      <c r="I107" s="48"/>
      <c r="J107" s="166"/>
      <c r="K107" s="2"/>
      <c r="L107" s="56"/>
      <c r="M107" s="143"/>
      <c r="N107" s="144"/>
      <c r="O107" s="154"/>
      <c r="P107" s="2"/>
      <c r="Q107" s="2"/>
      <c r="R107" s="2"/>
      <c r="S107" s="2"/>
      <c r="T107" s="2"/>
      <c r="U107" s="2"/>
      <c r="V107" s="2"/>
      <c r="W107" s="2"/>
    </row>
    <row r="108" spans="1:23">
      <c r="A108" s="48"/>
      <c r="B108" s="48"/>
      <c r="C108" s="210"/>
      <c r="D108" s="71" t="s">
        <v>5</v>
      </c>
      <c r="E108" s="72"/>
      <c r="F108" s="62" t="str">
        <f>IF(G109&lt;16,"16歳未満の扶養親族の欄に入力してください","")</f>
        <v/>
      </c>
      <c r="G108" s="48"/>
      <c r="H108" s="48"/>
      <c r="I108" s="48"/>
      <c r="J108" s="166"/>
      <c r="K108" s="2"/>
      <c r="L108" s="56"/>
      <c r="M108" s="143"/>
      <c r="N108" s="144"/>
      <c r="O108" s="154"/>
      <c r="P108" s="2"/>
      <c r="Q108" s="2"/>
      <c r="R108" s="2"/>
      <c r="S108" s="2"/>
      <c r="T108" s="2"/>
      <c r="U108" s="2"/>
      <c r="V108" s="2"/>
      <c r="W108" s="2"/>
    </row>
    <row r="109" spans="1:23">
      <c r="A109" s="48"/>
      <c r="B109" s="48"/>
      <c r="C109" s="210"/>
      <c r="D109" s="71" t="s">
        <v>6</v>
      </c>
      <c r="E109" s="89"/>
      <c r="F109" s="39" t="s">
        <v>179</v>
      </c>
      <c r="G109" s="80" t="str">
        <f>IF(ISBLANK(E109),"",DATEDIF(E109,$G$91,"Y"))</f>
        <v/>
      </c>
      <c r="H109" s="48"/>
      <c r="I109" s="48"/>
      <c r="J109" s="166"/>
      <c r="K109" s="2"/>
      <c r="L109" s="2"/>
      <c r="M109" s="2"/>
      <c r="N109" s="2"/>
      <c r="O109" s="2"/>
      <c r="P109" s="2"/>
      <c r="Q109" s="2"/>
      <c r="R109" s="2"/>
      <c r="S109" s="2"/>
      <c r="T109" s="2"/>
      <c r="U109" s="2"/>
      <c r="V109" s="2"/>
      <c r="W109" s="2"/>
    </row>
    <row r="110" spans="1:23">
      <c r="A110" s="48"/>
      <c r="B110" s="48"/>
      <c r="C110" s="210"/>
      <c r="D110" s="71" t="s">
        <v>176</v>
      </c>
      <c r="E110" s="72"/>
      <c r="F110" s="157" t="s">
        <v>459</v>
      </c>
      <c r="G110" s="52" t="str">
        <f>IF(ISBLANK(E109),"",IF(AND(E110="同居",G109&gt;=$L$91),$O$91,IF(G109&lt;=$N$90,IF(G109&lt;=$N$87,$O$87,IF(G109&lt;=$N$88,$O$88,IF(G109&lt;=$N$89,$O$89,$O$90))),IF(G109&gt;=$L$91,$O$94))))</f>
        <v/>
      </c>
      <c r="H110" s="48"/>
      <c r="I110" s="48"/>
      <c r="J110" s="3"/>
      <c r="K110" s="2"/>
      <c r="L110" s="2"/>
      <c r="M110" s="2"/>
      <c r="N110" s="2"/>
      <c r="O110" s="2"/>
      <c r="P110" s="2"/>
      <c r="Q110" s="2"/>
      <c r="R110" s="2"/>
      <c r="S110" s="2"/>
      <c r="T110" s="2"/>
      <c r="U110" s="2"/>
      <c r="V110" s="2"/>
      <c r="W110" s="2"/>
    </row>
    <row r="111" spans="1:23">
      <c r="A111" s="48"/>
      <c r="B111" s="48"/>
      <c r="C111" s="210"/>
      <c r="D111" s="71" t="s">
        <v>177</v>
      </c>
      <c r="E111" s="72"/>
      <c r="F111" s="48"/>
      <c r="G111" s="48"/>
      <c r="H111" s="48"/>
      <c r="I111" s="48"/>
      <c r="J111" s="3"/>
      <c r="K111" s="2"/>
      <c r="L111" s="2"/>
      <c r="M111" s="2"/>
      <c r="N111" s="2"/>
      <c r="O111" s="2"/>
      <c r="P111" s="2"/>
      <c r="Q111" s="2"/>
      <c r="R111" s="2"/>
      <c r="S111" s="2"/>
      <c r="T111" s="2"/>
      <c r="U111" s="2"/>
      <c r="V111" s="2"/>
      <c r="W111" s="2"/>
    </row>
    <row r="112" spans="1:23">
      <c r="A112" s="48"/>
      <c r="B112" s="48"/>
      <c r="C112" s="210"/>
      <c r="D112" s="150" t="s">
        <v>451</v>
      </c>
      <c r="E112" s="152"/>
      <c r="F112" s="48"/>
      <c r="G112" s="48"/>
      <c r="H112" s="48"/>
      <c r="I112" s="48"/>
      <c r="J112" s="3"/>
      <c r="K112" s="2"/>
      <c r="L112" s="2"/>
      <c r="M112" s="2"/>
      <c r="N112" s="2"/>
      <c r="O112" s="2"/>
      <c r="P112" s="2"/>
      <c r="Q112" s="2"/>
      <c r="R112" s="2"/>
      <c r="S112" s="2"/>
      <c r="T112" s="2"/>
      <c r="U112" s="2"/>
      <c r="V112" s="2"/>
      <c r="W112" s="2"/>
    </row>
    <row r="113" spans="1:23">
      <c r="A113" s="48"/>
      <c r="B113" s="48"/>
      <c r="C113" s="211"/>
      <c r="D113" s="74" t="s">
        <v>178</v>
      </c>
      <c r="E113" s="76">
        <f>IF(AND(AND(G109&gt;=16,G109&lt;19),E112&lt;=580000),330000,IF(AND(AND(G109&gt;=23,G109&lt;70),E112&lt;=580000),330000,IF(AND(AND(G109&gt;=19,G109&lt;23),E112&lt;=580000),450000,IF(AND(AND(G109&gt;=19,G109&lt;23),E112&lt;=950000),450000,IF(AND(AND(G109&gt;=19,G109&lt;23),E112&lt;=1000000),410000,IF(AND(AND(G109&gt;=19,G109&lt;23),E112&lt;=1050000),310000,IF(AND(AND(G109&gt;=19,G109&lt;23),E112&lt;=1100000),210000,IF(AND(AND(G109&gt;=19,G109&lt;23),E112&lt;=1150000),110000,IF(AND(AND(G109&gt;=19,G109&lt;23),E112&lt;=1200000),60000,IF(AND(AND(G109&gt;=19,G109&lt;23),E112&lt;=1230000),30000,IF(AND(G109&gt;=70,E110="同居",E112&lt;=580000),450000,IF(AND(G109&gt;=70,E110="別居",E112&lt;=580000),380000,0))))))))))))</f>
        <v>0</v>
      </c>
      <c r="F113" s="48"/>
      <c r="G113" s="48"/>
      <c r="H113" s="48"/>
      <c r="I113" s="48"/>
      <c r="J113" s="3"/>
      <c r="K113" s="2"/>
      <c r="L113" s="2"/>
      <c r="M113" s="2"/>
      <c r="N113" s="2"/>
      <c r="O113" s="2"/>
      <c r="P113" s="2"/>
      <c r="Q113" s="2"/>
      <c r="R113" s="2"/>
      <c r="S113" s="2"/>
      <c r="T113" s="2"/>
      <c r="U113" s="2"/>
      <c r="V113" s="2"/>
      <c r="W113" s="2"/>
    </row>
    <row r="114" spans="1:23">
      <c r="A114" s="48"/>
      <c r="B114" s="48"/>
      <c r="C114" s="92"/>
      <c r="D114" s="93" t="s">
        <v>452</v>
      </c>
      <c r="E114" s="94">
        <f>SUM(IF(E98&lt;=580000,E99,0),IF(E105&lt;=580000,E106,0),IF(E112&lt;=580000,E113,0))</f>
        <v>0</v>
      </c>
      <c r="F114" s="48" t="s">
        <v>454</v>
      </c>
      <c r="G114" s="48"/>
      <c r="H114" s="48"/>
      <c r="I114" s="48"/>
      <c r="J114" s="3"/>
      <c r="K114" s="48"/>
      <c r="L114" s="48"/>
      <c r="M114" s="48"/>
      <c r="N114" s="48"/>
      <c r="O114" s="48"/>
      <c r="P114" s="48"/>
      <c r="Q114" s="48"/>
      <c r="R114" s="48"/>
      <c r="S114" s="48"/>
      <c r="T114" s="48"/>
      <c r="U114" s="48"/>
      <c r="V114" s="48"/>
      <c r="W114" s="48"/>
    </row>
    <row r="115" spans="1:23">
      <c r="A115" s="141"/>
      <c r="B115" s="141"/>
      <c r="C115" s="92"/>
      <c r="D115" s="155" t="s">
        <v>453</v>
      </c>
      <c r="E115" s="156">
        <f>SUM(IF(E98&gt;580000,E99,0),IF(E105&gt;580000,E106,0),IF(E112&gt;580000,E113,0))</f>
        <v>0</v>
      </c>
      <c r="F115" s="141" t="s">
        <v>455</v>
      </c>
      <c r="G115" s="141"/>
      <c r="H115" s="141"/>
      <c r="I115" s="141"/>
      <c r="J115" s="3"/>
      <c r="K115" s="141"/>
      <c r="L115" s="141"/>
      <c r="M115" s="141"/>
      <c r="N115" s="141"/>
      <c r="O115" s="141"/>
      <c r="P115" s="141"/>
      <c r="Q115" s="141"/>
      <c r="R115" s="141"/>
      <c r="S115" s="141"/>
      <c r="T115" s="141"/>
      <c r="U115" s="141"/>
      <c r="V115" s="141"/>
      <c r="W115" s="141"/>
    </row>
    <row r="116" spans="1:23">
      <c r="A116" s="2"/>
      <c r="B116" s="2"/>
      <c r="C116" s="2"/>
      <c r="D116" s="2"/>
      <c r="E116" s="2"/>
      <c r="F116" s="2"/>
      <c r="G116" s="2"/>
      <c r="H116" s="2"/>
      <c r="I116" s="2"/>
      <c r="J116" s="3"/>
      <c r="K116" s="48"/>
      <c r="L116" s="48"/>
      <c r="M116" s="48"/>
      <c r="N116" s="48"/>
      <c r="O116" s="91"/>
      <c r="P116" s="48"/>
      <c r="Q116" s="48"/>
      <c r="R116" s="48"/>
      <c r="S116" s="48"/>
      <c r="T116" s="48"/>
      <c r="U116" s="48"/>
      <c r="V116" s="48"/>
      <c r="W116" s="48"/>
    </row>
    <row r="117" spans="1:23">
      <c r="A117" s="2" t="s">
        <v>180</v>
      </c>
      <c r="B117" s="2"/>
      <c r="C117" s="2"/>
      <c r="D117" s="2"/>
      <c r="E117" s="2"/>
      <c r="F117" s="39" t="s">
        <v>161</v>
      </c>
      <c r="G117" s="79">
        <v>46023</v>
      </c>
      <c r="H117" s="2"/>
      <c r="I117" s="2"/>
      <c r="J117" s="3"/>
      <c r="K117" s="48"/>
      <c r="L117" s="48"/>
      <c r="M117" s="48"/>
      <c r="N117" s="48"/>
      <c r="O117" s="48"/>
      <c r="P117" s="48"/>
      <c r="Q117" s="48"/>
      <c r="R117" s="48"/>
      <c r="S117" s="48"/>
      <c r="T117" s="48"/>
      <c r="U117" s="48"/>
      <c r="V117" s="48"/>
      <c r="W117" s="48"/>
    </row>
    <row r="118" spans="1:23">
      <c r="A118" s="2"/>
      <c r="B118" s="2"/>
      <c r="C118" s="170">
        <v>1</v>
      </c>
      <c r="D118" s="95" t="s">
        <v>4</v>
      </c>
      <c r="E118" s="96"/>
      <c r="F118" s="2"/>
      <c r="G118" s="2"/>
      <c r="H118" s="2"/>
      <c r="I118" s="2"/>
      <c r="J118" s="3"/>
      <c r="K118" s="48"/>
      <c r="L118" s="48"/>
      <c r="M118" s="48"/>
      <c r="N118" s="48"/>
      <c r="O118" s="48"/>
      <c r="P118" s="48"/>
      <c r="Q118" s="48"/>
      <c r="R118" s="48"/>
      <c r="S118" s="48"/>
      <c r="T118" s="48"/>
      <c r="U118" s="48"/>
      <c r="V118" s="48"/>
      <c r="W118" s="48"/>
    </row>
    <row r="119" spans="1:23">
      <c r="A119" s="2"/>
      <c r="B119" s="2"/>
      <c r="C119" s="170"/>
      <c r="D119" s="97" t="s">
        <v>5</v>
      </c>
      <c r="E119" s="98"/>
      <c r="F119" s="62" t="str">
        <f>IF(ISBLANK(E120),"",IF(G120&gt;=16,"扶養控除（16歳以上の扶養親族）の欄に入力してください",""))</f>
        <v/>
      </c>
      <c r="G119" s="2"/>
      <c r="H119" s="2"/>
      <c r="I119" s="2"/>
      <c r="J119" s="3"/>
      <c r="K119" s="48"/>
      <c r="L119" s="48"/>
      <c r="M119" s="48"/>
      <c r="N119" s="48"/>
      <c r="O119" s="48"/>
      <c r="P119" s="48"/>
      <c r="Q119" s="48"/>
      <c r="R119" s="48"/>
      <c r="S119" s="48"/>
      <c r="T119" s="48"/>
      <c r="U119" s="48"/>
      <c r="V119" s="48"/>
      <c r="W119" s="48"/>
    </row>
    <row r="120" spans="1:23">
      <c r="A120" s="2"/>
      <c r="B120" s="2"/>
      <c r="C120" s="170"/>
      <c r="D120" s="97" t="s">
        <v>6</v>
      </c>
      <c r="E120" s="89"/>
      <c r="F120" s="39" t="s">
        <v>179</v>
      </c>
      <c r="G120" s="80" t="str">
        <f>IF(ISBLANK(E120),"",DATEDIF(E120,$G$117,"Y"))</f>
        <v/>
      </c>
      <c r="H120" s="2"/>
      <c r="I120" s="2"/>
      <c r="J120" s="3"/>
      <c r="K120" s="48"/>
      <c r="L120" s="48"/>
      <c r="M120" s="48"/>
      <c r="N120" s="48"/>
      <c r="O120" s="48"/>
      <c r="P120" s="48"/>
      <c r="Q120" s="48"/>
      <c r="R120" s="48"/>
      <c r="S120" s="48"/>
      <c r="T120" s="48"/>
      <c r="U120" s="48"/>
      <c r="V120" s="48"/>
      <c r="W120" s="48"/>
    </row>
    <row r="121" spans="1:23">
      <c r="A121" s="2"/>
      <c r="B121" s="2"/>
      <c r="C121" s="170"/>
      <c r="D121" s="97" t="s">
        <v>176</v>
      </c>
      <c r="E121" s="72"/>
      <c r="F121" s="2"/>
      <c r="G121" s="2"/>
      <c r="H121" s="2"/>
      <c r="I121" s="2"/>
      <c r="J121" s="3"/>
      <c r="K121" s="48"/>
      <c r="L121" s="48"/>
      <c r="M121" s="48"/>
      <c r="N121" s="48"/>
      <c r="O121" s="48"/>
      <c r="P121" s="48"/>
      <c r="Q121" s="48"/>
      <c r="R121" s="48"/>
      <c r="S121" s="48"/>
      <c r="T121" s="48"/>
      <c r="U121" s="48"/>
      <c r="V121" s="48"/>
      <c r="W121" s="48"/>
    </row>
    <row r="122" spans="1:23">
      <c r="A122" s="2"/>
      <c r="B122" s="2"/>
      <c r="C122" s="170"/>
      <c r="D122" s="99" t="s">
        <v>177</v>
      </c>
      <c r="E122" s="100"/>
      <c r="F122" s="2"/>
      <c r="G122" s="2"/>
      <c r="H122" s="2"/>
      <c r="I122" s="2"/>
      <c r="J122" s="3"/>
      <c r="K122" s="48"/>
      <c r="L122" s="48"/>
      <c r="M122" s="48"/>
      <c r="N122" s="48"/>
      <c r="O122" s="48"/>
      <c r="P122" s="48"/>
      <c r="Q122" s="48"/>
      <c r="R122" s="48"/>
      <c r="S122" s="48"/>
      <c r="T122" s="48"/>
      <c r="U122" s="48"/>
      <c r="V122" s="48"/>
      <c r="W122" s="48"/>
    </row>
    <row r="123" spans="1:23">
      <c r="A123" s="2"/>
      <c r="B123" s="2"/>
      <c r="C123" s="170">
        <v>2</v>
      </c>
      <c r="D123" s="95" t="s">
        <v>4</v>
      </c>
      <c r="E123" s="96"/>
      <c r="F123" s="2"/>
      <c r="G123" s="2"/>
      <c r="H123" s="2"/>
      <c r="I123" s="2"/>
      <c r="J123" s="3"/>
      <c r="K123" s="48"/>
      <c r="L123" s="48"/>
      <c r="M123" s="48"/>
      <c r="N123" s="48"/>
      <c r="O123" s="48"/>
      <c r="P123" s="48"/>
      <c r="Q123" s="48"/>
      <c r="R123" s="48"/>
      <c r="S123" s="48"/>
      <c r="T123" s="48"/>
      <c r="U123" s="48"/>
      <c r="V123" s="48"/>
      <c r="W123" s="48"/>
    </row>
    <row r="124" spans="1:23">
      <c r="A124" s="2"/>
      <c r="B124" s="2"/>
      <c r="C124" s="170"/>
      <c r="D124" s="97" t="s">
        <v>5</v>
      </c>
      <c r="E124" s="98"/>
      <c r="F124" s="62" t="str">
        <f>IF(ISBLANK(E125),"",IF(G125&gt;=16,"扶養控除（16歳以上の扶養親族）の欄に入力してください",""))</f>
        <v/>
      </c>
      <c r="G124" s="2"/>
      <c r="H124" s="2"/>
      <c r="I124" s="2"/>
      <c r="J124" s="3"/>
      <c r="K124" s="48"/>
      <c r="L124" s="48"/>
      <c r="M124" s="48"/>
      <c r="N124" s="48"/>
      <c r="O124" s="48"/>
      <c r="P124" s="48"/>
      <c r="Q124" s="48"/>
      <c r="R124" s="48"/>
      <c r="S124" s="48"/>
      <c r="T124" s="48"/>
      <c r="U124" s="48"/>
      <c r="V124" s="48"/>
      <c r="W124" s="48"/>
    </row>
    <row r="125" spans="1:23">
      <c r="A125" s="2"/>
      <c r="B125" s="2"/>
      <c r="C125" s="170"/>
      <c r="D125" s="97" t="s">
        <v>6</v>
      </c>
      <c r="E125" s="89"/>
      <c r="F125" s="39" t="s">
        <v>179</v>
      </c>
      <c r="G125" s="80" t="str">
        <f>IF(ISBLANK(E125),"",DATEDIF(E125,$G$117,"Y"))</f>
        <v/>
      </c>
      <c r="H125" s="2"/>
      <c r="I125" s="2"/>
      <c r="J125" s="3"/>
      <c r="K125" s="48"/>
      <c r="L125" s="48"/>
      <c r="M125" s="48"/>
      <c r="N125" s="48"/>
      <c r="O125" s="48"/>
      <c r="P125" s="48"/>
      <c r="Q125" s="48"/>
      <c r="R125" s="48"/>
      <c r="S125" s="48"/>
      <c r="T125" s="48"/>
      <c r="U125" s="48"/>
      <c r="V125" s="48"/>
      <c r="W125" s="48"/>
    </row>
    <row r="126" spans="1:23">
      <c r="A126" s="2"/>
      <c r="B126" s="2"/>
      <c r="C126" s="170"/>
      <c r="D126" s="97" t="s">
        <v>176</v>
      </c>
      <c r="E126" s="72"/>
      <c r="F126" s="2"/>
      <c r="G126" s="2"/>
      <c r="H126" s="2"/>
      <c r="I126" s="2"/>
      <c r="J126" s="3"/>
      <c r="K126" s="48"/>
      <c r="L126" s="48"/>
      <c r="M126" s="48"/>
      <c r="N126" s="48"/>
      <c r="O126" s="48"/>
      <c r="P126" s="48"/>
      <c r="Q126" s="48"/>
      <c r="R126" s="48"/>
      <c r="S126" s="48"/>
      <c r="T126" s="48"/>
      <c r="U126" s="48"/>
      <c r="V126" s="48"/>
      <c r="W126" s="48"/>
    </row>
    <row r="127" spans="1:23">
      <c r="A127" s="2"/>
      <c r="B127" s="2"/>
      <c r="C127" s="170"/>
      <c r="D127" s="99" t="s">
        <v>177</v>
      </c>
      <c r="E127" s="100"/>
      <c r="F127" s="2"/>
      <c r="G127" s="2"/>
      <c r="H127" s="2"/>
      <c r="I127" s="2"/>
      <c r="J127" s="3"/>
      <c r="K127" s="48"/>
      <c r="L127" s="48"/>
      <c r="M127" s="48"/>
      <c r="N127" s="48"/>
      <c r="O127" s="48"/>
      <c r="P127" s="48"/>
      <c r="Q127" s="48"/>
      <c r="R127" s="48"/>
      <c r="S127" s="48"/>
      <c r="T127" s="48"/>
      <c r="U127" s="48"/>
      <c r="V127" s="48"/>
      <c r="W127" s="48"/>
    </row>
    <row r="128" spans="1:23">
      <c r="A128" s="2"/>
      <c r="B128" s="2"/>
      <c r="C128" s="170">
        <v>3</v>
      </c>
      <c r="D128" s="95" t="s">
        <v>4</v>
      </c>
      <c r="E128" s="96"/>
      <c r="F128" s="2"/>
      <c r="G128" s="2"/>
      <c r="H128" s="2"/>
      <c r="I128" s="2"/>
      <c r="J128" s="3"/>
      <c r="K128" s="48"/>
      <c r="L128" s="48"/>
      <c r="M128" s="48"/>
      <c r="N128" s="48"/>
      <c r="O128" s="48"/>
      <c r="P128" s="48"/>
      <c r="Q128" s="48"/>
      <c r="R128" s="48"/>
      <c r="S128" s="48"/>
      <c r="T128" s="48"/>
      <c r="U128" s="48"/>
      <c r="V128" s="48"/>
      <c r="W128" s="48"/>
    </row>
    <row r="129" spans="1:23">
      <c r="A129" s="2"/>
      <c r="B129" s="2"/>
      <c r="C129" s="170"/>
      <c r="D129" s="97" t="s">
        <v>5</v>
      </c>
      <c r="E129" s="98"/>
      <c r="F129" s="62" t="str">
        <f>IF(ISBLANK(E130),"",IF(G130&gt;=16,"扶養控除（16歳以上の扶養親族）の欄に入力してください",""))</f>
        <v/>
      </c>
      <c r="G129" s="2"/>
      <c r="H129" s="2"/>
      <c r="I129" s="2"/>
      <c r="J129" s="3"/>
      <c r="K129" s="48"/>
      <c r="L129" s="48"/>
      <c r="M129" s="48"/>
      <c r="N129" s="48"/>
      <c r="O129" s="48"/>
      <c r="P129" s="48"/>
      <c r="Q129" s="48"/>
      <c r="R129" s="48"/>
      <c r="S129" s="48"/>
      <c r="T129" s="48"/>
      <c r="U129" s="48"/>
      <c r="V129" s="48"/>
      <c r="W129" s="48"/>
    </row>
    <row r="130" spans="1:23">
      <c r="A130" s="2"/>
      <c r="B130" s="2"/>
      <c r="C130" s="170"/>
      <c r="D130" s="97" t="s">
        <v>6</v>
      </c>
      <c r="E130" s="89"/>
      <c r="F130" s="39" t="s">
        <v>179</v>
      </c>
      <c r="G130" s="80" t="str">
        <f>IF(ISBLANK(E130),"",DATEDIF(E130,$G$117,"Y"))</f>
        <v/>
      </c>
      <c r="H130" s="2"/>
      <c r="I130" s="2"/>
      <c r="J130" s="3"/>
      <c r="K130" s="48"/>
      <c r="L130" s="48"/>
      <c r="M130" s="48"/>
      <c r="N130" s="48"/>
      <c r="O130" s="48"/>
      <c r="P130" s="48"/>
      <c r="Q130" s="48"/>
      <c r="R130" s="48"/>
      <c r="S130" s="48"/>
      <c r="T130" s="48"/>
      <c r="U130" s="48"/>
      <c r="V130" s="48"/>
      <c r="W130" s="48"/>
    </row>
    <row r="131" spans="1:23">
      <c r="A131" s="2"/>
      <c r="B131" s="2"/>
      <c r="C131" s="170"/>
      <c r="D131" s="97" t="s">
        <v>176</v>
      </c>
      <c r="E131" s="72"/>
      <c r="F131" s="2"/>
      <c r="G131" s="2"/>
      <c r="H131" s="2"/>
      <c r="I131" s="2"/>
      <c r="J131" s="3"/>
      <c r="K131" s="48"/>
      <c r="L131" s="48"/>
      <c r="M131" s="48"/>
      <c r="N131" s="48"/>
      <c r="O131" s="48"/>
      <c r="P131" s="48"/>
      <c r="Q131" s="48"/>
      <c r="R131" s="48"/>
      <c r="S131" s="48"/>
      <c r="T131" s="48"/>
      <c r="U131" s="48"/>
      <c r="V131" s="48"/>
      <c r="W131" s="48"/>
    </row>
    <row r="132" spans="1:23">
      <c r="A132" s="2"/>
      <c r="B132" s="2"/>
      <c r="C132" s="170"/>
      <c r="D132" s="99" t="s">
        <v>177</v>
      </c>
      <c r="E132" s="100"/>
      <c r="F132" s="2"/>
      <c r="G132" s="2"/>
      <c r="H132" s="2"/>
      <c r="I132" s="2"/>
      <c r="J132" s="3"/>
      <c r="K132" s="48"/>
      <c r="L132" s="48"/>
      <c r="M132" s="48"/>
      <c r="N132" s="48"/>
      <c r="O132" s="48"/>
      <c r="P132" s="48"/>
      <c r="Q132" s="48"/>
      <c r="R132" s="48"/>
      <c r="S132" s="48"/>
      <c r="T132" s="48"/>
      <c r="U132" s="48"/>
      <c r="V132" s="48"/>
      <c r="W132" s="48"/>
    </row>
    <row r="133" spans="1:23">
      <c r="A133" s="2"/>
      <c r="B133" s="2"/>
      <c r="C133" s="2"/>
      <c r="D133" s="2"/>
      <c r="E133" s="2"/>
      <c r="F133" s="2"/>
      <c r="G133" s="2"/>
      <c r="H133" s="2"/>
      <c r="I133" s="2"/>
      <c r="J133" s="3"/>
      <c r="K133" s="48"/>
      <c r="L133" s="48"/>
      <c r="M133" s="48"/>
      <c r="N133" s="48"/>
      <c r="O133" s="48"/>
      <c r="P133" s="48"/>
      <c r="Q133" s="48"/>
      <c r="R133" s="48"/>
      <c r="S133" s="48"/>
      <c r="T133" s="48"/>
      <c r="U133" s="48"/>
      <c r="V133" s="48"/>
      <c r="W133" s="48"/>
    </row>
    <row r="134" spans="1:23">
      <c r="A134" s="2" t="s">
        <v>181</v>
      </c>
      <c r="B134" s="2"/>
      <c r="C134" s="2"/>
      <c r="D134" s="2"/>
      <c r="E134" s="2"/>
      <c r="F134" s="2"/>
      <c r="G134" s="2"/>
      <c r="H134" s="2"/>
      <c r="I134" s="2"/>
      <c r="J134" s="3"/>
      <c r="K134" s="48"/>
      <c r="L134" s="48"/>
      <c r="M134" s="48"/>
      <c r="N134" s="48"/>
      <c r="O134" s="48"/>
      <c r="P134" s="48"/>
      <c r="Q134" s="48"/>
      <c r="R134" s="48"/>
      <c r="S134" s="48"/>
      <c r="T134" s="48"/>
      <c r="U134" s="48"/>
      <c r="V134" s="48"/>
      <c r="W134" s="48"/>
    </row>
    <row r="135" spans="1:23">
      <c r="A135" s="2"/>
      <c r="B135" s="2"/>
      <c r="C135" s="2"/>
      <c r="D135" s="204" t="s">
        <v>182</v>
      </c>
      <c r="E135" s="205"/>
      <c r="F135" s="77"/>
      <c r="G135" s="2"/>
      <c r="H135" s="2"/>
      <c r="I135" s="2"/>
      <c r="J135" s="3"/>
      <c r="K135" s="48"/>
      <c r="L135" s="2" t="s">
        <v>456</v>
      </c>
      <c r="M135" s="2"/>
      <c r="N135" s="2"/>
      <c r="O135" s="2"/>
      <c r="P135" s="2"/>
      <c r="Q135" s="2"/>
      <c r="R135" s="2"/>
      <c r="S135" s="2"/>
      <c r="T135" s="2"/>
      <c r="U135" s="2"/>
      <c r="V135" s="2"/>
      <c r="W135" s="48"/>
    </row>
    <row r="136" spans="1:23">
      <c r="A136" s="2"/>
      <c r="B136" s="2"/>
      <c r="C136" s="2"/>
      <c r="D136" s="204" t="s">
        <v>183</v>
      </c>
      <c r="E136" s="205"/>
      <c r="F136" s="78"/>
      <c r="G136" s="2"/>
      <c r="H136" s="2"/>
      <c r="I136" s="2"/>
      <c r="J136" s="3"/>
      <c r="K136" s="48"/>
      <c r="L136" s="2" t="s">
        <v>199</v>
      </c>
      <c r="M136" s="2"/>
      <c r="N136" s="2"/>
      <c r="O136" s="2"/>
      <c r="P136" s="2"/>
      <c r="Q136" s="2"/>
      <c r="R136" s="2"/>
      <c r="S136" s="2"/>
      <c r="T136" s="2"/>
      <c r="U136" s="2"/>
      <c r="V136" s="2"/>
      <c r="W136" s="48"/>
    </row>
    <row r="137" spans="1:23">
      <c r="A137" s="2"/>
      <c r="B137" s="2"/>
      <c r="C137" s="2"/>
      <c r="D137" s="204" t="s">
        <v>184</v>
      </c>
      <c r="E137" s="205"/>
      <c r="F137" s="77"/>
      <c r="G137" s="2"/>
      <c r="H137" s="2"/>
      <c r="I137" s="2"/>
      <c r="J137" s="3"/>
      <c r="K137" s="48"/>
      <c r="L137" s="2" t="s">
        <v>201</v>
      </c>
      <c r="M137" s="2"/>
      <c r="N137" s="2"/>
      <c r="O137" s="2"/>
      <c r="P137" s="2"/>
      <c r="Q137" s="2"/>
      <c r="R137" s="2"/>
      <c r="S137" s="2"/>
      <c r="T137" s="2"/>
      <c r="U137" s="2"/>
      <c r="V137" s="2"/>
      <c r="W137" s="48"/>
    </row>
    <row r="138" spans="1:23">
      <c r="A138" s="2"/>
      <c r="B138" s="2"/>
      <c r="C138" s="2"/>
      <c r="D138" s="204" t="s">
        <v>185</v>
      </c>
      <c r="E138" s="205"/>
      <c r="F138" s="37"/>
      <c r="G138" s="2" t="s">
        <v>186</v>
      </c>
      <c r="H138" s="2"/>
      <c r="I138" s="2"/>
      <c r="J138" s="3"/>
      <c r="K138" s="48"/>
      <c r="L138" s="2" t="s">
        <v>203</v>
      </c>
      <c r="M138" s="2"/>
      <c r="N138" s="2"/>
      <c r="O138" s="2"/>
      <c r="P138" s="2"/>
      <c r="Q138" s="2"/>
      <c r="R138" s="2"/>
      <c r="S138" s="2"/>
      <c r="T138" s="2"/>
      <c r="U138" s="2"/>
      <c r="V138" s="2"/>
      <c r="W138" s="48"/>
    </row>
    <row r="139" spans="1:23">
      <c r="A139" s="2"/>
      <c r="B139" s="2"/>
      <c r="C139" s="2"/>
      <c r="D139" s="204" t="s">
        <v>187</v>
      </c>
      <c r="E139" s="205"/>
      <c r="F139" s="37"/>
      <c r="G139" s="2" t="s">
        <v>188</v>
      </c>
      <c r="H139" s="2"/>
      <c r="I139" s="2"/>
      <c r="J139" s="3"/>
      <c r="K139" s="48"/>
      <c r="L139" s="2" t="s">
        <v>205</v>
      </c>
      <c r="M139" s="2"/>
      <c r="N139" s="2"/>
      <c r="O139" s="2"/>
      <c r="P139" s="2"/>
      <c r="Q139" s="2"/>
      <c r="R139" s="2"/>
      <c r="S139" s="2"/>
      <c r="T139" s="2"/>
      <c r="U139" s="2"/>
      <c r="V139" s="2"/>
      <c r="W139" s="48"/>
    </row>
    <row r="140" spans="1:23">
      <c r="A140" s="2"/>
      <c r="B140" s="2"/>
      <c r="C140" s="2"/>
      <c r="D140" s="204" t="s">
        <v>189</v>
      </c>
      <c r="E140" s="205"/>
      <c r="F140" s="37"/>
      <c r="G140" s="2" t="s">
        <v>190</v>
      </c>
      <c r="H140" s="2"/>
      <c r="I140" s="2"/>
      <c r="J140" s="3"/>
      <c r="K140" s="48"/>
      <c r="L140" s="2" t="s">
        <v>206</v>
      </c>
      <c r="M140" s="2"/>
      <c r="N140" s="2"/>
      <c r="O140" s="2"/>
      <c r="P140" s="2"/>
      <c r="Q140" s="2"/>
      <c r="R140" s="2"/>
      <c r="S140" s="2"/>
      <c r="T140" s="2"/>
      <c r="U140" s="2"/>
      <c r="V140" s="2"/>
      <c r="W140" s="48"/>
    </row>
    <row r="141" spans="1:23">
      <c r="A141" s="2"/>
      <c r="B141" s="2"/>
      <c r="C141" s="2"/>
      <c r="D141" s="204" t="s">
        <v>191</v>
      </c>
      <c r="E141" s="205"/>
      <c r="F141" s="101">
        <f>+F138-F139-F140*0.1</f>
        <v>0</v>
      </c>
      <c r="G141" s="2" t="s">
        <v>192</v>
      </c>
      <c r="H141" s="2"/>
      <c r="I141" s="2"/>
      <c r="J141" s="3"/>
      <c r="K141" s="48"/>
      <c r="L141" s="2"/>
      <c r="M141" s="2"/>
      <c r="N141" s="2"/>
      <c r="O141" s="2"/>
      <c r="P141" s="2"/>
      <c r="Q141" s="2"/>
      <c r="R141" s="2"/>
      <c r="S141" s="2"/>
      <c r="T141" s="2"/>
      <c r="U141" s="2"/>
      <c r="V141" s="2"/>
      <c r="W141" s="48"/>
    </row>
    <row r="142" spans="1:23">
      <c r="A142" s="2"/>
      <c r="B142" s="2"/>
      <c r="C142" s="2"/>
      <c r="D142" s="204" t="s">
        <v>193</v>
      </c>
      <c r="E142" s="205"/>
      <c r="F142" s="37"/>
      <c r="G142" s="2" t="s">
        <v>194</v>
      </c>
      <c r="H142" s="2"/>
      <c r="I142" s="2"/>
      <c r="J142" s="3"/>
      <c r="K142" s="48"/>
      <c r="L142" s="2"/>
      <c r="M142" s="2"/>
      <c r="N142" s="2"/>
      <c r="O142" s="2"/>
      <c r="P142" s="2"/>
      <c r="Q142" s="2"/>
      <c r="R142" s="2"/>
      <c r="S142" s="2"/>
      <c r="T142" s="2"/>
      <c r="U142" s="2"/>
      <c r="V142" s="2"/>
      <c r="W142" s="48"/>
    </row>
    <row r="143" spans="1:23">
      <c r="A143" s="2"/>
      <c r="B143" s="2"/>
      <c r="C143" s="2"/>
      <c r="D143" s="204" t="s">
        <v>195</v>
      </c>
      <c r="E143" s="205"/>
      <c r="F143" s="38">
        <f>IF(F141&gt;(F142-50000),F141,F142)</f>
        <v>0</v>
      </c>
      <c r="G143" s="48" t="s">
        <v>198</v>
      </c>
      <c r="H143" s="2"/>
      <c r="I143" s="2"/>
      <c r="J143" s="3"/>
      <c r="K143" s="48"/>
      <c r="L143" s="2" t="s">
        <v>208</v>
      </c>
      <c r="M143" s="2"/>
      <c r="N143" s="2"/>
      <c r="O143" s="2"/>
      <c r="P143" s="2"/>
      <c r="Q143" s="2"/>
      <c r="R143" s="2"/>
      <c r="S143" s="2"/>
      <c r="T143" s="2"/>
      <c r="U143" s="2"/>
      <c r="V143" s="2"/>
      <c r="W143" s="48"/>
    </row>
    <row r="144" spans="1:23">
      <c r="A144" s="2"/>
      <c r="B144" s="2"/>
      <c r="C144" s="2"/>
      <c r="D144" s="2"/>
      <c r="E144" s="2"/>
      <c r="F144" s="2"/>
      <c r="G144" s="2"/>
      <c r="H144" s="2"/>
      <c r="I144" s="2"/>
      <c r="J144" s="3"/>
      <c r="K144" s="2"/>
      <c r="L144" s="2" t="s">
        <v>209</v>
      </c>
      <c r="M144" s="2"/>
      <c r="N144" s="2"/>
      <c r="O144" s="2"/>
      <c r="P144" s="2"/>
      <c r="Q144" s="2"/>
      <c r="R144" s="2"/>
      <c r="S144" s="2"/>
      <c r="T144" s="2"/>
      <c r="U144" s="2"/>
      <c r="V144" s="2"/>
      <c r="W144" s="2"/>
    </row>
    <row r="145" spans="1:23">
      <c r="A145" s="2" t="s">
        <v>196</v>
      </c>
      <c r="B145" s="2"/>
      <c r="C145" s="2"/>
      <c r="D145" s="2"/>
      <c r="E145" s="2"/>
      <c r="F145" s="2"/>
      <c r="G145" s="2"/>
      <c r="H145" s="2"/>
      <c r="I145" s="2"/>
      <c r="J145" s="3"/>
      <c r="K145" s="2"/>
      <c r="L145" s="2" t="s">
        <v>210</v>
      </c>
      <c r="M145" s="2"/>
      <c r="N145" s="2"/>
      <c r="O145" s="2"/>
      <c r="P145" s="2"/>
      <c r="Q145" s="2"/>
      <c r="R145" s="2"/>
      <c r="S145" s="2"/>
      <c r="T145" s="2"/>
      <c r="U145" s="2"/>
      <c r="V145" s="2"/>
      <c r="W145" s="2"/>
    </row>
    <row r="146" spans="1:23">
      <c r="A146" s="2"/>
      <c r="B146" s="2"/>
      <c r="C146" s="2"/>
      <c r="D146" s="195" t="s">
        <v>197</v>
      </c>
      <c r="E146" s="213"/>
      <c r="F146" s="37"/>
      <c r="G146" s="2"/>
      <c r="H146" s="2"/>
      <c r="I146" s="2"/>
      <c r="J146" s="3"/>
      <c r="K146" s="2"/>
      <c r="L146" s="2" t="s">
        <v>212</v>
      </c>
      <c r="M146" s="2"/>
      <c r="N146" s="2"/>
      <c r="O146" s="2"/>
      <c r="P146" s="2"/>
      <c r="Q146" s="2"/>
      <c r="R146" s="2"/>
      <c r="S146" s="2"/>
      <c r="T146" s="2"/>
      <c r="U146" s="2"/>
      <c r="V146" s="2"/>
      <c r="W146" s="2"/>
    </row>
    <row r="147" spans="1:23">
      <c r="A147" s="2"/>
      <c r="B147" s="2"/>
      <c r="C147" s="2"/>
      <c r="D147" s="195" t="s">
        <v>187</v>
      </c>
      <c r="E147" s="213"/>
      <c r="F147" s="37"/>
      <c r="G147" s="2"/>
      <c r="H147" s="2"/>
      <c r="I147" s="2"/>
      <c r="J147" s="3"/>
      <c r="K147" s="2"/>
      <c r="L147" s="2"/>
      <c r="M147" s="2"/>
      <c r="N147" s="2"/>
      <c r="O147" s="2"/>
      <c r="P147" s="2"/>
      <c r="Q147" s="2"/>
      <c r="R147" s="2"/>
      <c r="S147" s="2"/>
      <c r="T147" s="2"/>
      <c r="U147" s="2"/>
      <c r="V147" s="2"/>
      <c r="W147" s="2"/>
    </row>
    <row r="148" spans="1:23">
      <c r="A148" s="2"/>
      <c r="B148" s="2"/>
      <c r="C148" s="2"/>
      <c r="D148" s="204" t="s">
        <v>200</v>
      </c>
      <c r="E148" s="205"/>
      <c r="F148" s="38" t="str">
        <f>IF(ISBLANK(F146),"",IF(G39*0.05&gt;=100000,100000,G39*0.05))</f>
        <v/>
      </c>
      <c r="G148" s="2"/>
      <c r="H148" s="2"/>
      <c r="I148" s="2"/>
      <c r="J148" s="3"/>
      <c r="K148" s="2"/>
      <c r="L148" s="2" t="s">
        <v>214</v>
      </c>
      <c r="M148" s="2"/>
      <c r="N148" s="2"/>
      <c r="O148" s="2"/>
      <c r="P148" s="2"/>
      <c r="Q148" s="2"/>
      <c r="R148" s="2"/>
      <c r="S148" s="2"/>
      <c r="T148" s="2"/>
      <c r="U148" s="2"/>
      <c r="V148" s="2"/>
      <c r="W148" s="2"/>
    </row>
    <row r="149" spans="1:23">
      <c r="A149" s="2"/>
      <c r="B149" s="2"/>
      <c r="C149" s="2"/>
      <c r="D149" s="195" t="s">
        <v>202</v>
      </c>
      <c r="E149" s="213"/>
      <c r="F149" s="38">
        <f>IF(ISBLANK(F146),0,F146-F147-F148)</f>
        <v>0</v>
      </c>
      <c r="G149" s="2" t="s">
        <v>445</v>
      </c>
      <c r="H149" s="2"/>
      <c r="I149" s="2"/>
      <c r="J149" s="3"/>
      <c r="K149" s="2"/>
      <c r="L149" s="2" t="s">
        <v>215</v>
      </c>
      <c r="M149" s="2"/>
      <c r="N149" s="2"/>
      <c r="O149" s="2"/>
      <c r="P149" s="2"/>
      <c r="Q149" s="2"/>
      <c r="R149" s="2"/>
      <c r="S149" s="2"/>
      <c r="T149" s="2"/>
      <c r="U149" s="2"/>
      <c r="V149" s="2"/>
      <c r="W149" s="2"/>
    </row>
    <row r="150" spans="1:23">
      <c r="A150" s="2"/>
      <c r="B150" s="2"/>
      <c r="C150" s="2"/>
      <c r="D150" s="204" t="s">
        <v>204</v>
      </c>
      <c r="E150" s="205"/>
      <c r="F150" s="61"/>
      <c r="G150" s="2"/>
      <c r="H150" s="2"/>
      <c r="I150" s="2"/>
      <c r="J150" s="3"/>
      <c r="K150" s="2"/>
      <c r="L150" s="2" t="s">
        <v>216</v>
      </c>
      <c r="M150" s="2"/>
      <c r="N150" s="2"/>
      <c r="O150" s="2"/>
      <c r="P150" s="2"/>
      <c r="Q150" s="2"/>
      <c r="R150" s="2"/>
      <c r="S150" s="2"/>
      <c r="T150" s="2"/>
      <c r="U150" s="2"/>
      <c r="V150" s="2"/>
      <c r="W150" s="2"/>
    </row>
    <row r="151" spans="1:23">
      <c r="A151" s="2"/>
      <c r="B151" s="2"/>
      <c r="C151" s="2"/>
      <c r="D151" s="2"/>
      <c r="E151" s="2"/>
      <c r="F151" s="2"/>
      <c r="G151" s="2"/>
      <c r="H151" s="2"/>
      <c r="I151" s="2"/>
      <c r="J151" s="3"/>
      <c r="K151" s="2"/>
      <c r="L151" s="2"/>
      <c r="M151" s="2"/>
      <c r="N151" s="2"/>
      <c r="O151" s="2"/>
      <c r="P151" s="2"/>
      <c r="Q151" s="2"/>
      <c r="R151" s="2"/>
      <c r="S151" s="2"/>
      <c r="T151" s="2"/>
      <c r="U151" s="2"/>
      <c r="V151" s="2"/>
      <c r="W151" s="2"/>
    </row>
    <row r="152" spans="1:23">
      <c r="A152" s="2"/>
      <c r="B152" s="2"/>
      <c r="C152" s="2"/>
      <c r="D152" s="2"/>
      <c r="E152" s="2"/>
      <c r="F152" s="2"/>
      <c r="G152" s="2"/>
      <c r="H152" s="2"/>
      <c r="I152" s="2"/>
      <c r="J152" s="3"/>
      <c r="K152" s="2"/>
      <c r="L152" s="2"/>
      <c r="M152" s="2"/>
      <c r="N152" s="2"/>
      <c r="O152" s="2"/>
      <c r="P152" s="2"/>
      <c r="Q152" s="2"/>
      <c r="R152" s="2"/>
      <c r="S152" s="2"/>
      <c r="T152" s="2"/>
      <c r="U152" s="2"/>
      <c r="V152" s="2"/>
      <c r="W152" s="2"/>
    </row>
    <row r="153" spans="1:23">
      <c r="A153" s="2"/>
      <c r="B153" s="2"/>
      <c r="C153" s="2"/>
      <c r="D153" s="2"/>
      <c r="E153" s="2"/>
      <c r="F153" s="2"/>
      <c r="G153" s="2"/>
      <c r="H153" s="2"/>
      <c r="I153" s="2"/>
      <c r="J153" s="3"/>
      <c r="K153" s="2"/>
      <c r="L153" s="2"/>
      <c r="M153" s="2"/>
      <c r="N153" s="2"/>
      <c r="O153" s="2"/>
      <c r="P153" s="2"/>
      <c r="Q153" s="2"/>
      <c r="R153" s="2"/>
      <c r="S153" s="2"/>
      <c r="T153" s="2"/>
      <c r="U153" s="2"/>
      <c r="V153" s="2"/>
      <c r="W153" s="2"/>
    </row>
    <row r="154" spans="1:23">
      <c r="A154" s="102" t="s">
        <v>207</v>
      </c>
      <c r="B154" s="212" t="s">
        <v>446</v>
      </c>
      <c r="C154" s="212"/>
      <c r="D154" s="212"/>
      <c r="E154" s="212"/>
      <c r="F154" s="212"/>
      <c r="G154" s="212"/>
      <c r="H154" s="212"/>
      <c r="I154" s="2"/>
      <c r="J154" s="3"/>
      <c r="K154" s="2"/>
      <c r="L154" s="2"/>
      <c r="M154" s="2"/>
      <c r="N154" s="2"/>
      <c r="O154" s="2"/>
      <c r="P154" s="2"/>
      <c r="Q154" s="2"/>
      <c r="R154" s="2"/>
      <c r="S154" s="2"/>
      <c r="T154" s="2"/>
      <c r="U154" s="2"/>
      <c r="V154" s="2"/>
      <c r="W154" s="2"/>
    </row>
    <row r="155" spans="1:23">
      <c r="A155" s="70"/>
      <c r="B155" s="212"/>
      <c r="C155" s="212"/>
      <c r="D155" s="212"/>
      <c r="E155" s="212"/>
      <c r="F155" s="212"/>
      <c r="G155" s="212"/>
      <c r="H155" s="212"/>
      <c r="I155" s="2"/>
      <c r="J155" s="3"/>
      <c r="K155" s="2"/>
      <c r="L155" s="2"/>
      <c r="M155" s="2"/>
      <c r="N155" s="2"/>
      <c r="O155" s="2"/>
      <c r="P155" s="2"/>
      <c r="Q155" s="2"/>
      <c r="R155" s="2"/>
      <c r="S155" s="2"/>
      <c r="T155" s="2"/>
      <c r="U155" s="2"/>
      <c r="V155" s="2"/>
      <c r="W155" s="2"/>
    </row>
    <row r="156" spans="1:23">
      <c r="A156" s="70"/>
      <c r="B156" s="70"/>
      <c r="C156" s="70"/>
      <c r="D156" s="70"/>
      <c r="E156" s="70"/>
      <c r="F156" s="70"/>
      <c r="G156" s="70"/>
      <c r="H156" s="2"/>
      <c r="I156" s="2"/>
      <c r="J156" s="3"/>
      <c r="K156" s="2"/>
      <c r="L156" s="2"/>
      <c r="M156" s="2"/>
      <c r="N156" s="2"/>
      <c r="O156" s="2"/>
      <c r="P156" s="2"/>
      <c r="Q156" s="2"/>
      <c r="R156" s="2"/>
      <c r="S156" s="2"/>
      <c r="T156" s="2"/>
      <c r="U156" s="2"/>
      <c r="V156" s="2"/>
      <c r="W156" s="2"/>
    </row>
    <row r="157" spans="1:23">
      <c r="A157" s="2"/>
      <c r="B157" s="2"/>
      <c r="C157" s="61"/>
      <c r="D157" s="202" t="s">
        <v>211</v>
      </c>
      <c r="E157" s="202"/>
      <c r="F157" s="2"/>
      <c r="G157" s="2"/>
      <c r="H157" s="2"/>
      <c r="I157" s="2"/>
      <c r="J157" s="3"/>
      <c r="K157" s="2"/>
      <c r="L157" s="2"/>
      <c r="M157" s="2"/>
      <c r="N157" s="2"/>
      <c r="O157" s="2"/>
      <c r="P157" s="2"/>
      <c r="Q157" s="2"/>
      <c r="R157" s="2"/>
      <c r="S157" s="2"/>
      <c r="T157" s="2"/>
      <c r="U157" s="2"/>
      <c r="V157" s="2"/>
      <c r="W157" s="2"/>
    </row>
    <row r="158" spans="1:23">
      <c r="A158" s="2"/>
      <c r="B158" s="2"/>
      <c r="C158" s="61"/>
      <c r="D158" s="202" t="s">
        <v>213</v>
      </c>
      <c r="E158" s="202"/>
      <c r="F158" s="2"/>
      <c r="G158" s="2"/>
      <c r="H158" s="2"/>
      <c r="I158" s="2"/>
      <c r="J158" s="3"/>
      <c r="K158" s="2"/>
      <c r="L158" s="2"/>
      <c r="M158" s="2"/>
      <c r="N158" s="2"/>
      <c r="O158" s="2"/>
      <c r="P158" s="2"/>
      <c r="Q158" s="2"/>
      <c r="R158" s="2"/>
      <c r="S158" s="2"/>
      <c r="T158" s="2"/>
      <c r="U158" s="2"/>
      <c r="V158" s="2"/>
      <c r="W158" s="2"/>
    </row>
    <row r="159" spans="1:23">
      <c r="A159" s="2"/>
      <c r="B159" s="2"/>
      <c r="C159" s="2"/>
      <c r="D159" s="2"/>
      <c r="E159" s="2"/>
      <c r="F159" s="2"/>
      <c r="G159" s="2"/>
      <c r="H159" s="2"/>
      <c r="I159" s="2"/>
      <c r="J159" s="3"/>
      <c r="K159" s="2"/>
      <c r="L159" s="2"/>
      <c r="M159" s="2"/>
      <c r="N159" s="2"/>
      <c r="O159" s="2"/>
      <c r="P159" s="2"/>
      <c r="Q159" s="2"/>
      <c r="R159" s="2"/>
      <c r="S159" s="2"/>
      <c r="T159" s="2"/>
      <c r="U159" s="2"/>
      <c r="V159" s="2"/>
      <c r="W159" s="2"/>
    </row>
    <row r="160" spans="1:23">
      <c r="A160" s="2"/>
      <c r="B160" s="2"/>
      <c r="C160" s="2"/>
      <c r="D160" s="2"/>
      <c r="E160" s="2"/>
      <c r="F160" s="2"/>
      <c r="G160" s="2"/>
      <c r="H160" s="2"/>
      <c r="I160" s="2"/>
      <c r="J160" s="3"/>
      <c r="K160" s="2"/>
      <c r="L160" s="2"/>
      <c r="M160" s="2"/>
      <c r="N160" s="2"/>
      <c r="O160" s="2"/>
      <c r="P160" s="2"/>
      <c r="Q160" s="2"/>
      <c r="R160" s="2"/>
      <c r="S160" s="2"/>
      <c r="T160" s="2"/>
      <c r="U160" s="2"/>
      <c r="V160" s="2"/>
      <c r="W160" s="2"/>
    </row>
    <row r="161" spans="1:23">
      <c r="A161" s="2"/>
      <c r="B161" s="2"/>
      <c r="C161" s="2"/>
      <c r="D161" s="2"/>
      <c r="E161" s="2"/>
      <c r="F161" s="2"/>
      <c r="G161" s="2"/>
      <c r="H161" s="2"/>
      <c r="I161" s="2"/>
      <c r="J161" s="3"/>
      <c r="K161" s="2"/>
      <c r="L161" s="2"/>
      <c r="M161" s="2"/>
      <c r="N161" s="2"/>
      <c r="O161" s="2"/>
      <c r="P161" s="2"/>
      <c r="Q161" s="2"/>
      <c r="R161" s="2"/>
      <c r="S161" s="2"/>
      <c r="T161" s="2"/>
      <c r="U161" s="2"/>
      <c r="V161" s="2"/>
      <c r="W161" s="2"/>
    </row>
    <row r="162" spans="1:23">
      <c r="A162" s="102"/>
      <c r="B162" s="2"/>
      <c r="C162" s="2"/>
      <c r="D162" s="2"/>
      <c r="E162" s="2"/>
      <c r="F162" s="2"/>
      <c r="G162" s="2"/>
      <c r="H162" s="2"/>
      <c r="I162" s="2"/>
      <c r="J162" s="3"/>
      <c r="K162" s="2"/>
      <c r="L162" s="2"/>
      <c r="M162" s="2"/>
      <c r="N162" s="2"/>
      <c r="O162" s="2"/>
      <c r="P162" s="2"/>
      <c r="Q162" s="2"/>
      <c r="R162" s="2"/>
      <c r="S162" s="2"/>
      <c r="T162" s="2"/>
      <c r="U162" s="2"/>
      <c r="V162" s="2"/>
      <c r="W162" s="2"/>
    </row>
    <row r="163" spans="1:23">
      <c r="J163" s="3"/>
      <c r="K163" s="2"/>
      <c r="L163" s="2"/>
      <c r="M163" s="2"/>
      <c r="N163" s="2"/>
      <c r="O163" s="2"/>
      <c r="P163" s="2"/>
      <c r="Q163" s="2"/>
      <c r="R163" s="2"/>
      <c r="S163" s="2"/>
      <c r="T163" s="2"/>
      <c r="U163" s="2"/>
      <c r="V163" s="2"/>
      <c r="W163" s="2"/>
    </row>
    <row r="164" spans="1:23">
      <c r="J164" s="3"/>
      <c r="K164" s="2"/>
      <c r="L164" s="2"/>
      <c r="M164" s="2"/>
      <c r="N164" s="2"/>
      <c r="O164" s="2"/>
      <c r="P164" s="2"/>
      <c r="Q164" s="2"/>
      <c r="R164" s="2"/>
      <c r="S164" s="2"/>
      <c r="T164" s="2"/>
      <c r="U164" s="2"/>
      <c r="V164" s="2"/>
      <c r="W164" s="2"/>
    </row>
    <row r="165" spans="1:23">
      <c r="J165" s="3"/>
      <c r="K165" s="2"/>
      <c r="L165" s="2"/>
      <c r="M165" s="2"/>
      <c r="N165" s="2"/>
      <c r="O165" s="2"/>
      <c r="P165" s="2"/>
      <c r="Q165" s="2"/>
      <c r="R165" s="2"/>
      <c r="S165" s="2"/>
      <c r="T165" s="2"/>
      <c r="U165" s="2"/>
      <c r="V165" s="2"/>
      <c r="W165" s="2"/>
    </row>
    <row r="166" spans="1:23">
      <c r="J166" s="3"/>
      <c r="K166" s="2"/>
      <c r="L166" s="2"/>
      <c r="M166" s="2"/>
      <c r="N166" s="2"/>
      <c r="O166" s="2"/>
      <c r="P166" s="2"/>
      <c r="Q166" s="2"/>
      <c r="R166" s="2"/>
      <c r="S166" s="2"/>
      <c r="T166" s="2"/>
      <c r="U166" s="2"/>
      <c r="V166" s="2"/>
      <c r="W166" s="2"/>
    </row>
    <row r="167" spans="1:23">
      <c r="J167" s="3"/>
      <c r="K167" s="2"/>
      <c r="L167" s="2"/>
      <c r="M167" s="2"/>
      <c r="N167" s="2"/>
      <c r="O167" s="2"/>
      <c r="P167" s="2"/>
      <c r="Q167" s="2"/>
      <c r="R167" s="2"/>
      <c r="S167" s="2"/>
      <c r="T167" s="2"/>
      <c r="U167" s="2"/>
      <c r="V167" s="2"/>
      <c r="W167" s="2"/>
    </row>
    <row r="168" spans="1:23">
      <c r="J168" s="3"/>
      <c r="K168" s="2"/>
      <c r="L168" s="2"/>
      <c r="M168" s="2"/>
      <c r="N168" s="2"/>
      <c r="O168" s="2"/>
      <c r="P168" s="2"/>
      <c r="Q168" s="2"/>
      <c r="R168" s="2"/>
      <c r="S168" s="2"/>
      <c r="T168" s="2"/>
      <c r="U168" s="2"/>
      <c r="V168" s="2"/>
      <c r="W168" s="2"/>
    </row>
    <row r="169" spans="1:23">
      <c r="J169" s="3"/>
      <c r="K169" s="2"/>
      <c r="L169" s="2"/>
      <c r="M169" s="2"/>
      <c r="N169" s="2"/>
      <c r="O169" s="2"/>
      <c r="P169" s="2"/>
      <c r="Q169" s="2"/>
      <c r="R169" s="2"/>
      <c r="S169" s="2"/>
      <c r="T169" s="2"/>
      <c r="U169" s="2"/>
      <c r="V169" s="2"/>
      <c r="W169" s="2"/>
    </row>
    <row r="170" spans="1:23">
      <c r="J170" s="3"/>
      <c r="K170" s="2"/>
      <c r="L170" s="2"/>
      <c r="M170" s="2"/>
      <c r="N170" s="2"/>
      <c r="O170" s="2"/>
      <c r="P170" s="2"/>
      <c r="Q170" s="2"/>
      <c r="R170" s="2"/>
      <c r="S170" s="2"/>
      <c r="T170" s="2"/>
      <c r="U170" s="2"/>
      <c r="V170" s="2"/>
      <c r="W170" s="2"/>
    </row>
    <row r="171" spans="1:23">
      <c r="J171" s="3"/>
      <c r="K171" s="2"/>
      <c r="L171" s="2"/>
      <c r="M171" s="2"/>
      <c r="N171" s="2"/>
      <c r="O171" s="2"/>
      <c r="P171" s="2"/>
      <c r="Q171" s="2"/>
      <c r="R171" s="2"/>
      <c r="S171" s="2"/>
      <c r="T171" s="2"/>
      <c r="U171" s="2"/>
      <c r="V171" s="2"/>
      <c r="W171" s="2"/>
    </row>
    <row r="172" spans="1:23">
      <c r="J172" s="3"/>
      <c r="K172" s="2"/>
      <c r="L172" s="2"/>
      <c r="M172" s="2"/>
      <c r="N172" s="2"/>
      <c r="O172" s="2"/>
      <c r="P172" s="2"/>
      <c r="Q172" s="2"/>
      <c r="R172" s="2"/>
      <c r="S172" s="2"/>
      <c r="T172" s="2"/>
      <c r="U172" s="2"/>
      <c r="V172" s="2"/>
      <c r="W172" s="2"/>
    </row>
    <row r="173" spans="1:23">
      <c r="J173" s="3"/>
      <c r="K173" s="2"/>
      <c r="W173" s="2"/>
    </row>
    <row r="174" spans="1:23">
      <c r="J174" s="3"/>
      <c r="K174" s="2"/>
      <c r="W174" s="2"/>
    </row>
    <row r="175" spans="1:23">
      <c r="J175" s="3"/>
      <c r="K175" s="2"/>
      <c r="W175" s="2"/>
    </row>
    <row r="176" spans="1:23">
      <c r="J176" s="3"/>
      <c r="K176" s="2"/>
      <c r="W176" s="2"/>
    </row>
    <row r="177" spans="10:23">
      <c r="J177" s="3"/>
      <c r="K177" s="2"/>
      <c r="W177" s="2"/>
    </row>
    <row r="178" spans="10:23">
      <c r="J178" s="3"/>
      <c r="K178" s="2"/>
      <c r="W178" s="2"/>
    </row>
    <row r="179" spans="10:23">
      <c r="J179" s="3"/>
      <c r="K179" s="2"/>
      <c r="W179" s="2"/>
    </row>
    <row r="180" spans="10:23">
      <c r="J180" s="3"/>
      <c r="K180" s="2"/>
      <c r="W180" s="2"/>
    </row>
    <row r="181" spans="10:23">
      <c r="J181" s="3"/>
      <c r="K181" s="2"/>
      <c r="W181" s="2"/>
    </row>
    <row r="182" spans="10:23" ht="18.75" customHeight="1">
      <c r="J182" s="3"/>
      <c r="K182" s="2"/>
      <c r="W182" s="2"/>
    </row>
    <row r="183" spans="10:23">
      <c r="J183" s="3"/>
      <c r="K183" s="2"/>
      <c r="W183" s="2"/>
    </row>
    <row r="184" spans="10:23">
      <c r="J184" s="3"/>
      <c r="K184" s="2"/>
      <c r="W184" s="2"/>
    </row>
    <row r="185" spans="10:23">
      <c r="J185" s="3"/>
      <c r="K185" s="2"/>
      <c r="W185" s="2"/>
    </row>
    <row r="186" spans="10:23">
      <c r="J186" s="3"/>
      <c r="K186" s="2"/>
      <c r="W186" s="2"/>
    </row>
    <row r="187" spans="10:23">
      <c r="J187" s="3"/>
      <c r="K187" s="2"/>
      <c r="W187" s="2"/>
    </row>
    <row r="188" spans="10:23">
      <c r="J188" s="3"/>
      <c r="K188" s="2"/>
      <c r="W188" s="2"/>
    </row>
    <row r="189" spans="10:23">
      <c r="J189" s="3"/>
      <c r="K189" s="2"/>
      <c r="W189" s="2"/>
    </row>
    <row r="190" spans="10:23">
      <c r="J190" s="3"/>
      <c r="K190" s="2"/>
      <c r="W190" s="2"/>
    </row>
  </sheetData>
  <sheetProtection sheet="1" objects="1" scenarios="1"/>
  <mergeCells count="115">
    <mergeCell ref="C100:C106"/>
    <mergeCell ref="C107:C113"/>
    <mergeCell ref="L97:N97"/>
    <mergeCell ref="B154:H155"/>
    <mergeCell ref="D143:E143"/>
    <mergeCell ref="D146:E146"/>
    <mergeCell ref="D147:E147"/>
    <mergeCell ref="D148:E148"/>
    <mergeCell ref="D149:E149"/>
    <mergeCell ref="D150:E150"/>
    <mergeCell ref="D137:E137"/>
    <mergeCell ref="D138:E138"/>
    <mergeCell ref="D139:E139"/>
    <mergeCell ref="D140:E140"/>
    <mergeCell ref="D141:E141"/>
    <mergeCell ref="D142:E142"/>
    <mergeCell ref="D157:E157"/>
    <mergeCell ref="D158:E158"/>
    <mergeCell ref="T80:V80"/>
    <mergeCell ref="R81:S81"/>
    <mergeCell ref="T81:V81"/>
    <mergeCell ref="R82:S82"/>
    <mergeCell ref="T82:V82"/>
    <mergeCell ref="L69:M69"/>
    <mergeCell ref="N69:O69"/>
    <mergeCell ref="A71:D71"/>
    <mergeCell ref="L72:N72"/>
    <mergeCell ref="C76:C78"/>
    <mergeCell ref="C79:C81"/>
    <mergeCell ref="D136:E136"/>
    <mergeCell ref="D135:E135"/>
    <mergeCell ref="C118:C122"/>
    <mergeCell ref="C123:C127"/>
    <mergeCell ref="C128:C132"/>
    <mergeCell ref="J83:J109"/>
    <mergeCell ref="R83:S83"/>
    <mergeCell ref="T83:V83"/>
    <mergeCell ref="L86:N86"/>
    <mergeCell ref="P86:Q86"/>
    <mergeCell ref="C93:C99"/>
    <mergeCell ref="A64:D64"/>
    <mergeCell ref="L64:M64"/>
    <mergeCell ref="N64:O64"/>
    <mergeCell ref="G65:G68"/>
    <mergeCell ref="L65:M65"/>
    <mergeCell ref="L48:M48"/>
    <mergeCell ref="N51:O51"/>
    <mergeCell ref="P51:R51"/>
    <mergeCell ref="L52:M52"/>
    <mergeCell ref="L53:M53"/>
    <mergeCell ref="L54:M54"/>
    <mergeCell ref="N65:O65"/>
    <mergeCell ref="L66:O66"/>
    <mergeCell ref="L67:M67"/>
    <mergeCell ref="N67:O67"/>
    <mergeCell ref="L68:M68"/>
    <mergeCell ref="N68:O68"/>
    <mergeCell ref="L55:M55"/>
    <mergeCell ref="L56:M56"/>
    <mergeCell ref="J58:J82"/>
    <mergeCell ref="L62:O62"/>
    <mergeCell ref="L63:O63"/>
    <mergeCell ref="R80:S80"/>
    <mergeCell ref="L42:M42"/>
    <mergeCell ref="A30:D30"/>
    <mergeCell ref="A31:D31"/>
    <mergeCell ref="A32:A35"/>
    <mergeCell ref="B32:C33"/>
    <mergeCell ref="J33:J57"/>
    <mergeCell ref="B34:D34"/>
    <mergeCell ref="B35:D35"/>
    <mergeCell ref="A36:D36"/>
    <mergeCell ref="H36:H38"/>
    <mergeCell ref="A37:D37"/>
    <mergeCell ref="L43:M43"/>
    <mergeCell ref="A44:D44"/>
    <mergeCell ref="L44:M44"/>
    <mergeCell ref="L45:M45"/>
    <mergeCell ref="L46:M46"/>
    <mergeCell ref="L47:M47"/>
    <mergeCell ref="A38:D38"/>
    <mergeCell ref="E39:F39"/>
    <mergeCell ref="E18:G18"/>
    <mergeCell ref="R18:R23"/>
    <mergeCell ref="A19:D19"/>
    <mergeCell ref="E19:G19"/>
    <mergeCell ref="A20:D20"/>
    <mergeCell ref="E20:G20"/>
    <mergeCell ref="P40:R40"/>
    <mergeCell ref="N40:O40"/>
    <mergeCell ref="L41:M41"/>
    <mergeCell ref="E16:G16"/>
    <mergeCell ref="A17:D17"/>
    <mergeCell ref="E17:G17"/>
    <mergeCell ref="L17:N17"/>
    <mergeCell ref="O17:P17"/>
    <mergeCell ref="S17:U17"/>
    <mergeCell ref="J8:J32"/>
    <mergeCell ref="A12:D12"/>
    <mergeCell ref="E12:G12"/>
    <mergeCell ref="A13:D13"/>
    <mergeCell ref="E13:G13"/>
    <mergeCell ref="A14:D14"/>
    <mergeCell ref="E14:G14"/>
    <mergeCell ref="A15:D15"/>
    <mergeCell ref="E15:G15"/>
    <mergeCell ref="A16:D16"/>
    <mergeCell ref="R24:R29"/>
    <mergeCell ref="A25:D25"/>
    <mergeCell ref="A26:A27"/>
    <mergeCell ref="B26:D26"/>
    <mergeCell ref="B27:D27"/>
    <mergeCell ref="A28:D28"/>
    <mergeCell ref="A29:D29"/>
    <mergeCell ref="A18:D18"/>
  </mergeCells>
  <phoneticPr fontId="5"/>
  <conditionalFormatting sqref="G58">
    <cfRule type="cellIs" dxfId="0" priority="1" stopIfTrue="1" operator="equal">
      <formula>""</formula>
    </cfRule>
  </conditionalFormatting>
  <dataValidations count="4">
    <dataValidation type="list" allowBlank="1" showInputMessage="1" showErrorMessage="1" sqref="F150" xr:uid="{1A89CFAD-5B21-4E66-AC10-9B2C41BB74CA}">
      <formula1>"適用"</formula1>
    </dataValidation>
    <dataValidation type="list" allowBlank="1" showInputMessage="1" showErrorMessage="1" sqref="E121 E126 E131 E96 E103 E110" xr:uid="{B49C02C1-E0F4-46DC-A3A6-77BE5CB289A5}">
      <formula1>"同居,別居"</formula1>
    </dataValidation>
    <dataValidation type="list" allowBlank="1" showInputMessage="1" showErrorMessage="1" sqref="E78 E81" xr:uid="{F6180078-16EB-430D-8C2D-3EB259DEAABE}">
      <formula1>"一般の障害者,特別障害者,同居特別障害者"</formula1>
    </dataValidation>
    <dataValidation type="list" allowBlank="1" showInputMessage="1" showErrorMessage="1" sqref="E65:E69 C157:C158" xr:uid="{71A4A62D-F179-41E4-8D97-02261191F732}">
      <formula1>"○"</formula1>
    </dataValidation>
  </dataValidations>
  <pageMargins left="0.7" right="0.7" top="0.75" bottom="0.75" header="0.3" footer="0.3"/>
  <pageSetup paperSize="9" orientation="portrait" verticalDpi="0" r:id="rId1"/>
  <ignoredErrors>
    <ignoredError sqref="F54:F56 F68" 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EFC3C-A921-4577-BAD3-A40C0CB48C3C}">
  <sheetPr>
    <tabColor rgb="FF00B0F0"/>
  </sheetPr>
  <dimension ref="A1:BS182"/>
  <sheetViews>
    <sheetView view="pageBreakPreview" zoomScale="160" zoomScaleNormal="100" zoomScaleSheetLayoutView="160" workbookViewId="0">
      <selection activeCell="BC5" sqref="BC5:BP6"/>
    </sheetView>
  </sheetViews>
  <sheetFormatPr defaultColWidth="1.375" defaultRowHeight="11.25" customHeight="1"/>
  <cols>
    <col min="1" max="12" width="1.375" style="105"/>
    <col min="13" max="18" width="1.375" style="105" customWidth="1"/>
    <col min="19" max="25" width="1.375" style="105"/>
    <col min="26" max="26" width="5.25" style="105" bestFit="1" customWidth="1"/>
    <col min="27" max="16384" width="1.375" style="105"/>
  </cols>
  <sheetData>
    <row r="1" spans="1:68" ht="9.75" customHeight="1">
      <c r="A1" s="103"/>
      <c r="B1" s="214" t="s">
        <v>431</v>
      </c>
      <c r="C1" s="214"/>
      <c r="D1" s="214"/>
      <c r="E1" s="214"/>
      <c r="F1" s="214"/>
      <c r="G1" s="214"/>
      <c r="H1" s="214"/>
      <c r="I1" s="214"/>
      <c r="J1" s="214"/>
      <c r="K1" s="214"/>
      <c r="L1" s="214"/>
      <c r="M1" s="216" t="s">
        <v>217</v>
      </c>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16"/>
      <c r="AX1" s="104"/>
      <c r="AY1" s="104"/>
      <c r="AZ1" s="104"/>
      <c r="BA1" s="104"/>
      <c r="BB1" s="103"/>
      <c r="BC1" s="103"/>
      <c r="BD1" s="103"/>
      <c r="BE1" s="103"/>
      <c r="BF1" s="103"/>
      <c r="BG1" s="103"/>
      <c r="BH1" s="103"/>
      <c r="BI1" s="103"/>
      <c r="BJ1" s="103"/>
      <c r="BK1" s="103"/>
      <c r="BL1" s="103"/>
      <c r="BM1" s="103"/>
      <c r="BN1" s="103"/>
      <c r="BO1" s="103"/>
      <c r="BP1" s="103"/>
    </row>
    <row r="2" spans="1:68" ht="9.75" customHeight="1">
      <c r="A2" s="103"/>
      <c r="B2" s="215"/>
      <c r="C2" s="215"/>
      <c r="D2" s="215"/>
      <c r="E2" s="215"/>
      <c r="F2" s="215"/>
      <c r="G2" s="215"/>
      <c r="H2" s="215"/>
      <c r="I2" s="215"/>
      <c r="J2" s="215"/>
      <c r="K2" s="215"/>
      <c r="L2" s="215"/>
      <c r="M2" s="216"/>
      <c r="N2" s="216"/>
      <c r="O2" s="216"/>
      <c r="P2" s="216"/>
      <c r="Q2" s="216"/>
      <c r="R2" s="216"/>
      <c r="S2" s="216"/>
      <c r="T2" s="216"/>
      <c r="U2" s="216"/>
      <c r="V2" s="216"/>
      <c r="W2" s="216"/>
      <c r="X2" s="216"/>
      <c r="Y2" s="216"/>
      <c r="Z2" s="216"/>
      <c r="AA2" s="216"/>
      <c r="AB2" s="216"/>
      <c r="AC2" s="216"/>
      <c r="AD2" s="216"/>
      <c r="AE2" s="216"/>
      <c r="AF2" s="216"/>
      <c r="AG2" s="216"/>
      <c r="AH2" s="216"/>
      <c r="AI2" s="216"/>
      <c r="AJ2" s="216"/>
      <c r="AK2" s="216"/>
      <c r="AL2" s="216"/>
      <c r="AM2" s="216"/>
      <c r="AN2" s="216"/>
      <c r="AO2" s="216"/>
      <c r="AP2" s="216"/>
      <c r="AQ2" s="216"/>
      <c r="AR2" s="216"/>
      <c r="AS2" s="216"/>
      <c r="AT2" s="216"/>
      <c r="AU2" s="216"/>
      <c r="AV2" s="216"/>
      <c r="AW2" s="216"/>
      <c r="AX2" s="104"/>
      <c r="AY2" s="104"/>
      <c r="AZ2" s="104"/>
      <c r="BA2" s="104"/>
      <c r="BB2" s="103"/>
      <c r="BC2" s="103"/>
      <c r="BD2" s="103"/>
      <c r="BE2" s="103"/>
      <c r="BF2" s="103"/>
      <c r="BG2" s="103"/>
      <c r="BH2" s="103"/>
      <c r="BI2" s="103"/>
      <c r="BJ2" s="103"/>
      <c r="BK2" s="103"/>
      <c r="BL2" s="103"/>
      <c r="BM2" s="103"/>
      <c r="BN2" s="103"/>
      <c r="BO2" s="103"/>
      <c r="BP2" s="103"/>
    </row>
    <row r="3" spans="1:68" ht="11.25" customHeight="1">
      <c r="A3" s="103"/>
      <c r="B3" s="217" t="s">
        <v>432</v>
      </c>
      <c r="C3" s="217"/>
      <c r="D3" s="217"/>
      <c r="E3" s="217"/>
      <c r="F3" s="217"/>
      <c r="G3" s="218"/>
      <c r="H3" s="218"/>
      <c r="I3" s="218"/>
      <c r="J3" s="218"/>
      <c r="K3" s="218"/>
      <c r="L3" s="218"/>
      <c r="M3" s="219" t="s">
        <v>218</v>
      </c>
      <c r="N3" s="219"/>
      <c r="O3" s="219"/>
      <c r="P3" s="219"/>
      <c r="Q3" s="219"/>
      <c r="R3" s="219"/>
      <c r="S3" s="219"/>
      <c r="T3" s="219"/>
      <c r="U3" s="219">
        <f>Sheet1!E12</f>
        <v>0</v>
      </c>
      <c r="V3" s="219"/>
      <c r="W3" s="219"/>
      <c r="X3" s="219"/>
      <c r="Y3" s="219"/>
      <c r="Z3" s="219"/>
      <c r="AA3" s="219"/>
      <c r="AB3" s="219"/>
      <c r="AC3" s="219"/>
      <c r="AD3" s="219"/>
      <c r="AE3" s="219"/>
      <c r="AF3" s="219"/>
      <c r="AG3" s="219"/>
      <c r="AH3" s="219"/>
      <c r="AI3" s="219"/>
      <c r="AJ3" s="219"/>
      <c r="AK3" s="219"/>
      <c r="AL3" s="219"/>
      <c r="AM3" s="219"/>
      <c r="AN3" s="219"/>
      <c r="AO3" s="219"/>
      <c r="AP3" s="219"/>
      <c r="AQ3" s="219"/>
      <c r="AR3" s="219"/>
      <c r="AS3" s="219"/>
      <c r="AT3" s="219"/>
      <c r="AU3" s="219"/>
      <c r="AV3" s="219"/>
      <c r="AW3" s="220" t="s">
        <v>219</v>
      </c>
      <c r="AX3" s="220"/>
      <c r="AY3" s="220"/>
      <c r="AZ3" s="220"/>
      <c r="BA3" s="220"/>
      <c r="BB3" s="220"/>
      <c r="BC3" s="219">
        <f>Sheet1!E17</f>
        <v>0</v>
      </c>
      <c r="BD3" s="219"/>
      <c r="BE3" s="219"/>
      <c r="BF3" s="219"/>
      <c r="BG3" s="219"/>
      <c r="BH3" s="219"/>
      <c r="BI3" s="219"/>
      <c r="BJ3" s="219"/>
      <c r="BK3" s="219"/>
      <c r="BL3" s="219"/>
      <c r="BM3" s="219"/>
      <c r="BN3" s="219"/>
      <c r="BO3" s="219"/>
      <c r="BP3" s="219"/>
    </row>
    <row r="4" spans="1:68" ht="11.25" customHeight="1">
      <c r="A4" s="103"/>
      <c r="B4" s="218"/>
      <c r="C4" s="218"/>
      <c r="D4" s="218"/>
      <c r="E4" s="218"/>
      <c r="F4" s="218"/>
      <c r="G4" s="218"/>
      <c r="H4" s="218"/>
      <c r="I4" s="218"/>
      <c r="J4" s="218"/>
      <c r="K4" s="218"/>
      <c r="L4" s="218"/>
      <c r="M4" s="219"/>
      <c r="N4" s="219"/>
      <c r="O4" s="219"/>
      <c r="P4" s="219"/>
      <c r="Q4" s="219"/>
      <c r="R4" s="219"/>
      <c r="S4" s="219"/>
      <c r="T4" s="219"/>
      <c r="U4" s="219"/>
      <c r="V4" s="219"/>
      <c r="W4" s="219"/>
      <c r="X4" s="219"/>
      <c r="Y4" s="219"/>
      <c r="Z4" s="219"/>
      <c r="AA4" s="219"/>
      <c r="AB4" s="219"/>
      <c r="AC4" s="219"/>
      <c r="AD4" s="219"/>
      <c r="AE4" s="219"/>
      <c r="AF4" s="219"/>
      <c r="AG4" s="219"/>
      <c r="AH4" s="219"/>
      <c r="AI4" s="219"/>
      <c r="AJ4" s="219"/>
      <c r="AK4" s="219"/>
      <c r="AL4" s="219"/>
      <c r="AM4" s="219"/>
      <c r="AN4" s="219"/>
      <c r="AO4" s="219"/>
      <c r="AP4" s="219"/>
      <c r="AQ4" s="219"/>
      <c r="AR4" s="219"/>
      <c r="AS4" s="219"/>
      <c r="AT4" s="219"/>
      <c r="AU4" s="219"/>
      <c r="AV4" s="219"/>
      <c r="AW4" s="220"/>
      <c r="AX4" s="220"/>
      <c r="AY4" s="220"/>
      <c r="AZ4" s="220"/>
      <c r="BA4" s="220"/>
      <c r="BB4" s="220"/>
      <c r="BC4" s="219"/>
      <c r="BD4" s="219"/>
      <c r="BE4" s="219"/>
      <c r="BF4" s="219"/>
      <c r="BG4" s="219"/>
      <c r="BH4" s="219"/>
      <c r="BI4" s="219"/>
      <c r="BJ4" s="219"/>
      <c r="BK4" s="219"/>
      <c r="BL4" s="219"/>
      <c r="BM4" s="219"/>
      <c r="BN4" s="219"/>
      <c r="BO4" s="219"/>
      <c r="BP4" s="219"/>
    </row>
    <row r="5" spans="1:68" ht="11.25" customHeight="1">
      <c r="A5" s="103"/>
      <c r="B5" s="218"/>
      <c r="C5" s="218"/>
      <c r="D5" s="218"/>
      <c r="E5" s="218"/>
      <c r="F5" s="218"/>
      <c r="G5" s="218"/>
      <c r="H5" s="218"/>
      <c r="I5" s="218"/>
      <c r="J5" s="218"/>
      <c r="K5" s="218"/>
      <c r="L5" s="218"/>
      <c r="M5" s="239" t="s">
        <v>220</v>
      </c>
      <c r="N5" s="239"/>
      <c r="O5" s="239"/>
      <c r="P5" s="239"/>
      <c r="Q5" s="239"/>
      <c r="R5" s="239"/>
      <c r="S5" s="239"/>
      <c r="T5" s="239"/>
      <c r="U5" s="219">
        <f>Sheet1!E13</f>
        <v>0</v>
      </c>
      <c r="V5" s="219"/>
      <c r="W5" s="219"/>
      <c r="X5" s="219"/>
      <c r="Y5" s="219"/>
      <c r="Z5" s="219"/>
      <c r="AA5" s="219"/>
      <c r="AB5" s="219"/>
      <c r="AC5" s="219"/>
      <c r="AD5" s="219"/>
      <c r="AE5" s="219"/>
      <c r="AF5" s="219"/>
      <c r="AG5" s="219"/>
      <c r="AH5" s="219"/>
      <c r="AI5" s="219"/>
      <c r="AJ5" s="219"/>
      <c r="AK5" s="219"/>
      <c r="AL5" s="219"/>
      <c r="AM5" s="219"/>
      <c r="AN5" s="219"/>
      <c r="AO5" s="219"/>
      <c r="AP5" s="219"/>
      <c r="AQ5" s="219"/>
      <c r="AR5" s="219"/>
      <c r="AS5" s="219"/>
      <c r="AT5" s="219"/>
      <c r="AU5" s="219"/>
      <c r="AV5" s="219"/>
      <c r="AW5" s="219" t="s">
        <v>221</v>
      </c>
      <c r="AX5" s="219"/>
      <c r="AY5" s="219"/>
      <c r="AZ5" s="219"/>
      <c r="BA5" s="219"/>
      <c r="BB5" s="219"/>
      <c r="BC5" s="240">
        <f>Sheet1!E18</f>
        <v>0</v>
      </c>
      <c r="BD5" s="240"/>
      <c r="BE5" s="240"/>
      <c r="BF5" s="240"/>
      <c r="BG5" s="240"/>
      <c r="BH5" s="240"/>
      <c r="BI5" s="240"/>
      <c r="BJ5" s="240"/>
      <c r="BK5" s="240"/>
      <c r="BL5" s="240"/>
      <c r="BM5" s="240"/>
      <c r="BN5" s="240"/>
      <c r="BO5" s="240"/>
      <c r="BP5" s="240"/>
    </row>
    <row r="6" spans="1:68" ht="11.25" customHeight="1">
      <c r="A6" s="103"/>
      <c r="B6" s="218"/>
      <c r="C6" s="218"/>
      <c r="D6" s="218"/>
      <c r="E6" s="218"/>
      <c r="F6" s="218"/>
      <c r="G6" s="218"/>
      <c r="H6" s="218"/>
      <c r="I6" s="218"/>
      <c r="J6" s="218"/>
      <c r="K6" s="218"/>
      <c r="L6" s="218"/>
      <c r="M6" s="239"/>
      <c r="N6" s="239"/>
      <c r="O6" s="239"/>
      <c r="P6" s="239"/>
      <c r="Q6" s="239"/>
      <c r="R6" s="239"/>
      <c r="S6" s="239"/>
      <c r="T6" s="239"/>
      <c r="U6" s="219"/>
      <c r="V6" s="219"/>
      <c r="W6" s="219"/>
      <c r="X6" s="219"/>
      <c r="Y6" s="219"/>
      <c r="Z6" s="219"/>
      <c r="AA6" s="219"/>
      <c r="AB6" s="219"/>
      <c r="AC6" s="219"/>
      <c r="AD6" s="219"/>
      <c r="AE6" s="219"/>
      <c r="AF6" s="219"/>
      <c r="AG6" s="219"/>
      <c r="AH6" s="219"/>
      <c r="AI6" s="219"/>
      <c r="AJ6" s="219"/>
      <c r="AK6" s="219"/>
      <c r="AL6" s="219"/>
      <c r="AM6" s="219"/>
      <c r="AN6" s="219"/>
      <c r="AO6" s="219"/>
      <c r="AP6" s="219"/>
      <c r="AQ6" s="219"/>
      <c r="AR6" s="219"/>
      <c r="AS6" s="219"/>
      <c r="AT6" s="219"/>
      <c r="AU6" s="219"/>
      <c r="AV6" s="219"/>
      <c r="AW6" s="219"/>
      <c r="AX6" s="219"/>
      <c r="AY6" s="219"/>
      <c r="AZ6" s="219"/>
      <c r="BA6" s="219"/>
      <c r="BB6" s="219"/>
      <c r="BC6" s="240"/>
      <c r="BD6" s="240"/>
      <c r="BE6" s="240"/>
      <c r="BF6" s="240"/>
      <c r="BG6" s="240"/>
      <c r="BH6" s="240"/>
      <c r="BI6" s="240"/>
      <c r="BJ6" s="240"/>
      <c r="BK6" s="240"/>
      <c r="BL6" s="240"/>
      <c r="BM6" s="240"/>
      <c r="BN6" s="240"/>
      <c r="BO6" s="240"/>
      <c r="BP6" s="240"/>
    </row>
    <row r="7" spans="1:68" ht="11.25" customHeight="1">
      <c r="A7" s="103"/>
      <c r="B7" s="218"/>
      <c r="C7" s="218"/>
      <c r="D7" s="218"/>
      <c r="E7" s="218"/>
      <c r="F7" s="218"/>
      <c r="G7" s="218"/>
      <c r="H7" s="218"/>
      <c r="I7" s="218"/>
      <c r="J7" s="218"/>
      <c r="K7" s="218"/>
      <c r="L7" s="218"/>
      <c r="M7" s="240" t="s">
        <v>222</v>
      </c>
      <c r="N7" s="240"/>
      <c r="O7" s="240"/>
      <c r="P7" s="240"/>
      <c r="Q7" s="240"/>
      <c r="R7" s="240"/>
      <c r="S7" s="240"/>
      <c r="T7" s="240"/>
      <c r="U7" s="241">
        <f>Sheet1!E14</f>
        <v>0</v>
      </c>
      <c r="V7" s="242"/>
      <c r="W7" s="242"/>
      <c r="X7" s="242"/>
      <c r="Y7" s="242"/>
      <c r="Z7" s="242"/>
      <c r="AA7" s="242"/>
      <c r="AB7" s="242"/>
      <c r="AC7" s="242"/>
      <c r="AD7" s="242"/>
      <c r="AE7" s="242"/>
      <c r="AF7" s="242"/>
      <c r="AG7" s="242"/>
      <c r="AH7" s="242"/>
      <c r="AI7" s="242"/>
      <c r="AJ7" s="242"/>
      <c r="AK7" s="242"/>
      <c r="AL7" s="242"/>
      <c r="AM7" s="242"/>
      <c r="AN7" s="242"/>
      <c r="AO7" s="242"/>
      <c r="AP7" s="243"/>
      <c r="AQ7" s="219" t="s">
        <v>223</v>
      </c>
      <c r="AR7" s="219"/>
      <c r="AS7" s="219"/>
      <c r="AT7" s="219"/>
      <c r="AU7" s="219"/>
      <c r="AV7" s="219"/>
      <c r="AW7" s="244"/>
      <c r="AX7" s="244"/>
      <c r="AY7" s="244"/>
      <c r="AZ7" s="244"/>
      <c r="BA7" s="244"/>
      <c r="BB7" s="244"/>
      <c r="BC7" s="244"/>
      <c r="BD7" s="244"/>
      <c r="BE7" s="244"/>
      <c r="BF7" s="244"/>
      <c r="BG7" s="244"/>
      <c r="BH7" s="244"/>
      <c r="BI7" s="244"/>
      <c r="BJ7" s="244"/>
      <c r="BK7" s="244"/>
      <c r="BL7" s="244"/>
      <c r="BM7" s="244"/>
      <c r="BN7" s="244"/>
      <c r="BO7" s="244"/>
      <c r="BP7" s="244"/>
    </row>
    <row r="8" spans="1:68" ht="11.25" customHeight="1">
      <c r="A8" s="103"/>
      <c r="B8" s="218"/>
      <c r="C8" s="218"/>
      <c r="D8" s="218"/>
      <c r="E8" s="218"/>
      <c r="F8" s="218"/>
      <c r="G8" s="218"/>
      <c r="H8" s="218"/>
      <c r="I8" s="218"/>
      <c r="J8" s="218"/>
      <c r="K8" s="218"/>
      <c r="L8" s="218"/>
      <c r="M8" s="219" t="s">
        <v>224</v>
      </c>
      <c r="N8" s="219"/>
      <c r="O8" s="219"/>
      <c r="P8" s="219"/>
      <c r="Q8" s="219"/>
      <c r="R8" s="219"/>
      <c r="S8" s="219"/>
      <c r="T8" s="219"/>
      <c r="U8" s="221">
        <f>Sheet1!E15</f>
        <v>0</v>
      </c>
      <c r="V8" s="222"/>
      <c r="W8" s="222"/>
      <c r="X8" s="222"/>
      <c r="Y8" s="222"/>
      <c r="Z8" s="222"/>
      <c r="AA8" s="222"/>
      <c r="AB8" s="222"/>
      <c r="AC8" s="222"/>
      <c r="AD8" s="222"/>
      <c r="AE8" s="222"/>
      <c r="AF8" s="222"/>
      <c r="AG8" s="222"/>
      <c r="AH8" s="222"/>
      <c r="AI8" s="222"/>
      <c r="AJ8" s="222"/>
      <c r="AK8" s="222"/>
      <c r="AL8" s="225"/>
      <c r="AM8" s="225"/>
      <c r="AN8" s="225"/>
      <c r="AO8" s="225"/>
      <c r="AP8" s="226"/>
      <c r="AQ8" s="219"/>
      <c r="AR8" s="219"/>
      <c r="AS8" s="219"/>
      <c r="AT8" s="219"/>
      <c r="AU8" s="219"/>
      <c r="AV8" s="219"/>
      <c r="AW8" s="244"/>
      <c r="AX8" s="244"/>
      <c r="AY8" s="244"/>
      <c r="AZ8" s="244"/>
      <c r="BA8" s="244"/>
      <c r="BB8" s="244"/>
      <c r="BC8" s="244"/>
      <c r="BD8" s="244"/>
      <c r="BE8" s="244"/>
      <c r="BF8" s="244"/>
      <c r="BG8" s="244"/>
      <c r="BH8" s="244"/>
      <c r="BI8" s="244"/>
      <c r="BJ8" s="244"/>
      <c r="BK8" s="244"/>
      <c r="BL8" s="244"/>
      <c r="BM8" s="244"/>
      <c r="BN8" s="244"/>
      <c r="BO8" s="244"/>
      <c r="BP8" s="244"/>
    </row>
    <row r="9" spans="1:68" ht="11.25" customHeight="1">
      <c r="A9" s="103"/>
      <c r="B9" s="218"/>
      <c r="C9" s="218"/>
      <c r="D9" s="218"/>
      <c r="E9" s="218"/>
      <c r="F9" s="218"/>
      <c r="G9" s="218"/>
      <c r="H9" s="218"/>
      <c r="I9" s="218"/>
      <c r="J9" s="218"/>
      <c r="K9" s="218"/>
      <c r="L9" s="218"/>
      <c r="M9" s="219"/>
      <c r="N9" s="219"/>
      <c r="O9" s="219"/>
      <c r="P9" s="219"/>
      <c r="Q9" s="219"/>
      <c r="R9" s="219"/>
      <c r="S9" s="219"/>
      <c r="T9" s="219"/>
      <c r="U9" s="223"/>
      <c r="V9" s="224"/>
      <c r="W9" s="224"/>
      <c r="X9" s="224"/>
      <c r="Y9" s="224"/>
      <c r="Z9" s="224"/>
      <c r="AA9" s="224"/>
      <c r="AB9" s="224"/>
      <c r="AC9" s="224"/>
      <c r="AD9" s="224"/>
      <c r="AE9" s="224"/>
      <c r="AF9" s="224"/>
      <c r="AG9" s="224"/>
      <c r="AH9" s="224"/>
      <c r="AI9" s="224"/>
      <c r="AJ9" s="224"/>
      <c r="AK9" s="224"/>
      <c r="AL9" s="227"/>
      <c r="AM9" s="227"/>
      <c r="AN9" s="227"/>
      <c r="AO9" s="227"/>
      <c r="AP9" s="228"/>
      <c r="AQ9" s="219"/>
      <c r="AR9" s="219"/>
      <c r="AS9" s="219"/>
      <c r="AT9" s="219"/>
      <c r="AU9" s="219"/>
      <c r="AV9" s="219"/>
      <c r="AW9" s="244"/>
      <c r="AX9" s="244"/>
      <c r="AY9" s="244"/>
      <c r="AZ9" s="244"/>
      <c r="BA9" s="244"/>
      <c r="BB9" s="244"/>
      <c r="BC9" s="244"/>
      <c r="BD9" s="244"/>
      <c r="BE9" s="244"/>
      <c r="BF9" s="244"/>
      <c r="BG9" s="244"/>
      <c r="BH9" s="244"/>
      <c r="BI9" s="244"/>
      <c r="BJ9" s="244"/>
      <c r="BK9" s="244"/>
      <c r="BL9" s="244"/>
      <c r="BM9" s="244"/>
      <c r="BN9" s="244"/>
      <c r="BO9" s="244"/>
      <c r="BP9" s="244"/>
    </row>
    <row r="10" spans="1:68" ht="11.25" customHeight="1">
      <c r="A10" s="103"/>
      <c r="B10" s="218"/>
      <c r="C10" s="218"/>
      <c r="D10" s="218"/>
      <c r="E10" s="218"/>
      <c r="F10" s="218"/>
      <c r="G10" s="218"/>
      <c r="H10" s="218"/>
      <c r="I10" s="218"/>
      <c r="J10" s="218"/>
      <c r="K10" s="218"/>
      <c r="L10" s="218"/>
      <c r="M10" s="219" t="s">
        <v>225</v>
      </c>
      <c r="N10" s="219"/>
      <c r="O10" s="219"/>
      <c r="P10" s="219"/>
      <c r="Q10" s="219"/>
      <c r="R10" s="219"/>
      <c r="S10" s="219"/>
      <c r="T10" s="219"/>
      <c r="U10" s="229" t="str">
        <f>IF(ISBLANK(Sheet1!E16),"",Sheet1!E16)</f>
        <v/>
      </c>
      <c r="V10" s="229"/>
      <c r="W10" s="229"/>
      <c r="X10" s="229"/>
      <c r="Y10" s="229"/>
      <c r="Z10" s="229"/>
      <c r="AA10" s="229"/>
      <c r="AB10" s="229"/>
      <c r="AC10" s="229"/>
      <c r="AD10" s="230" t="s">
        <v>226</v>
      </c>
      <c r="AE10" s="225"/>
      <c r="AF10" s="225"/>
      <c r="AG10" s="225"/>
      <c r="AH10" s="226"/>
      <c r="AI10" s="232">
        <f>Sheet1!E19</f>
        <v>0</v>
      </c>
      <c r="AJ10" s="225"/>
      <c r="AK10" s="225"/>
      <c r="AL10" s="225"/>
      <c r="AM10" s="225"/>
      <c r="AN10" s="225"/>
      <c r="AO10" s="225"/>
      <c r="AP10" s="226"/>
      <c r="AQ10" s="219" t="s">
        <v>227</v>
      </c>
      <c r="AR10" s="219"/>
      <c r="AS10" s="219"/>
      <c r="AT10" s="219"/>
      <c r="AU10" s="219"/>
      <c r="AV10" s="219"/>
      <c r="AW10" s="232">
        <f>Sheet1!E20</f>
        <v>0</v>
      </c>
      <c r="AX10" s="225"/>
      <c r="AY10" s="225"/>
      <c r="AZ10" s="225"/>
      <c r="BA10" s="225"/>
      <c r="BB10" s="225"/>
      <c r="BC10" s="226"/>
      <c r="BD10" s="233"/>
      <c r="BE10" s="234"/>
      <c r="BF10" s="234"/>
      <c r="BG10" s="234"/>
      <c r="BH10" s="234"/>
      <c r="BI10" s="234"/>
      <c r="BJ10" s="234"/>
      <c r="BK10" s="234"/>
      <c r="BL10" s="234"/>
      <c r="BM10" s="234"/>
      <c r="BN10" s="234"/>
      <c r="BO10" s="234"/>
      <c r="BP10" s="235"/>
    </row>
    <row r="11" spans="1:68" ht="11.25" customHeight="1">
      <c r="A11" s="103"/>
      <c r="B11" s="218"/>
      <c r="C11" s="218"/>
      <c r="D11" s="218"/>
      <c r="E11" s="218"/>
      <c r="F11" s="218"/>
      <c r="G11" s="218"/>
      <c r="H11" s="218"/>
      <c r="I11" s="218"/>
      <c r="J11" s="218"/>
      <c r="K11" s="218"/>
      <c r="L11" s="218"/>
      <c r="M11" s="219"/>
      <c r="N11" s="219"/>
      <c r="O11" s="219"/>
      <c r="P11" s="219"/>
      <c r="Q11" s="219"/>
      <c r="R11" s="219"/>
      <c r="S11" s="219"/>
      <c r="T11" s="219"/>
      <c r="U11" s="229"/>
      <c r="V11" s="229"/>
      <c r="W11" s="229"/>
      <c r="X11" s="229"/>
      <c r="Y11" s="229"/>
      <c r="Z11" s="229"/>
      <c r="AA11" s="229"/>
      <c r="AB11" s="229"/>
      <c r="AC11" s="229"/>
      <c r="AD11" s="231"/>
      <c r="AE11" s="227"/>
      <c r="AF11" s="227"/>
      <c r="AG11" s="227"/>
      <c r="AH11" s="228"/>
      <c r="AI11" s="231"/>
      <c r="AJ11" s="227"/>
      <c r="AK11" s="227"/>
      <c r="AL11" s="227"/>
      <c r="AM11" s="227"/>
      <c r="AN11" s="227"/>
      <c r="AO11" s="227"/>
      <c r="AP11" s="228"/>
      <c r="AQ11" s="219"/>
      <c r="AR11" s="219"/>
      <c r="AS11" s="219"/>
      <c r="AT11" s="219"/>
      <c r="AU11" s="219"/>
      <c r="AV11" s="219"/>
      <c r="AW11" s="231"/>
      <c r="AX11" s="227"/>
      <c r="AY11" s="227"/>
      <c r="AZ11" s="227"/>
      <c r="BA11" s="227"/>
      <c r="BB11" s="227"/>
      <c r="BC11" s="228"/>
      <c r="BD11" s="236"/>
      <c r="BE11" s="237"/>
      <c r="BF11" s="237"/>
      <c r="BG11" s="237"/>
      <c r="BH11" s="237"/>
      <c r="BI11" s="237"/>
      <c r="BJ11" s="237"/>
      <c r="BK11" s="237"/>
      <c r="BL11" s="237"/>
      <c r="BM11" s="237"/>
      <c r="BN11" s="237"/>
      <c r="BO11" s="237"/>
      <c r="BP11" s="238"/>
    </row>
    <row r="12" spans="1:68" ht="8.25" customHeight="1">
      <c r="A12" s="103"/>
      <c r="B12" s="216" t="s">
        <v>228</v>
      </c>
      <c r="C12" s="216"/>
      <c r="D12" s="216"/>
      <c r="E12" s="216"/>
      <c r="F12" s="216"/>
      <c r="G12" s="216"/>
      <c r="H12" s="216"/>
      <c r="I12" s="216"/>
      <c r="J12" s="216"/>
      <c r="K12" s="216"/>
      <c r="L12" s="216"/>
      <c r="M12" s="216"/>
      <c r="N12" s="216"/>
      <c r="O12" s="216"/>
      <c r="P12" s="216"/>
      <c r="Q12" s="216"/>
      <c r="R12" s="216"/>
      <c r="S12" s="216"/>
      <c r="T12" s="216"/>
      <c r="U12" s="216"/>
      <c r="V12" s="216"/>
      <c r="W12" s="216"/>
      <c r="X12" s="216"/>
      <c r="Y12" s="216"/>
      <c r="Z12" s="216"/>
      <c r="AA12" s="216"/>
      <c r="AB12" s="216"/>
      <c r="AC12" s="216"/>
      <c r="AD12" s="216"/>
      <c r="AE12" s="106"/>
      <c r="AF12" s="106"/>
      <c r="AG12" s="106"/>
      <c r="AH12" s="106"/>
      <c r="AI12" s="106"/>
      <c r="AJ12" s="106"/>
      <c r="AK12" s="106"/>
      <c r="AL12" s="106"/>
      <c r="AM12" s="106"/>
      <c r="AN12" s="106"/>
      <c r="AO12" s="106"/>
      <c r="AP12" s="106"/>
      <c r="AQ12" s="106"/>
      <c r="AR12" s="106"/>
      <c r="AS12" s="106"/>
      <c r="AT12" s="106"/>
      <c r="AU12" s="106"/>
      <c r="AV12" s="106"/>
      <c r="AW12" s="106"/>
      <c r="AX12" s="106"/>
      <c r="AY12" s="106"/>
      <c r="AZ12" s="106"/>
      <c r="BA12" s="106"/>
      <c r="BB12" s="106"/>
      <c r="BC12" s="106"/>
      <c r="BD12" s="106"/>
      <c r="BE12" s="106"/>
      <c r="BF12" s="106"/>
      <c r="BG12" s="106"/>
      <c r="BH12" s="106"/>
      <c r="BI12" s="106"/>
      <c r="BJ12" s="106"/>
      <c r="BK12" s="106"/>
      <c r="BL12" s="106"/>
      <c r="BM12" s="106"/>
      <c r="BN12" s="106"/>
      <c r="BO12" s="106"/>
      <c r="BP12" s="106"/>
    </row>
    <row r="13" spans="1:68" ht="8.25" customHeight="1" thickBot="1">
      <c r="A13" s="103"/>
      <c r="B13" s="216"/>
      <c r="C13" s="216"/>
      <c r="D13" s="216"/>
      <c r="E13" s="216"/>
      <c r="F13" s="216"/>
      <c r="G13" s="216"/>
      <c r="H13" s="216"/>
      <c r="I13" s="216"/>
      <c r="J13" s="216"/>
      <c r="K13" s="216"/>
      <c r="L13" s="216"/>
      <c r="M13" s="216"/>
      <c r="N13" s="216"/>
      <c r="O13" s="216"/>
      <c r="P13" s="216"/>
      <c r="Q13" s="216"/>
      <c r="R13" s="216"/>
      <c r="S13" s="216"/>
      <c r="T13" s="216"/>
      <c r="U13" s="216"/>
      <c r="V13" s="216"/>
      <c r="W13" s="216"/>
      <c r="X13" s="216"/>
      <c r="Y13" s="216"/>
      <c r="Z13" s="216"/>
      <c r="AA13" s="216"/>
      <c r="AB13" s="216"/>
      <c r="AC13" s="216"/>
      <c r="AD13" s="216"/>
      <c r="AE13" s="106"/>
      <c r="AF13" s="106"/>
      <c r="AG13" s="106"/>
      <c r="AH13" s="106"/>
      <c r="AI13" s="106"/>
      <c r="AJ13" s="106"/>
      <c r="AK13" s="106"/>
      <c r="AL13" s="106"/>
      <c r="AM13" s="106"/>
      <c r="AN13" s="106"/>
      <c r="AO13" s="106"/>
      <c r="AP13" s="106"/>
      <c r="AQ13" s="106"/>
      <c r="AR13" s="106"/>
      <c r="AS13" s="106"/>
      <c r="AT13" s="106"/>
      <c r="AU13" s="106"/>
      <c r="AV13" s="106"/>
      <c r="AW13" s="106"/>
      <c r="AX13" s="106"/>
      <c r="AY13" s="106"/>
      <c r="AZ13" s="106"/>
      <c r="BA13" s="106"/>
      <c r="BB13" s="106"/>
      <c r="BC13" s="106"/>
      <c r="BD13" s="106"/>
      <c r="BE13" s="106"/>
      <c r="BF13" s="106"/>
      <c r="BG13" s="106"/>
      <c r="BH13" s="106"/>
      <c r="BI13" s="106"/>
      <c r="BJ13" s="106"/>
      <c r="BK13" s="106"/>
      <c r="BL13" s="106"/>
      <c r="BM13" s="106"/>
      <c r="BN13" s="106"/>
      <c r="BO13" s="106"/>
      <c r="BP13" s="106"/>
    </row>
    <row r="14" spans="1:68" ht="9.6" customHeight="1">
      <c r="A14" s="103"/>
      <c r="B14" s="245" t="s">
        <v>229</v>
      </c>
      <c r="C14" s="246"/>
      <c r="D14" s="246"/>
      <c r="E14" s="246"/>
      <c r="F14" s="246"/>
      <c r="G14" s="247"/>
      <c r="H14" s="240" t="s">
        <v>230</v>
      </c>
      <c r="I14" s="240"/>
      <c r="J14" s="240"/>
      <c r="K14" s="240"/>
      <c r="L14" s="240"/>
      <c r="M14" s="240"/>
      <c r="N14" s="240"/>
      <c r="O14" s="240"/>
      <c r="P14" s="240"/>
      <c r="Q14" s="240"/>
      <c r="R14" s="240"/>
      <c r="S14" s="240"/>
      <c r="T14" s="240"/>
      <c r="U14" s="240"/>
      <c r="V14" s="240"/>
      <c r="W14" s="240" t="s">
        <v>231</v>
      </c>
      <c r="X14" s="240"/>
      <c r="Y14" s="240"/>
      <c r="Z14" s="240"/>
      <c r="AA14" s="240"/>
      <c r="AB14" s="240"/>
      <c r="AC14" s="240"/>
      <c r="AD14" s="240"/>
      <c r="AE14" s="240"/>
      <c r="AF14" s="240"/>
      <c r="AG14" s="240"/>
      <c r="AH14" s="240"/>
      <c r="AI14" s="240"/>
      <c r="AJ14" s="240"/>
      <c r="AK14" s="240"/>
      <c r="AL14" s="107"/>
      <c r="AM14" s="103"/>
      <c r="AN14" s="251"/>
      <c r="AO14" s="252"/>
      <c r="AP14" s="253"/>
      <c r="AQ14" s="257" t="s">
        <v>232</v>
      </c>
      <c r="AR14" s="257"/>
      <c r="AS14" s="263" t="s">
        <v>233</v>
      </c>
      <c r="AT14" s="263"/>
      <c r="AU14" s="263"/>
      <c r="AV14" s="263"/>
      <c r="AW14" s="263"/>
      <c r="AX14" s="263"/>
      <c r="AY14" s="263"/>
      <c r="AZ14" s="263"/>
      <c r="BA14" s="268" t="s">
        <v>234</v>
      </c>
      <c r="BB14" s="268"/>
      <c r="BC14" s="268"/>
      <c r="BD14" s="268">
        <f>Sheet1!E26</f>
        <v>0</v>
      </c>
      <c r="BE14" s="268"/>
      <c r="BF14" s="268"/>
      <c r="BG14" s="268"/>
      <c r="BH14" s="268"/>
      <c r="BI14" s="268"/>
      <c r="BJ14" s="268"/>
      <c r="BK14" s="268"/>
      <c r="BL14" s="268"/>
      <c r="BM14" s="268"/>
      <c r="BN14" s="268"/>
      <c r="BO14" s="268"/>
      <c r="BP14" s="269"/>
    </row>
    <row r="15" spans="1:68" ht="9.6" customHeight="1">
      <c r="A15" s="103"/>
      <c r="B15" s="248"/>
      <c r="C15" s="249"/>
      <c r="D15" s="249"/>
      <c r="E15" s="249"/>
      <c r="F15" s="249"/>
      <c r="G15" s="250"/>
      <c r="H15" s="259">
        <f>Sheet1!E45</f>
        <v>0</v>
      </c>
      <c r="I15" s="260"/>
      <c r="J15" s="260"/>
      <c r="K15" s="260"/>
      <c r="L15" s="260"/>
      <c r="M15" s="260"/>
      <c r="N15" s="260"/>
      <c r="O15" s="260"/>
      <c r="P15" s="260"/>
      <c r="Q15" s="260"/>
      <c r="R15" s="260"/>
      <c r="S15" s="260"/>
      <c r="T15" s="260"/>
      <c r="U15" s="260"/>
      <c r="V15" s="261"/>
      <c r="W15" s="271">
        <f>Sheet1!F45</f>
        <v>0</v>
      </c>
      <c r="X15" s="272"/>
      <c r="Y15" s="272"/>
      <c r="Z15" s="272"/>
      <c r="AA15" s="272"/>
      <c r="AB15" s="272"/>
      <c r="AC15" s="272"/>
      <c r="AD15" s="272"/>
      <c r="AE15" s="272"/>
      <c r="AF15" s="272"/>
      <c r="AG15" s="272"/>
      <c r="AH15" s="272"/>
      <c r="AI15" s="272"/>
      <c r="AJ15" s="272"/>
      <c r="AK15" s="273"/>
      <c r="AL15" s="103"/>
      <c r="AM15" s="103"/>
      <c r="AN15" s="254"/>
      <c r="AO15" s="255"/>
      <c r="AP15" s="256"/>
      <c r="AQ15" s="258"/>
      <c r="AR15" s="258"/>
      <c r="AS15" s="262"/>
      <c r="AT15" s="262"/>
      <c r="AU15" s="262"/>
      <c r="AV15" s="262"/>
      <c r="AW15" s="262"/>
      <c r="AX15" s="262"/>
      <c r="AY15" s="262"/>
      <c r="AZ15" s="262"/>
      <c r="BA15" s="267"/>
      <c r="BB15" s="267"/>
      <c r="BC15" s="267"/>
      <c r="BD15" s="267"/>
      <c r="BE15" s="267"/>
      <c r="BF15" s="267"/>
      <c r="BG15" s="267"/>
      <c r="BH15" s="267"/>
      <c r="BI15" s="267"/>
      <c r="BJ15" s="267"/>
      <c r="BK15" s="267"/>
      <c r="BL15" s="267"/>
      <c r="BM15" s="267"/>
      <c r="BN15" s="267"/>
      <c r="BO15" s="267"/>
      <c r="BP15" s="270"/>
    </row>
    <row r="16" spans="1:68" ht="9.6" customHeight="1">
      <c r="A16" s="103"/>
      <c r="B16" s="248"/>
      <c r="C16" s="249"/>
      <c r="D16" s="249"/>
      <c r="E16" s="249"/>
      <c r="F16" s="249"/>
      <c r="G16" s="250"/>
      <c r="H16" s="259">
        <f>Sheet1!E46</f>
        <v>0</v>
      </c>
      <c r="I16" s="260"/>
      <c r="J16" s="260"/>
      <c r="K16" s="260"/>
      <c r="L16" s="260"/>
      <c r="M16" s="260"/>
      <c r="N16" s="260"/>
      <c r="O16" s="260"/>
      <c r="P16" s="260"/>
      <c r="Q16" s="260"/>
      <c r="R16" s="260"/>
      <c r="S16" s="260"/>
      <c r="T16" s="260"/>
      <c r="U16" s="260"/>
      <c r="V16" s="261"/>
      <c r="W16" s="271">
        <f>Sheet1!F46</f>
        <v>0</v>
      </c>
      <c r="X16" s="272"/>
      <c r="Y16" s="272"/>
      <c r="Z16" s="272"/>
      <c r="AA16" s="272"/>
      <c r="AB16" s="272"/>
      <c r="AC16" s="272"/>
      <c r="AD16" s="272"/>
      <c r="AE16" s="272"/>
      <c r="AF16" s="272"/>
      <c r="AG16" s="272"/>
      <c r="AH16" s="272"/>
      <c r="AI16" s="272"/>
      <c r="AJ16" s="272"/>
      <c r="AK16" s="273"/>
      <c r="AL16" s="103"/>
      <c r="AM16" s="103"/>
      <c r="AN16" s="274" t="s">
        <v>235</v>
      </c>
      <c r="AO16" s="275"/>
      <c r="AP16" s="276"/>
      <c r="AQ16" s="258"/>
      <c r="AR16" s="258"/>
      <c r="AS16" s="262" t="s">
        <v>236</v>
      </c>
      <c r="AT16" s="262"/>
      <c r="AU16" s="262"/>
      <c r="AV16" s="262"/>
      <c r="AW16" s="262"/>
      <c r="AX16" s="262"/>
      <c r="AY16" s="262"/>
      <c r="AZ16" s="262"/>
      <c r="BA16" s="267" t="s">
        <v>237</v>
      </c>
      <c r="BB16" s="267"/>
      <c r="BC16" s="267"/>
      <c r="BD16" s="267">
        <f>Sheet1!E27</f>
        <v>0</v>
      </c>
      <c r="BE16" s="267"/>
      <c r="BF16" s="267"/>
      <c r="BG16" s="267"/>
      <c r="BH16" s="267"/>
      <c r="BI16" s="267"/>
      <c r="BJ16" s="267"/>
      <c r="BK16" s="267"/>
      <c r="BL16" s="267"/>
      <c r="BM16" s="267"/>
      <c r="BN16" s="267"/>
      <c r="BO16" s="267"/>
      <c r="BP16" s="270"/>
    </row>
    <row r="17" spans="1:68" ht="9.6" customHeight="1">
      <c r="A17" s="103"/>
      <c r="B17" s="248"/>
      <c r="C17" s="249"/>
      <c r="D17" s="249"/>
      <c r="E17" s="249"/>
      <c r="F17" s="249"/>
      <c r="G17" s="250"/>
      <c r="H17" s="259">
        <f>Sheet1!E47</f>
        <v>0</v>
      </c>
      <c r="I17" s="260"/>
      <c r="J17" s="260"/>
      <c r="K17" s="260"/>
      <c r="L17" s="260"/>
      <c r="M17" s="260"/>
      <c r="N17" s="260"/>
      <c r="O17" s="260"/>
      <c r="P17" s="260"/>
      <c r="Q17" s="260"/>
      <c r="R17" s="260"/>
      <c r="S17" s="260"/>
      <c r="T17" s="260"/>
      <c r="U17" s="260"/>
      <c r="V17" s="261"/>
      <c r="W17" s="271">
        <f>Sheet1!F47</f>
        <v>0</v>
      </c>
      <c r="X17" s="272"/>
      <c r="Y17" s="272"/>
      <c r="Z17" s="272"/>
      <c r="AA17" s="272"/>
      <c r="AB17" s="272"/>
      <c r="AC17" s="272"/>
      <c r="AD17" s="272"/>
      <c r="AE17" s="272"/>
      <c r="AF17" s="272"/>
      <c r="AG17" s="272"/>
      <c r="AH17" s="272"/>
      <c r="AI17" s="272"/>
      <c r="AJ17" s="272"/>
      <c r="AK17" s="273"/>
      <c r="AL17" s="103"/>
      <c r="AM17" s="103"/>
      <c r="AN17" s="274"/>
      <c r="AO17" s="275"/>
      <c r="AP17" s="276"/>
      <c r="AQ17" s="258"/>
      <c r="AR17" s="258"/>
      <c r="AS17" s="262"/>
      <c r="AT17" s="262"/>
      <c r="AU17" s="262"/>
      <c r="AV17" s="262"/>
      <c r="AW17" s="262"/>
      <c r="AX17" s="262"/>
      <c r="AY17" s="262"/>
      <c r="AZ17" s="262"/>
      <c r="BA17" s="267"/>
      <c r="BB17" s="267"/>
      <c r="BC17" s="267"/>
      <c r="BD17" s="267"/>
      <c r="BE17" s="267"/>
      <c r="BF17" s="267"/>
      <c r="BG17" s="267"/>
      <c r="BH17" s="267"/>
      <c r="BI17" s="267"/>
      <c r="BJ17" s="267"/>
      <c r="BK17" s="267"/>
      <c r="BL17" s="267"/>
      <c r="BM17" s="267"/>
      <c r="BN17" s="267"/>
      <c r="BO17" s="267"/>
      <c r="BP17" s="270"/>
    </row>
    <row r="18" spans="1:68" ht="9.6" customHeight="1">
      <c r="A18" s="103"/>
      <c r="B18" s="248"/>
      <c r="C18" s="249"/>
      <c r="D18" s="249"/>
      <c r="E18" s="249"/>
      <c r="F18" s="249"/>
      <c r="G18" s="250"/>
      <c r="H18" s="259"/>
      <c r="I18" s="260"/>
      <c r="J18" s="260"/>
      <c r="K18" s="260"/>
      <c r="L18" s="260"/>
      <c r="M18" s="260"/>
      <c r="N18" s="260"/>
      <c r="O18" s="260"/>
      <c r="P18" s="260"/>
      <c r="Q18" s="260"/>
      <c r="R18" s="260"/>
      <c r="S18" s="260"/>
      <c r="T18" s="260"/>
      <c r="U18" s="260"/>
      <c r="V18" s="261"/>
      <c r="W18" s="259"/>
      <c r="X18" s="260"/>
      <c r="Y18" s="260"/>
      <c r="Z18" s="260"/>
      <c r="AA18" s="260"/>
      <c r="AB18" s="260"/>
      <c r="AC18" s="260"/>
      <c r="AD18" s="260"/>
      <c r="AE18" s="260"/>
      <c r="AF18" s="260"/>
      <c r="AG18" s="260"/>
      <c r="AH18" s="260"/>
      <c r="AI18" s="260"/>
      <c r="AJ18" s="260"/>
      <c r="AK18" s="261"/>
      <c r="AL18" s="103"/>
      <c r="AM18" s="103"/>
      <c r="AN18" s="274"/>
      <c r="AO18" s="275"/>
      <c r="AP18" s="276"/>
      <c r="AQ18" s="262" t="s">
        <v>238</v>
      </c>
      <c r="AR18" s="262"/>
      <c r="AS18" s="262"/>
      <c r="AT18" s="262"/>
      <c r="AU18" s="262"/>
      <c r="AV18" s="262"/>
      <c r="AW18" s="262"/>
      <c r="AX18" s="262"/>
      <c r="AY18" s="262"/>
      <c r="AZ18" s="262"/>
      <c r="BA18" s="267" t="s">
        <v>239</v>
      </c>
      <c r="BB18" s="267"/>
      <c r="BC18" s="267"/>
      <c r="BD18" s="267">
        <f>Sheet1!E28</f>
        <v>0</v>
      </c>
      <c r="BE18" s="267"/>
      <c r="BF18" s="267"/>
      <c r="BG18" s="267"/>
      <c r="BH18" s="267"/>
      <c r="BI18" s="267"/>
      <c r="BJ18" s="267"/>
      <c r="BK18" s="267"/>
      <c r="BL18" s="267"/>
      <c r="BM18" s="267"/>
      <c r="BN18" s="267"/>
      <c r="BO18" s="267"/>
      <c r="BP18" s="270"/>
    </row>
    <row r="19" spans="1:68" ht="9.6" customHeight="1">
      <c r="A19" s="103"/>
      <c r="B19" s="248"/>
      <c r="C19" s="249"/>
      <c r="D19" s="249"/>
      <c r="E19" s="249"/>
      <c r="F19" s="249"/>
      <c r="G19" s="250"/>
      <c r="H19" s="259"/>
      <c r="I19" s="260"/>
      <c r="J19" s="260"/>
      <c r="K19" s="260"/>
      <c r="L19" s="260"/>
      <c r="M19" s="260"/>
      <c r="N19" s="260"/>
      <c r="O19" s="260"/>
      <c r="P19" s="260"/>
      <c r="Q19" s="260"/>
      <c r="R19" s="260"/>
      <c r="S19" s="260"/>
      <c r="T19" s="260"/>
      <c r="U19" s="260"/>
      <c r="V19" s="261"/>
      <c r="W19" s="259"/>
      <c r="X19" s="260"/>
      <c r="Y19" s="260"/>
      <c r="Z19" s="260"/>
      <c r="AA19" s="260"/>
      <c r="AB19" s="260"/>
      <c r="AC19" s="260"/>
      <c r="AD19" s="260"/>
      <c r="AE19" s="260"/>
      <c r="AF19" s="260"/>
      <c r="AG19" s="260"/>
      <c r="AH19" s="260"/>
      <c r="AI19" s="260"/>
      <c r="AJ19" s="260"/>
      <c r="AK19" s="261"/>
      <c r="AL19" s="103"/>
      <c r="AM19" s="103"/>
      <c r="AN19" s="274"/>
      <c r="AO19" s="275"/>
      <c r="AP19" s="276"/>
      <c r="AQ19" s="262"/>
      <c r="AR19" s="262"/>
      <c r="AS19" s="262"/>
      <c r="AT19" s="262"/>
      <c r="AU19" s="262"/>
      <c r="AV19" s="262"/>
      <c r="AW19" s="262"/>
      <c r="AX19" s="262"/>
      <c r="AY19" s="262"/>
      <c r="AZ19" s="262"/>
      <c r="BA19" s="267"/>
      <c r="BB19" s="267"/>
      <c r="BC19" s="267"/>
      <c r="BD19" s="267"/>
      <c r="BE19" s="267"/>
      <c r="BF19" s="267"/>
      <c r="BG19" s="267"/>
      <c r="BH19" s="267"/>
      <c r="BI19" s="267"/>
      <c r="BJ19" s="267"/>
      <c r="BK19" s="267"/>
      <c r="BL19" s="267"/>
      <c r="BM19" s="267"/>
      <c r="BN19" s="267"/>
      <c r="BO19" s="267"/>
      <c r="BP19" s="270"/>
    </row>
    <row r="20" spans="1:68" ht="9.6" customHeight="1">
      <c r="A20" s="103"/>
      <c r="B20" s="248"/>
      <c r="C20" s="249"/>
      <c r="D20" s="249"/>
      <c r="E20" s="249"/>
      <c r="F20" s="249"/>
      <c r="G20" s="250"/>
      <c r="H20" s="259" t="s">
        <v>240</v>
      </c>
      <c r="I20" s="260"/>
      <c r="J20" s="260"/>
      <c r="K20" s="260"/>
      <c r="L20" s="260"/>
      <c r="M20" s="260"/>
      <c r="N20" s="260"/>
      <c r="O20" s="260"/>
      <c r="P20" s="260"/>
      <c r="Q20" s="260"/>
      <c r="R20" s="260"/>
      <c r="S20" s="260"/>
      <c r="T20" s="260"/>
      <c r="U20" s="260"/>
      <c r="V20" s="261"/>
      <c r="W20" s="259">
        <f>Sheet1!G47</f>
        <v>0</v>
      </c>
      <c r="X20" s="260"/>
      <c r="Y20" s="260"/>
      <c r="Z20" s="260"/>
      <c r="AA20" s="260"/>
      <c r="AB20" s="260"/>
      <c r="AC20" s="260"/>
      <c r="AD20" s="260"/>
      <c r="AE20" s="260"/>
      <c r="AF20" s="260"/>
      <c r="AG20" s="260"/>
      <c r="AH20" s="260"/>
      <c r="AI20" s="260"/>
      <c r="AJ20" s="260"/>
      <c r="AK20" s="261"/>
      <c r="AL20" s="103"/>
      <c r="AM20" s="103"/>
      <c r="AN20" s="274"/>
      <c r="AO20" s="275"/>
      <c r="AP20" s="276"/>
      <c r="AQ20" s="262" t="s">
        <v>241</v>
      </c>
      <c r="AR20" s="262"/>
      <c r="AS20" s="262"/>
      <c r="AT20" s="262"/>
      <c r="AU20" s="262"/>
      <c r="AV20" s="262"/>
      <c r="AW20" s="262"/>
      <c r="AX20" s="262"/>
      <c r="AY20" s="262"/>
      <c r="AZ20" s="262"/>
      <c r="BA20" s="267" t="s">
        <v>242</v>
      </c>
      <c r="BB20" s="267"/>
      <c r="BC20" s="267"/>
      <c r="BD20" s="267">
        <f>Sheet1!E29</f>
        <v>0</v>
      </c>
      <c r="BE20" s="267"/>
      <c r="BF20" s="267"/>
      <c r="BG20" s="267"/>
      <c r="BH20" s="267"/>
      <c r="BI20" s="267"/>
      <c r="BJ20" s="267"/>
      <c r="BK20" s="267"/>
      <c r="BL20" s="267"/>
      <c r="BM20" s="267"/>
      <c r="BN20" s="267"/>
      <c r="BO20" s="267"/>
      <c r="BP20" s="270"/>
    </row>
    <row r="21" spans="1:68" ht="9.6" customHeight="1">
      <c r="A21" s="103"/>
      <c r="B21" s="245" t="s">
        <v>243</v>
      </c>
      <c r="C21" s="246"/>
      <c r="D21" s="246"/>
      <c r="E21" s="246"/>
      <c r="F21" s="246"/>
      <c r="G21" s="247"/>
      <c r="H21" s="240" t="s">
        <v>244</v>
      </c>
      <c r="I21" s="240"/>
      <c r="J21" s="240"/>
      <c r="K21" s="240"/>
      <c r="L21" s="240"/>
      <c r="M21" s="240"/>
      <c r="N21" s="240"/>
      <c r="O21" s="240"/>
      <c r="P21" s="240"/>
      <c r="Q21" s="240"/>
      <c r="R21" s="240"/>
      <c r="S21" s="240"/>
      <c r="T21" s="240"/>
      <c r="U21" s="240"/>
      <c r="V21" s="240"/>
      <c r="W21" s="240" t="s">
        <v>245</v>
      </c>
      <c r="X21" s="240"/>
      <c r="Y21" s="240"/>
      <c r="Z21" s="240"/>
      <c r="AA21" s="240"/>
      <c r="AB21" s="240"/>
      <c r="AC21" s="240"/>
      <c r="AD21" s="240"/>
      <c r="AE21" s="240"/>
      <c r="AF21" s="240"/>
      <c r="AG21" s="240"/>
      <c r="AH21" s="240"/>
      <c r="AI21" s="240"/>
      <c r="AJ21" s="240"/>
      <c r="AK21" s="240"/>
      <c r="AL21" s="103"/>
      <c r="AM21" s="103"/>
      <c r="AN21" s="274"/>
      <c r="AO21" s="275"/>
      <c r="AP21" s="276"/>
      <c r="AQ21" s="262"/>
      <c r="AR21" s="262"/>
      <c r="AS21" s="262"/>
      <c r="AT21" s="262"/>
      <c r="AU21" s="262"/>
      <c r="AV21" s="262"/>
      <c r="AW21" s="262"/>
      <c r="AX21" s="262"/>
      <c r="AY21" s="262"/>
      <c r="AZ21" s="262"/>
      <c r="BA21" s="267"/>
      <c r="BB21" s="267"/>
      <c r="BC21" s="267"/>
      <c r="BD21" s="267"/>
      <c r="BE21" s="267"/>
      <c r="BF21" s="267"/>
      <c r="BG21" s="267"/>
      <c r="BH21" s="267"/>
      <c r="BI21" s="267"/>
      <c r="BJ21" s="267"/>
      <c r="BK21" s="267"/>
      <c r="BL21" s="267"/>
      <c r="BM21" s="267"/>
      <c r="BN21" s="267"/>
      <c r="BO21" s="267"/>
      <c r="BP21" s="270"/>
    </row>
    <row r="22" spans="1:68" ht="9.6" customHeight="1">
      <c r="A22" s="103"/>
      <c r="B22" s="248"/>
      <c r="C22" s="249"/>
      <c r="D22" s="249"/>
      <c r="E22" s="249"/>
      <c r="F22" s="249"/>
      <c r="G22" s="250"/>
      <c r="H22" s="267">
        <f>Sheet1!E53</f>
        <v>0</v>
      </c>
      <c r="I22" s="267"/>
      <c r="J22" s="267"/>
      <c r="K22" s="267"/>
      <c r="L22" s="267"/>
      <c r="M22" s="267"/>
      <c r="N22" s="267"/>
      <c r="O22" s="267"/>
      <c r="P22" s="267"/>
      <c r="Q22" s="267"/>
      <c r="R22" s="267"/>
      <c r="S22" s="267"/>
      <c r="T22" s="267"/>
      <c r="U22" s="267"/>
      <c r="V22" s="267"/>
      <c r="W22" s="267">
        <f>Sheet1!E54</f>
        <v>0</v>
      </c>
      <c r="X22" s="267"/>
      <c r="Y22" s="267"/>
      <c r="Z22" s="267"/>
      <c r="AA22" s="267"/>
      <c r="AB22" s="267"/>
      <c r="AC22" s="267"/>
      <c r="AD22" s="267"/>
      <c r="AE22" s="267"/>
      <c r="AF22" s="267"/>
      <c r="AG22" s="267"/>
      <c r="AH22" s="267"/>
      <c r="AI22" s="267"/>
      <c r="AJ22" s="267"/>
      <c r="AK22" s="267"/>
      <c r="AL22" s="103"/>
      <c r="AM22" s="103"/>
      <c r="AN22" s="274"/>
      <c r="AO22" s="275"/>
      <c r="AP22" s="276"/>
      <c r="AQ22" s="262" t="s">
        <v>246</v>
      </c>
      <c r="AR22" s="262"/>
      <c r="AS22" s="262"/>
      <c r="AT22" s="262"/>
      <c r="AU22" s="262"/>
      <c r="AV22" s="262"/>
      <c r="AW22" s="262"/>
      <c r="AX22" s="262"/>
      <c r="AY22" s="262"/>
      <c r="AZ22" s="262"/>
      <c r="BA22" s="267" t="s">
        <v>247</v>
      </c>
      <c r="BB22" s="267"/>
      <c r="BC22" s="267"/>
      <c r="BD22" s="267">
        <f>Sheet1!E30</f>
        <v>0</v>
      </c>
      <c r="BE22" s="267"/>
      <c r="BF22" s="267"/>
      <c r="BG22" s="267"/>
      <c r="BH22" s="267"/>
      <c r="BI22" s="267"/>
      <c r="BJ22" s="267"/>
      <c r="BK22" s="267"/>
      <c r="BL22" s="267"/>
      <c r="BM22" s="267"/>
      <c r="BN22" s="267"/>
      <c r="BO22" s="267"/>
      <c r="BP22" s="270"/>
    </row>
    <row r="23" spans="1:68" ht="9.6" customHeight="1">
      <c r="A23" s="103"/>
      <c r="B23" s="248"/>
      <c r="C23" s="249"/>
      <c r="D23" s="249"/>
      <c r="E23" s="249"/>
      <c r="F23" s="249"/>
      <c r="G23" s="250"/>
      <c r="H23" s="267"/>
      <c r="I23" s="267"/>
      <c r="J23" s="267"/>
      <c r="K23" s="267"/>
      <c r="L23" s="267"/>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103"/>
      <c r="AM23" s="103"/>
      <c r="AN23" s="274"/>
      <c r="AO23" s="275"/>
      <c r="AP23" s="276"/>
      <c r="AQ23" s="262"/>
      <c r="AR23" s="262"/>
      <c r="AS23" s="262"/>
      <c r="AT23" s="262"/>
      <c r="AU23" s="262"/>
      <c r="AV23" s="262"/>
      <c r="AW23" s="262"/>
      <c r="AX23" s="262"/>
      <c r="AY23" s="262"/>
      <c r="AZ23" s="262"/>
      <c r="BA23" s="267"/>
      <c r="BB23" s="267"/>
      <c r="BC23" s="267"/>
      <c r="BD23" s="267"/>
      <c r="BE23" s="267"/>
      <c r="BF23" s="267"/>
      <c r="BG23" s="267"/>
      <c r="BH23" s="267"/>
      <c r="BI23" s="267"/>
      <c r="BJ23" s="267"/>
      <c r="BK23" s="267"/>
      <c r="BL23" s="267"/>
      <c r="BM23" s="267"/>
      <c r="BN23" s="267"/>
      <c r="BO23" s="267"/>
      <c r="BP23" s="270"/>
    </row>
    <row r="24" spans="1:68" ht="9.6" customHeight="1">
      <c r="A24" s="103"/>
      <c r="B24" s="248"/>
      <c r="C24" s="249"/>
      <c r="D24" s="249"/>
      <c r="E24" s="249"/>
      <c r="F24" s="249"/>
      <c r="G24" s="250"/>
      <c r="H24" s="240" t="s">
        <v>248</v>
      </c>
      <c r="I24" s="240"/>
      <c r="J24" s="240"/>
      <c r="K24" s="240"/>
      <c r="L24" s="240"/>
      <c r="M24" s="240"/>
      <c r="N24" s="240"/>
      <c r="O24" s="240"/>
      <c r="P24" s="240"/>
      <c r="Q24" s="240"/>
      <c r="R24" s="240"/>
      <c r="S24" s="240"/>
      <c r="T24" s="240"/>
      <c r="U24" s="240"/>
      <c r="V24" s="240"/>
      <c r="W24" s="240" t="s">
        <v>249</v>
      </c>
      <c r="X24" s="240"/>
      <c r="Y24" s="240"/>
      <c r="Z24" s="240"/>
      <c r="AA24" s="240"/>
      <c r="AB24" s="240"/>
      <c r="AC24" s="240"/>
      <c r="AD24" s="240"/>
      <c r="AE24" s="240"/>
      <c r="AF24" s="240"/>
      <c r="AG24" s="240"/>
      <c r="AH24" s="240"/>
      <c r="AI24" s="240"/>
      <c r="AJ24" s="240"/>
      <c r="AK24" s="240"/>
      <c r="AL24" s="103"/>
      <c r="AM24" s="103"/>
      <c r="AN24" s="274"/>
      <c r="AO24" s="275"/>
      <c r="AP24" s="276"/>
      <c r="AQ24" s="262" t="s">
        <v>250</v>
      </c>
      <c r="AR24" s="262"/>
      <c r="AS24" s="262"/>
      <c r="AT24" s="262"/>
      <c r="AU24" s="262"/>
      <c r="AV24" s="262"/>
      <c r="AW24" s="262"/>
      <c r="AX24" s="262"/>
      <c r="AY24" s="262"/>
      <c r="AZ24" s="262"/>
      <c r="BA24" s="267" t="s">
        <v>251</v>
      </c>
      <c r="BB24" s="267"/>
      <c r="BC24" s="267"/>
      <c r="BD24" s="267">
        <f>Sheet1!E31</f>
        <v>0</v>
      </c>
      <c r="BE24" s="267"/>
      <c r="BF24" s="267"/>
      <c r="BG24" s="267"/>
      <c r="BH24" s="267"/>
      <c r="BI24" s="267"/>
      <c r="BJ24" s="267"/>
      <c r="BK24" s="267"/>
      <c r="BL24" s="267"/>
      <c r="BM24" s="267"/>
      <c r="BN24" s="267"/>
      <c r="BO24" s="267"/>
      <c r="BP24" s="270"/>
    </row>
    <row r="25" spans="1:68" ht="9.6" customHeight="1">
      <c r="A25" s="103"/>
      <c r="B25" s="248"/>
      <c r="C25" s="249"/>
      <c r="D25" s="249"/>
      <c r="E25" s="249"/>
      <c r="F25" s="249"/>
      <c r="G25" s="250"/>
      <c r="H25" s="267">
        <f>Sheet1!E55</f>
        <v>0</v>
      </c>
      <c r="I25" s="267"/>
      <c r="J25" s="267"/>
      <c r="K25" s="267"/>
      <c r="L25" s="267"/>
      <c r="M25" s="267"/>
      <c r="N25" s="267"/>
      <c r="O25" s="267"/>
      <c r="P25" s="267"/>
      <c r="Q25" s="267"/>
      <c r="R25" s="267"/>
      <c r="S25" s="267"/>
      <c r="T25" s="267"/>
      <c r="U25" s="267"/>
      <c r="V25" s="267"/>
      <c r="W25" s="267">
        <f>Sheet1!E56</f>
        <v>0</v>
      </c>
      <c r="X25" s="267"/>
      <c r="Y25" s="267"/>
      <c r="Z25" s="267"/>
      <c r="AA25" s="267"/>
      <c r="AB25" s="267"/>
      <c r="AC25" s="267"/>
      <c r="AD25" s="267"/>
      <c r="AE25" s="267"/>
      <c r="AF25" s="267"/>
      <c r="AG25" s="267"/>
      <c r="AH25" s="267"/>
      <c r="AI25" s="267"/>
      <c r="AJ25" s="267"/>
      <c r="AK25" s="267"/>
      <c r="AL25" s="103"/>
      <c r="AM25" s="103"/>
      <c r="AN25" s="274"/>
      <c r="AO25" s="275"/>
      <c r="AP25" s="276"/>
      <c r="AQ25" s="262"/>
      <c r="AR25" s="262"/>
      <c r="AS25" s="262"/>
      <c r="AT25" s="262"/>
      <c r="AU25" s="262"/>
      <c r="AV25" s="262"/>
      <c r="AW25" s="262"/>
      <c r="AX25" s="262"/>
      <c r="AY25" s="262"/>
      <c r="AZ25" s="262"/>
      <c r="BA25" s="267"/>
      <c r="BB25" s="267"/>
      <c r="BC25" s="267"/>
      <c r="BD25" s="267"/>
      <c r="BE25" s="267"/>
      <c r="BF25" s="267"/>
      <c r="BG25" s="267"/>
      <c r="BH25" s="267"/>
      <c r="BI25" s="267"/>
      <c r="BJ25" s="267"/>
      <c r="BK25" s="267"/>
      <c r="BL25" s="267"/>
      <c r="BM25" s="267"/>
      <c r="BN25" s="267"/>
      <c r="BO25" s="267"/>
      <c r="BP25" s="270"/>
    </row>
    <row r="26" spans="1:68" ht="9.6" customHeight="1">
      <c r="A26" s="103"/>
      <c r="B26" s="248"/>
      <c r="C26" s="249"/>
      <c r="D26" s="249"/>
      <c r="E26" s="249"/>
      <c r="F26" s="249"/>
      <c r="G26" s="250"/>
      <c r="H26" s="267"/>
      <c r="I26" s="267"/>
      <c r="J26" s="267"/>
      <c r="K26" s="267"/>
      <c r="L26" s="267"/>
      <c r="M26" s="267"/>
      <c r="N26" s="267"/>
      <c r="O26" s="267"/>
      <c r="P26" s="267"/>
      <c r="Q26" s="267"/>
      <c r="R26" s="267"/>
      <c r="S26" s="267"/>
      <c r="T26" s="267"/>
      <c r="U26" s="267"/>
      <c r="V26" s="267"/>
      <c r="W26" s="267"/>
      <c r="X26" s="267"/>
      <c r="Y26" s="267"/>
      <c r="Z26" s="267"/>
      <c r="AA26" s="267"/>
      <c r="AB26" s="267"/>
      <c r="AC26" s="267"/>
      <c r="AD26" s="267"/>
      <c r="AE26" s="267"/>
      <c r="AF26" s="267"/>
      <c r="AG26" s="267"/>
      <c r="AH26" s="267"/>
      <c r="AI26" s="267"/>
      <c r="AJ26" s="267"/>
      <c r="AK26" s="267"/>
      <c r="AL26" s="103"/>
      <c r="AM26" s="103"/>
      <c r="AN26" s="274"/>
      <c r="AO26" s="275"/>
      <c r="AP26" s="276"/>
      <c r="AQ26" s="278" t="s">
        <v>252</v>
      </c>
      <c r="AR26" s="279"/>
      <c r="AS26" s="262" t="s">
        <v>253</v>
      </c>
      <c r="AT26" s="262"/>
      <c r="AU26" s="262"/>
      <c r="AV26" s="262"/>
      <c r="AW26" s="262"/>
      <c r="AX26" s="262"/>
      <c r="AY26" s="262"/>
      <c r="AZ26" s="262"/>
      <c r="BA26" s="267" t="s">
        <v>254</v>
      </c>
      <c r="BB26" s="267"/>
      <c r="BC26" s="267"/>
      <c r="BD26" s="267">
        <f>Sheet1!E32+Sheet1!E33</f>
        <v>0</v>
      </c>
      <c r="BE26" s="267"/>
      <c r="BF26" s="267"/>
      <c r="BG26" s="267"/>
      <c r="BH26" s="267"/>
      <c r="BI26" s="267"/>
      <c r="BJ26" s="267"/>
      <c r="BK26" s="267"/>
      <c r="BL26" s="267"/>
      <c r="BM26" s="267"/>
      <c r="BN26" s="267"/>
      <c r="BO26" s="267"/>
      <c r="BP26" s="270"/>
    </row>
    <row r="27" spans="1:68" ht="9.6" customHeight="1">
      <c r="A27" s="103"/>
      <c r="B27" s="248"/>
      <c r="C27" s="249"/>
      <c r="D27" s="249"/>
      <c r="E27" s="249"/>
      <c r="F27" s="249"/>
      <c r="G27" s="250"/>
      <c r="H27" s="240" t="s">
        <v>255</v>
      </c>
      <c r="I27" s="240"/>
      <c r="J27" s="240"/>
      <c r="K27" s="240"/>
      <c r="L27" s="240"/>
      <c r="M27" s="240"/>
      <c r="N27" s="240"/>
      <c r="O27" s="240"/>
      <c r="P27" s="240"/>
      <c r="Q27" s="240"/>
      <c r="R27" s="240"/>
      <c r="S27" s="240"/>
      <c r="T27" s="240"/>
      <c r="U27" s="240"/>
      <c r="V27" s="240"/>
      <c r="W27" s="277"/>
      <c r="X27" s="277"/>
      <c r="Y27" s="277"/>
      <c r="Z27" s="277"/>
      <c r="AA27" s="277"/>
      <c r="AB27" s="277"/>
      <c r="AC27" s="277"/>
      <c r="AD27" s="277"/>
      <c r="AE27" s="277"/>
      <c r="AF27" s="277"/>
      <c r="AG27" s="277"/>
      <c r="AH27" s="277"/>
      <c r="AI27" s="277"/>
      <c r="AJ27" s="277"/>
      <c r="AK27" s="277"/>
      <c r="AL27" s="103"/>
      <c r="AM27" s="103"/>
      <c r="AN27" s="274"/>
      <c r="AO27" s="275"/>
      <c r="AP27" s="276"/>
      <c r="AQ27" s="280"/>
      <c r="AR27" s="256"/>
      <c r="AS27" s="262"/>
      <c r="AT27" s="262"/>
      <c r="AU27" s="262"/>
      <c r="AV27" s="262"/>
      <c r="AW27" s="262"/>
      <c r="AX27" s="262"/>
      <c r="AY27" s="262"/>
      <c r="AZ27" s="262"/>
      <c r="BA27" s="267"/>
      <c r="BB27" s="267"/>
      <c r="BC27" s="267"/>
      <c r="BD27" s="267"/>
      <c r="BE27" s="267"/>
      <c r="BF27" s="267"/>
      <c r="BG27" s="267"/>
      <c r="BH27" s="267"/>
      <c r="BI27" s="267"/>
      <c r="BJ27" s="267"/>
      <c r="BK27" s="267"/>
      <c r="BL27" s="267"/>
      <c r="BM27" s="267"/>
      <c r="BN27" s="267"/>
      <c r="BO27" s="267"/>
      <c r="BP27" s="270"/>
    </row>
    <row r="28" spans="1:68" ht="9.6" customHeight="1">
      <c r="A28" s="103"/>
      <c r="B28" s="248"/>
      <c r="C28" s="249"/>
      <c r="D28" s="249"/>
      <c r="E28" s="249"/>
      <c r="F28" s="249"/>
      <c r="G28" s="250"/>
      <c r="H28" s="267">
        <f>Sheet1!E57</f>
        <v>0</v>
      </c>
      <c r="I28" s="267"/>
      <c r="J28" s="267"/>
      <c r="K28" s="267"/>
      <c r="L28" s="267"/>
      <c r="M28" s="267"/>
      <c r="N28" s="267"/>
      <c r="O28" s="267"/>
      <c r="P28" s="267"/>
      <c r="Q28" s="267"/>
      <c r="R28" s="267"/>
      <c r="S28" s="267"/>
      <c r="T28" s="267"/>
      <c r="U28" s="267"/>
      <c r="V28" s="267"/>
      <c r="W28" s="277"/>
      <c r="X28" s="277"/>
      <c r="Y28" s="277"/>
      <c r="Z28" s="277"/>
      <c r="AA28" s="277"/>
      <c r="AB28" s="277"/>
      <c r="AC28" s="277"/>
      <c r="AD28" s="277"/>
      <c r="AE28" s="277"/>
      <c r="AF28" s="277"/>
      <c r="AG28" s="277"/>
      <c r="AH28" s="277"/>
      <c r="AI28" s="277"/>
      <c r="AJ28" s="277"/>
      <c r="AK28" s="277"/>
      <c r="AL28" s="103"/>
      <c r="AM28" s="103"/>
      <c r="AN28" s="274"/>
      <c r="AO28" s="275"/>
      <c r="AP28" s="276"/>
      <c r="AQ28" s="280"/>
      <c r="AR28" s="256"/>
      <c r="AS28" s="262" t="s">
        <v>256</v>
      </c>
      <c r="AT28" s="262"/>
      <c r="AU28" s="262"/>
      <c r="AV28" s="262"/>
      <c r="AW28" s="262"/>
      <c r="AX28" s="262"/>
      <c r="AY28" s="262"/>
      <c r="AZ28" s="262"/>
      <c r="BA28" s="267" t="s">
        <v>257</v>
      </c>
      <c r="BB28" s="267"/>
      <c r="BC28" s="267"/>
      <c r="BD28" s="267">
        <f>Sheet1!E34</f>
        <v>0</v>
      </c>
      <c r="BE28" s="267"/>
      <c r="BF28" s="267"/>
      <c r="BG28" s="267"/>
      <c r="BH28" s="267"/>
      <c r="BI28" s="267"/>
      <c r="BJ28" s="267"/>
      <c r="BK28" s="267"/>
      <c r="BL28" s="267"/>
      <c r="BM28" s="267"/>
      <c r="BN28" s="267"/>
      <c r="BO28" s="267"/>
      <c r="BP28" s="270"/>
    </row>
    <row r="29" spans="1:68" ht="9.6" customHeight="1">
      <c r="A29" s="103"/>
      <c r="B29" s="264"/>
      <c r="C29" s="265"/>
      <c r="D29" s="265"/>
      <c r="E29" s="265"/>
      <c r="F29" s="265"/>
      <c r="G29" s="266"/>
      <c r="H29" s="267"/>
      <c r="I29" s="267"/>
      <c r="J29" s="267"/>
      <c r="K29" s="267"/>
      <c r="L29" s="267"/>
      <c r="M29" s="267"/>
      <c r="N29" s="267"/>
      <c r="O29" s="267"/>
      <c r="P29" s="267"/>
      <c r="Q29" s="267"/>
      <c r="R29" s="267"/>
      <c r="S29" s="267"/>
      <c r="T29" s="267"/>
      <c r="U29" s="267"/>
      <c r="V29" s="267"/>
      <c r="W29" s="277"/>
      <c r="X29" s="277"/>
      <c r="Y29" s="277"/>
      <c r="Z29" s="277"/>
      <c r="AA29" s="277"/>
      <c r="AB29" s="277"/>
      <c r="AC29" s="277"/>
      <c r="AD29" s="277"/>
      <c r="AE29" s="277"/>
      <c r="AF29" s="277"/>
      <c r="AG29" s="277"/>
      <c r="AH29" s="277"/>
      <c r="AI29" s="277"/>
      <c r="AJ29" s="277"/>
      <c r="AK29" s="277"/>
      <c r="AL29" s="103"/>
      <c r="AM29" s="103"/>
      <c r="AN29" s="274"/>
      <c r="AO29" s="275"/>
      <c r="AP29" s="276"/>
      <c r="AQ29" s="280"/>
      <c r="AR29" s="256"/>
      <c r="AS29" s="262"/>
      <c r="AT29" s="262"/>
      <c r="AU29" s="262"/>
      <c r="AV29" s="262"/>
      <c r="AW29" s="262"/>
      <c r="AX29" s="262"/>
      <c r="AY29" s="262"/>
      <c r="AZ29" s="262"/>
      <c r="BA29" s="267"/>
      <c r="BB29" s="267"/>
      <c r="BC29" s="267"/>
      <c r="BD29" s="267"/>
      <c r="BE29" s="267"/>
      <c r="BF29" s="267"/>
      <c r="BG29" s="267"/>
      <c r="BH29" s="267"/>
      <c r="BI29" s="267"/>
      <c r="BJ29" s="267"/>
      <c r="BK29" s="267"/>
      <c r="BL29" s="267"/>
      <c r="BM29" s="267"/>
      <c r="BN29" s="267"/>
      <c r="BO29" s="267"/>
      <c r="BP29" s="270"/>
    </row>
    <row r="30" spans="1:68" ht="9.6" customHeight="1">
      <c r="A30" s="103"/>
      <c r="B30" s="301" t="s">
        <v>258</v>
      </c>
      <c r="C30" s="302"/>
      <c r="D30" s="302"/>
      <c r="E30" s="302"/>
      <c r="F30" s="302"/>
      <c r="G30" s="286"/>
      <c r="H30" s="240" t="s">
        <v>259</v>
      </c>
      <c r="I30" s="240"/>
      <c r="J30" s="240"/>
      <c r="K30" s="240"/>
      <c r="L30" s="240"/>
      <c r="M30" s="240"/>
      <c r="N30" s="240"/>
      <c r="O30" s="240"/>
      <c r="P30" s="240"/>
      <c r="Q30" s="240"/>
      <c r="R30" s="240"/>
      <c r="S30" s="240"/>
      <c r="T30" s="240"/>
      <c r="U30" s="240"/>
      <c r="V30" s="240"/>
      <c r="W30" s="240" t="s">
        <v>260</v>
      </c>
      <c r="X30" s="240"/>
      <c r="Y30" s="240"/>
      <c r="Z30" s="240"/>
      <c r="AA30" s="240"/>
      <c r="AB30" s="240"/>
      <c r="AC30" s="240"/>
      <c r="AD30" s="240"/>
      <c r="AE30" s="240"/>
      <c r="AF30" s="240"/>
      <c r="AG30" s="240"/>
      <c r="AH30" s="240"/>
      <c r="AI30" s="240"/>
      <c r="AJ30" s="240"/>
      <c r="AK30" s="240"/>
      <c r="AL30" s="103"/>
      <c r="AM30" s="103"/>
      <c r="AN30" s="274"/>
      <c r="AO30" s="275"/>
      <c r="AP30" s="276"/>
      <c r="AQ30" s="280"/>
      <c r="AR30" s="256"/>
      <c r="AS30" s="262" t="s">
        <v>261</v>
      </c>
      <c r="AT30" s="262"/>
      <c r="AU30" s="262"/>
      <c r="AV30" s="262"/>
      <c r="AW30" s="262"/>
      <c r="AX30" s="262"/>
      <c r="AY30" s="262"/>
      <c r="AZ30" s="262"/>
      <c r="BA30" s="267" t="s">
        <v>262</v>
      </c>
      <c r="BB30" s="267"/>
      <c r="BC30" s="267"/>
      <c r="BD30" s="267">
        <f>Sheet1!E35</f>
        <v>0</v>
      </c>
      <c r="BE30" s="267"/>
      <c r="BF30" s="267"/>
      <c r="BG30" s="267"/>
      <c r="BH30" s="267"/>
      <c r="BI30" s="267"/>
      <c r="BJ30" s="267"/>
      <c r="BK30" s="267"/>
      <c r="BL30" s="267"/>
      <c r="BM30" s="267"/>
      <c r="BN30" s="267"/>
      <c r="BO30" s="267"/>
      <c r="BP30" s="270"/>
    </row>
    <row r="31" spans="1:68" ht="9.6" customHeight="1">
      <c r="A31" s="103"/>
      <c r="B31" s="284"/>
      <c r="C31" s="285"/>
      <c r="D31" s="285"/>
      <c r="E31" s="285"/>
      <c r="F31" s="285"/>
      <c r="G31" s="286"/>
      <c r="H31" s="267">
        <f>Sheet1!E61</f>
        <v>0</v>
      </c>
      <c r="I31" s="267"/>
      <c r="J31" s="267"/>
      <c r="K31" s="267"/>
      <c r="L31" s="267"/>
      <c r="M31" s="267"/>
      <c r="N31" s="267"/>
      <c r="O31" s="267"/>
      <c r="P31" s="267"/>
      <c r="Q31" s="267"/>
      <c r="R31" s="267"/>
      <c r="S31" s="267"/>
      <c r="T31" s="267"/>
      <c r="U31" s="267"/>
      <c r="V31" s="267"/>
      <c r="W31" s="267">
        <f>Sheet1!E62</f>
        <v>0</v>
      </c>
      <c r="X31" s="267"/>
      <c r="Y31" s="267"/>
      <c r="Z31" s="267"/>
      <c r="AA31" s="267"/>
      <c r="AB31" s="267"/>
      <c r="AC31" s="267"/>
      <c r="AD31" s="267"/>
      <c r="AE31" s="267"/>
      <c r="AF31" s="267"/>
      <c r="AG31" s="267"/>
      <c r="AH31" s="267"/>
      <c r="AI31" s="267"/>
      <c r="AJ31" s="267"/>
      <c r="AK31" s="267"/>
      <c r="AL31" s="103"/>
      <c r="AM31" s="103"/>
      <c r="AN31" s="274"/>
      <c r="AO31" s="275"/>
      <c r="AP31" s="276"/>
      <c r="AQ31" s="280"/>
      <c r="AR31" s="256"/>
      <c r="AS31" s="262"/>
      <c r="AT31" s="262"/>
      <c r="AU31" s="262"/>
      <c r="AV31" s="262"/>
      <c r="AW31" s="262"/>
      <c r="AX31" s="262"/>
      <c r="AY31" s="262"/>
      <c r="AZ31" s="262"/>
      <c r="BA31" s="267"/>
      <c r="BB31" s="267"/>
      <c r="BC31" s="267"/>
      <c r="BD31" s="267"/>
      <c r="BE31" s="267"/>
      <c r="BF31" s="267"/>
      <c r="BG31" s="267"/>
      <c r="BH31" s="267"/>
      <c r="BI31" s="267"/>
      <c r="BJ31" s="267"/>
      <c r="BK31" s="267"/>
      <c r="BL31" s="267"/>
      <c r="BM31" s="267"/>
      <c r="BN31" s="267"/>
      <c r="BO31" s="267"/>
      <c r="BP31" s="270"/>
    </row>
    <row r="32" spans="1:68" ht="9.6" customHeight="1">
      <c r="A32" s="103"/>
      <c r="B32" s="284"/>
      <c r="C32" s="285"/>
      <c r="D32" s="285"/>
      <c r="E32" s="285"/>
      <c r="F32" s="285"/>
      <c r="G32" s="286"/>
      <c r="H32" s="267"/>
      <c r="I32" s="267"/>
      <c r="J32" s="267"/>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103"/>
      <c r="AM32" s="103"/>
      <c r="AN32" s="274"/>
      <c r="AO32" s="275"/>
      <c r="AP32" s="276"/>
      <c r="AQ32" s="303" t="s">
        <v>263</v>
      </c>
      <c r="AR32" s="304"/>
      <c r="AS32" s="262" t="s">
        <v>264</v>
      </c>
      <c r="AT32" s="262"/>
      <c r="AU32" s="262"/>
      <c r="AV32" s="262"/>
      <c r="AW32" s="262"/>
      <c r="AX32" s="262"/>
      <c r="AY32" s="262"/>
      <c r="AZ32" s="262"/>
      <c r="BA32" s="267" t="s">
        <v>265</v>
      </c>
      <c r="BB32" s="267"/>
      <c r="BC32" s="267"/>
      <c r="BD32" s="267">
        <f>Sheet1!E36</f>
        <v>0</v>
      </c>
      <c r="BE32" s="267"/>
      <c r="BF32" s="267"/>
      <c r="BG32" s="267"/>
      <c r="BH32" s="267"/>
      <c r="BI32" s="267"/>
      <c r="BJ32" s="267"/>
      <c r="BK32" s="267"/>
      <c r="BL32" s="267"/>
      <c r="BM32" s="267"/>
      <c r="BN32" s="267"/>
      <c r="BO32" s="267"/>
      <c r="BP32" s="270"/>
    </row>
    <row r="33" spans="1:68" ht="9.6" customHeight="1">
      <c r="A33" s="103"/>
      <c r="B33" s="281" t="s">
        <v>266</v>
      </c>
      <c r="C33" s="282"/>
      <c r="D33" s="282"/>
      <c r="E33" s="282"/>
      <c r="F33" s="282"/>
      <c r="G33" s="283"/>
      <c r="H33" s="108" t="s">
        <v>267</v>
      </c>
      <c r="I33" s="103"/>
      <c r="J33" s="108" t="str">
        <f>IF(COUNTIF(Sheet1!E65:E68,"○")&gt;0,"☑","□")</f>
        <v>□</v>
      </c>
      <c r="K33" s="103"/>
      <c r="L33" s="290" t="s">
        <v>268</v>
      </c>
      <c r="M33" s="290"/>
      <c r="N33" s="290"/>
      <c r="O33" s="290"/>
      <c r="P33" s="291"/>
      <c r="Q33" s="292" t="s">
        <v>269</v>
      </c>
      <c r="R33" s="293"/>
      <c r="S33" s="293"/>
      <c r="T33" s="293"/>
      <c r="U33" s="293"/>
      <c r="V33" s="294"/>
      <c r="W33" s="109"/>
      <c r="X33" s="108" t="s">
        <v>270</v>
      </c>
      <c r="Y33" s="108"/>
      <c r="Z33" s="108" t="str">
        <f>IF(Sheet1!E72&lt;&gt;"","☑","□")</f>
        <v>□</v>
      </c>
      <c r="AA33" s="108"/>
      <c r="AB33" s="108" t="s">
        <v>271</v>
      </c>
      <c r="AC33" s="108"/>
      <c r="AD33" s="108"/>
      <c r="AE33" s="108"/>
      <c r="AF33" s="108"/>
      <c r="AG33" s="108"/>
      <c r="AH33" s="108"/>
      <c r="AI33" s="108"/>
      <c r="AJ33" s="108"/>
      <c r="AK33" s="110"/>
      <c r="AL33" s="103"/>
      <c r="AM33" s="103"/>
      <c r="AN33" s="274"/>
      <c r="AO33" s="275"/>
      <c r="AP33" s="276"/>
      <c r="AQ33" s="305"/>
      <c r="AR33" s="306"/>
      <c r="AS33" s="262"/>
      <c r="AT33" s="262"/>
      <c r="AU33" s="262"/>
      <c r="AV33" s="262"/>
      <c r="AW33" s="262"/>
      <c r="AX33" s="262"/>
      <c r="AY33" s="262"/>
      <c r="AZ33" s="262"/>
      <c r="BA33" s="267"/>
      <c r="BB33" s="267"/>
      <c r="BC33" s="267"/>
      <c r="BD33" s="267"/>
      <c r="BE33" s="267"/>
      <c r="BF33" s="267"/>
      <c r="BG33" s="267"/>
      <c r="BH33" s="267"/>
      <c r="BI33" s="267"/>
      <c r="BJ33" s="267"/>
      <c r="BK33" s="267"/>
      <c r="BL33" s="267"/>
      <c r="BM33" s="267"/>
      <c r="BN33" s="267"/>
      <c r="BO33" s="267"/>
      <c r="BP33" s="270"/>
    </row>
    <row r="34" spans="1:68" ht="9.6" customHeight="1">
      <c r="A34" s="103"/>
      <c r="B34" s="284"/>
      <c r="C34" s="285"/>
      <c r="D34" s="285"/>
      <c r="E34" s="285"/>
      <c r="F34" s="285"/>
      <c r="G34" s="286"/>
      <c r="H34" s="232">
        <f>MAX(Sheet1!F65:F69)</f>
        <v>0</v>
      </c>
      <c r="I34" s="225"/>
      <c r="J34" s="225"/>
      <c r="K34" s="225"/>
      <c r="L34" s="225"/>
      <c r="M34" s="225"/>
      <c r="N34" s="225"/>
      <c r="O34" s="225"/>
      <c r="P34" s="226"/>
      <c r="Q34" s="111" t="str">
        <f>IF(Sheet1!E69="○","☑","□")</f>
        <v>□</v>
      </c>
      <c r="R34" s="295" t="s">
        <v>272</v>
      </c>
      <c r="S34" s="295"/>
      <c r="T34" s="295"/>
      <c r="U34" s="295"/>
      <c r="V34" s="296"/>
      <c r="W34" s="112" t="s">
        <v>273</v>
      </c>
      <c r="X34" s="113"/>
      <c r="Y34" s="113"/>
      <c r="Z34" s="114"/>
      <c r="AA34" s="114"/>
      <c r="AB34" s="297">
        <f>Sheet1!E72</f>
        <v>0</v>
      </c>
      <c r="AC34" s="297"/>
      <c r="AD34" s="297"/>
      <c r="AE34" s="297"/>
      <c r="AF34" s="297"/>
      <c r="AG34" s="297"/>
      <c r="AH34" s="297"/>
      <c r="AI34" s="297"/>
      <c r="AJ34" s="297"/>
      <c r="AK34" s="298"/>
      <c r="AL34" s="103"/>
      <c r="AM34" s="103"/>
      <c r="AN34" s="274"/>
      <c r="AO34" s="275"/>
      <c r="AP34" s="276"/>
      <c r="AQ34" s="305"/>
      <c r="AR34" s="306"/>
      <c r="AS34" s="262" t="s">
        <v>274</v>
      </c>
      <c r="AT34" s="262"/>
      <c r="AU34" s="262"/>
      <c r="AV34" s="262"/>
      <c r="AW34" s="262"/>
      <c r="AX34" s="262"/>
      <c r="AY34" s="262"/>
      <c r="AZ34" s="262"/>
      <c r="BA34" s="267" t="s">
        <v>275</v>
      </c>
      <c r="BB34" s="267"/>
      <c r="BC34" s="267"/>
      <c r="BD34" s="267">
        <f>Sheet1!E37</f>
        <v>0</v>
      </c>
      <c r="BE34" s="267"/>
      <c r="BF34" s="267"/>
      <c r="BG34" s="267"/>
      <c r="BH34" s="267"/>
      <c r="BI34" s="267"/>
      <c r="BJ34" s="267"/>
      <c r="BK34" s="267"/>
      <c r="BL34" s="267"/>
      <c r="BM34" s="267"/>
      <c r="BN34" s="267"/>
      <c r="BO34" s="267"/>
      <c r="BP34" s="270"/>
    </row>
    <row r="35" spans="1:68" ht="9.6" customHeight="1">
      <c r="A35" s="103"/>
      <c r="B35" s="287"/>
      <c r="C35" s="288"/>
      <c r="D35" s="288"/>
      <c r="E35" s="288"/>
      <c r="F35" s="288"/>
      <c r="G35" s="289"/>
      <c r="H35" s="231"/>
      <c r="I35" s="227"/>
      <c r="J35" s="227"/>
      <c r="K35" s="227"/>
      <c r="L35" s="227"/>
      <c r="M35" s="227"/>
      <c r="N35" s="227"/>
      <c r="O35" s="227"/>
      <c r="P35" s="228"/>
      <c r="Q35" s="309" t="s">
        <v>276</v>
      </c>
      <c r="R35" s="310"/>
      <c r="S35" s="310"/>
      <c r="T35" s="310"/>
      <c r="U35" s="310"/>
      <c r="V35" s="311"/>
      <c r="W35" s="115"/>
      <c r="X35" s="116"/>
      <c r="Y35" s="116"/>
      <c r="Z35" s="116"/>
      <c r="AA35" s="116"/>
      <c r="AB35" s="299"/>
      <c r="AC35" s="299"/>
      <c r="AD35" s="299"/>
      <c r="AE35" s="299"/>
      <c r="AF35" s="299"/>
      <c r="AG35" s="299"/>
      <c r="AH35" s="299"/>
      <c r="AI35" s="299"/>
      <c r="AJ35" s="299"/>
      <c r="AK35" s="300"/>
      <c r="AL35" s="103"/>
      <c r="AM35" s="103"/>
      <c r="AN35" s="274"/>
      <c r="AO35" s="275"/>
      <c r="AP35" s="276"/>
      <c r="AQ35" s="307"/>
      <c r="AR35" s="308"/>
      <c r="AS35" s="262"/>
      <c r="AT35" s="262"/>
      <c r="AU35" s="262"/>
      <c r="AV35" s="262"/>
      <c r="AW35" s="262"/>
      <c r="AX35" s="262"/>
      <c r="AY35" s="262"/>
      <c r="AZ35" s="262"/>
      <c r="BA35" s="267"/>
      <c r="BB35" s="267"/>
      <c r="BC35" s="267"/>
      <c r="BD35" s="267"/>
      <c r="BE35" s="267"/>
      <c r="BF35" s="267"/>
      <c r="BG35" s="267"/>
      <c r="BH35" s="267"/>
      <c r="BI35" s="267"/>
      <c r="BJ35" s="267"/>
      <c r="BK35" s="267"/>
      <c r="BL35" s="267"/>
      <c r="BM35" s="267"/>
      <c r="BN35" s="267"/>
      <c r="BO35" s="267"/>
      <c r="BP35" s="270"/>
    </row>
    <row r="36" spans="1:68" ht="9.6" customHeight="1">
      <c r="A36" s="103"/>
      <c r="B36" s="281" t="s">
        <v>277</v>
      </c>
      <c r="C36" s="282"/>
      <c r="D36" s="282"/>
      <c r="E36" s="282"/>
      <c r="F36" s="312"/>
      <c r="G36" s="283"/>
      <c r="H36" s="259" t="s">
        <v>278</v>
      </c>
      <c r="I36" s="260"/>
      <c r="J36" s="260"/>
      <c r="K36" s="261"/>
      <c r="L36" s="242">
        <f>Sheet1!E77</f>
        <v>0</v>
      </c>
      <c r="M36" s="242"/>
      <c r="N36" s="242"/>
      <c r="O36" s="242"/>
      <c r="P36" s="242"/>
      <c r="Q36" s="242"/>
      <c r="R36" s="242"/>
      <c r="S36" s="242"/>
      <c r="T36" s="242"/>
      <c r="U36" s="242"/>
      <c r="V36" s="242"/>
      <c r="W36" s="259" t="s">
        <v>279</v>
      </c>
      <c r="X36" s="260"/>
      <c r="Y36" s="260"/>
      <c r="Z36" s="260"/>
      <c r="AA36" s="260"/>
      <c r="AB36" s="261"/>
      <c r="AC36" s="260">
        <f>Sheet1!E78</f>
        <v>0</v>
      </c>
      <c r="AD36" s="260"/>
      <c r="AE36" s="260"/>
      <c r="AF36" s="260"/>
      <c r="AG36" s="260"/>
      <c r="AH36" s="260"/>
      <c r="AI36" s="260"/>
      <c r="AJ36" s="260"/>
      <c r="AK36" s="261"/>
      <c r="AL36" s="103"/>
      <c r="AM36" s="103"/>
      <c r="AN36" s="254"/>
      <c r="AO36" s="255"/>
      <c r="AP36" s="256"/>
      <c r="AQ36" s="316" t="s">
        <v>280</v>
      </c>
      <c r="AR36" s="317"/>
      <c r="AS36" s="317"/>
      <c r="AT36" s="317"/>
      <c r="AU36" s="317"/>
      <c r="AV36" s="317"/>
      <c r="AW36" s="317"/>
      <c r="AX36" s="317"/>
      <c r="AY36" s="317"/>
      <c r="AZ36" s="318"/>
      <c r="BA36" s="267" t="s">
        <v>281</v>
      </c>
      <c r="BB36" s="267"/>
      <c r="BC36" s="267"/>
      <c r="BD36" s="267">
        <f>Sheet1!E38</f>
        <v>0</v>
      </c>
      <c r="BE36" s="267"/>
      <c r="BF36" s="267"/>
      <c r="BG36" s="267"/>
      <c r="BH36" s="267"/>
      <c r="BI36" s="267"/>
      <c r="BJ36" s="267"/>
      <c r="BK36" s="267"/>
      <c r="BL36" s="267"/>
      <c r="BM36" s="267"/>
      <c r="BN36" s="267"/>
      <c r="BO36" s="267"/>
      <c r="BP36" s="270"/>
    </row>
    <row r="37" spans="1:68" ht="9.6" customHeight="1" thickBot="1">
      <c r="A37" s="103"/>
      <c r="B37" s="284"/>
      <c r="C37" s="285"/>
      <c r="D37" s="285"/>
      <c r="E37" s="285"/>
      <c r="F37" s="285"/>
      <c r="G37" s="286"/>
      <c r="H37" s="328" t="s">
        <v>223</v>
      </c>
      <c r="I37" s="329"/>
      <c r="J37" s="329"/>
      <c r="K37" s="329"/>
      <c r="L37" s="259"/>
      <c r="M37" s="260"/>
      <c r="N37" s="260"/>
      <c r="O37" s="260"/>
      <c r="P37" s="260"/>
      <c r="Q37" s="260"/>
      <c r="R37" s="260"/>
      <c r="S37" s="260"/>
      <c r="T37" s="260"/>
      <c r="U37" s="260"/>
      <c r="V37" s="260"/>
      <c r="W37" s="260"/>
      <c r="X37" s="260"/>
      <c r="Y37" s="260"/>
      <c r="Z37" s="260"/>
      <c r="AA37" s="260"/>
      <c r="AB37" s="261"/>
      <c r="AC37" s="330"/>
      <c r="AD37" s="330"/>
      <c r="AE37" s="330"/>
      <c r="AF37" s="330"/>
      <c r="AG37" s="330"/>
      <c r="AH37" s="330"/>
      <c r="AI37" s="330"/>
      <c r="AJ37" s="330"/>
      <c r="AK37" s="331"/>
      <c r="AL37" s="103"/>
      <c r="AM37" s="103"/>
      <c r="AN37" s="313"/>
      <c r="AO37" s="314"/>
      <c r="AP37" s="315"/>
      <c r="AQ37" s="319"/>
      <c r="AR37" s="320"/>
      <c r="AS37" s="320"/>
      <c r="AT37" s="320"/>
      <c r="AU37" s="320"/>
      <c r="AV37" s="320"/>
      <c r="AW37" s="320"/>
      <c r="AX37" s="320"/>
      <c r="AY37" s="320"/>
      <c r="AZ37" s="321"/>
      <c r="BA37" s="267"/>
      <c r="BB37" s="267"/>
      <c r="BC37" s="267"/>
      <c r="BD37" s="326"/>
      <c r="BE37" s="326"/>
      <c r="BF37" s="326"/>
      <c r="BG37" s="326"/>
      <c r="BH37" s="326"/>
      <c r="BI37" s="326"/>
      <c r="BJ37" s="326"/>
      <c r="BK37" s="326"/>
      <c r="BL37" s="326"/>
      <c r="BM37" s="326"/>
      <c r="BN37" s="326"/>
      <c r="BO37" s="326"/>
      <c r="BP37" s="327"/>
    </row>
    <row r="38" spans="1:68" ht="9.6" customHeight="1">
      <c r="A38" s="103"/>
      <c r="B38" s="284"/>
      <c r="C38" s="285"/>
      <c r="D38" s="285"/>
      <c r="E38" s="285"/>
      <c r="F38" s="285"/>
      <c r="G38" s="286"/>
      <c r="H38" s="240" t="s">
        <v>278</v>
      </c>
      <c r="I38" s="240"/>
      <c r="J38" s="240"/>
      <c r="K38" s="240"/>
      <c r="L38" s="242">
        <f>Sheet1!E80</f>
        <v>0</v>
      </c>
      <c r="M38" s="242"/>
      <c r="N38" s="242"/>
      <c r="O38" s="242"/>
      <c r="P38" s="242"/>
      <c r="Q38" s="242"/>
      <c r="R38" s="242"/>
      <c r="S38" s="242"/>
      <c r="T38" s="242"/>
      <c r="U38" s="242"/>
      <c r="V38" s="242"/>
      <c r="W38" s="292" t="s">
        <v>279</v>
      </c>
      <c r="X38" s="293"/>
      <c r="Y38" s="293"/>
      <c r="Z38" s="293"/>
      <c r="AA38" s="293"/>
      <c r="AB38" s="294"/>
      <c r="AC38" s="260">
        <f>Sheet1!E81</f>
        <v>0</v>
      </c>
      <c r="AD38" s="260"/>
      <c r="AE38" s="260"/>
      <c r="AF38" s="260"/>
      <c r="AG38" s="260"/>
      <c r="AH38" s="260"/>
      <c r="AI38" s="260"/>
      <c r="AJ38" s="260"/>
      <c r="AK38" s="261"/>
      <c r="AL38" s="103"/>
      <c r="AM38" s="103"/>
      <c r="AN38" s="251"/>
      <c r="AO38" s="252"/>
      <c r="AP38" s="253"/>
      <c r="AQ38" s="257" t="s">
        <v>232</v>
      </c>
      <c r="AR38" s="257"/>
      <c r="AS38" s="263" t="s">
        <v>233</v>
      </c>
      <c r="AT38" s="263"/>
      <c r="AU38" s="263"/>
      <c r="AV38" s="263"/>
      <c r="AW38" s="263"/>
      <c r="AX38" s="263"/>
      <c r="AY38" s="263"/>
      <c r="AZ38" s="263"/>
      <c r="BA38" s="268" t="s">
        <v>282</v>
      </c>
      <c r="BB38" s="268"/>
      <c r="BC38" s="268"/>
      <c r="BD38" s="268">
        <f>Sheet1!G26</f>
        <v>0</v>
      </c>
      <c r="BE38" s="268"/>
      <c r="BF38" s="268"/>
      <c r="BG38" s="268"/>
      <c r="BH38" s="268"/>
      <c r="BI38" s="268"/>
      <c r="BJ38" s="268"/>
      <c r="BK38" s="268"/>
      <c r="BL38" s="268"/>
      <c r="BM38" s="268"/>
      <c r="BN38" s="268"/>
      <c r="BO38" s="268"/>
      <c r="BP38" s="269"/>
    </row>
    <row r="39" spans="1:68" ht="9.6" customHeight="1">
      <c r="A39" s="103"/>
      <c r="B39" s="287"/>
      <c r="C39" s="288"/>
      <c r="D39" s="288"/>
      <c r="E39" s="288"/>
      <c r="F39" s="288"/>
      <c r="G39" s="289"/>
      <c r="H39" s="322" t="s">
        <v>223</v>
      </c>
      <c r="I39" s="323"/>
      <c r="J39" s="323"/>
      <c r="K39" s="323"/>
      <c r="L39" s="259"/>
      <c r="M39" s="260"/>
      <c r="N39" s="260"/>
      <c r="O39" s="260"/>
      <c r="P39" s="260"/>
      <c r="Q39" s="260"/>
      <c r="R39" s="260"/>
      <c r="S39" s="260"/>
      <c r="T39" s="260"/>
      <c r="U39" s="260"/>
      <c r="V39" s="260"/>
      <c r="W39" s="260"/>
      <c r="X39" s="260"/>
      <c r="Y39" s="260"/>
      <c r="Z39" s="260"/>
      <c r="AA39" s="260"/>
      <c r="AB39" s="261"/>
      <c r="AC39" s="324"/>
      <c r="AD39" s="324"/>
      <c r="AE39" s="324"/>
      <c r="AF39" s="324"/>
      <c r="AG39" s="324"/>
      <c r="AH39" s="324"/>
      <c r="AI39" s="324"/>
      <c r="AJ39" s="324"/>
      <c r="AK39" s="325"/>
      <c r="AL39" s="103"/>
      <c r="AM39" s="103"/>
      <c r="AN39" s="254"/>
      <c r="AO39" s="255"/>
      <c r="AP39" s="256"/>
      <c r="AQ39" s="258"/>
      <c r="AR39" s="258"/>
      <c r="AS39" s="262"/>
      <c r="AT39" s="262"/>
      <c r="AU39" s="262"/>
      <c r="AV39" s="262"/>
      <c r="AW39" s="262"/>
      <c r="AX39" s="262"/>
      <c r="AY39" s="262"/>
      <c r="AZ39" s="262"/>
      <c r="BA39" s="267"/>
      <c r="BB39" s="267"/>
      <c r="BC39" s="267"/>
      <c r="BD39" s="267"/>
      <c r="BE39" s="267"/>
      <c r="BF39" s="267"/>
      <c r="BG39" s="267"/>
      <c r="BH39" s="267"/>
      <c r="BI39" s="267"/>
      <c r="BJ39" s="267"/>
      <c r="BK39" s="267"/>
      <c r="BL39" s="267"/>
      <c r="BM39" s="267"/>
      <c r="BN39" s="267"/>
      <c r="BO39" s="267"/>
      <c r="BP39" s="270"/>
    </row>
    <row r="40" spans="1:68" ht="9.6" customHeight="1">
      <c r="A40" s="103"/>
      <c r="B40" s="349" t="s">
        <v>283</v>
      </c>
      <c r="C40" s="349"/>
      <c r="D40" s="349"/>
      <c r="E40" s="349"/>
      <c r="F40" s="349"/>
      <c r="G40" s="349"/>
      <c r="H40" s="240" t="s">
        <v>284</v>
      </c>
      <c r="I40" s="240"/>
      <c r="J40" s="240"/>
      <c r="K40" s="240"/>
      <c r="L40" s="240"/>
      <c r="M40" s="240"/>
      <c r="N40" s="240"/>
      <c r="O40" s="240"/>
      <c r="P40" s="240"/>
      <c r="Q40" s="240"/>
      <c r="R40" s="240"/>
      <c r="S40" s="240" t="s">
        <v>225</v>
      </c>
      <c r="T40" s="240"/>
      <c r="U40" s="240"/>
      <c r="V40" s="240"/>
      <c r="W40" s="240"/>
      <c r="X40" s="240"/>
      <c r="Y40" s="240"/>
      <c r="Z40" s="350" t="str">
        <f>IF(ISBLANK(Sheet1!E86),"",Sheet1!E86)</f>
        <v/>
      </c>
      <c r="AA40" s="350"/>
      <c r="AB40" s="350"/>
      <c r="AC40" s="350"/>
      <c r="AD40" s="350"/>
      <c r="AE40" s="350"/>
      <c r="AF40" s="350"/>
      <c r="AG40" s="350"/>
      <c r="AH40" s="350"/>
      <c r="AI40" s="350"/>
      <c r="AJ40" s="350"/>
      <c r="AK40" s="350"/>
      <c r="AL40" s="103"/>
      <c r="AM40" s="103"/>
      <c r="AN40" s="274" t="s">
        <v>285</v>
      </c>
      <c r="AO40" s="275"/>
      <c r="AP40" s="276"/>
      <c r="AQ40" s="258"/>
      <c r="AR40" s="258"/>
      <c r="AS40" s="262" t="s">
        <v>236</v>
      </c>
      <c r="AT40" s="262"/>
      <c r="AU40" s="262"/>
      <c r="AV40" s="262"/>
      <c r="AW40" s="262"/>
      <c r="AX40" s="262"/>
      <c r="AY40" s="262"/>
      <c r="AZ40" s="262"/>
      <c r="BA40" s="267" t="s">
        <v>286</v>
      </c>
      <c r="BB40" s="267"/>
      <c r="BC40" s="267"/>
      <c r="BD40" s="267">
        <f>Sheet1!G27</f>
        <v>0</v>
      </c>
      <c r="BE40" s="267"/>
      <c r="BF40" s="267"/>
      <c r="BG40" s="267"/>
      <c r="BH40" s="267"/>
      <c r="BI40" s="267"/>
      <c r="BJ40" s="267"/>
      <c r="BK40" s="267"/>
      <c r="BL40" s="267"/>
      <c r="BM40" s="267"/>
      <c r="BN40" s="267"/>
      <c r="BO40" s="267"/>
      <c r="BP40" s="270"/>
    </row>
    <row r="41" spans="1:68" ht="9.6" customHeight="1">
      <c r="A41" s="103"/>
      <c r="B41" s="349"/>
      <c r="C41" s="349"/>
      <c r="D41" s="349"/>
      <c r="E41" s="349"/>
      <c r="F41" s="349"/>
      <c r="G41" s="349"/>
      <c r="H41" s="219">
        <f>Sheet1!E85</f>
        <v>0</v>
      </c>
      <c r="I41" s="219"/>
      <c r="J41" s="219"/>
      <c r="K41" s="219"/>
      <c r="L41" s="219"/>
      <c r="M41" s="219"/>
      <c r="N41" s="219"/>
      <c r="O41" s="219"/>
      <c r="P41" s="219"/>
      <c r="Q41" s="219"/>
      <c r="R41" s="219"/>
      <c r="S41" s="346" t="s">
        <v>287</v>
      </c>
      <c r="T41" s="346"/>
      <c r="U41" s="346"/>
      <c r="V41" s="346"/>
      <c r="W41" s="346"/>
      <c r="X41" s="346"/>
      <c r="Y41" s="346"/>
      <c r="Z41" s="346">
        <f>Sheet1!E88</f>
        <v>0</v>
      </c>
      <c r="AA41" s="346"/>
      <c r="AB41" s="346"/>
      <c r="AC41" s="346"/>
      <c r="AD41" s="346"/>
      <c r="AE41" s="346"/>
      <c r="AF41" s="346"/>
      <c r="AG41" s="346"/>
      <c r="AH41" s="346"/>
      <c r="AI41" s="346"/>
      <c r="AJ41" s="346"/>
      <c r="AK41" s="346"/>
      <c r="AL41" s="103"/>
      <c r="AM41" s="103"/>
      <c r="AN41" s="274"/>
      <c r="AO41" s="275"/>
      <c r="AP41" s="276"/>
      <c r="AQ41" s="258"/>
      <c r="AR41" s="258"/>
      <c r="AS41" s="262"/>
      <c r="AT41" s="262"/>
      <c r="AU41" s="262"/>
      <c r="AV41" s="262"/>
      <c r="AW41" s="262"/>
      <c r="AX41" s="262"/>
      <c r="AY41" s="262"/>
      <c r="AZ41" s="262"/>
      <c r="BA41" s="267"/>
      <c r="BB41" s="267"/>
      <c r="BC41" s="267"/>
      <c r="BD41" s="267"/>
      <c r="BE41" s="267"/>
      <c r="BF41" s="267"/>
      <c r="BG41" s="267"/>
      <c r="BH41" s="267"/>
      <c r="BI41" s="267"/>
      <c r="BJ41" s="267"/>
      <c r="BK41" s="267"/>
      <c r="BL41" s="267"/>
      <c r="BM41" s="267"/>
      <c r="BN41" s="267"/>
      <c r="BO41" s="267"/>
      <c r="BP41" s="270"/>
    </row>
    <row r="42" spans="1:68" ht="9.6" customHeight="1">
      <c r="A42" s="103"/>
      <c r="B42" s="349"/>
      <c r="C42" s="349"/>
      <c r="D42" s="349"/>
      <c r="E42" s="349"/>
      <c r="F42" s="349"/>
      <c r="G42" s="349"/>
      <c r="H42" s="219"/>
      <c r="I42" s="219"/>
      <c r="J42" s="219"/>
      <c r="K42" s="219"/>
      <c r="L42" s="219"/>
      <c r="M42" s="219"/>
      <c r="N42" s="219"/>
      <c r="O42" s="219"/>
      <c r="P42" s="219"/>
      <c r="Q42" s="219"/>
      <c r="R42" s="219"/>
      <c r="S42" s="346"/>
      <c r="T42" s="346"/>
      <c r="U42" s="346"/>
      <c r="V42" s="346"/>
      <c r="W42" s="346"/>
      <c r="X42" s="346"/>
      <c r="Y42" s="346"/>
      <c r="Z42" s="346"/>
      <c r="AA42" s="346"/>
      <c r="AB42" s="346"/>
      <c r="AC42" s="346"/>
      <c r="AD42" s="346"/>
      <c r="AE42" s="346"/>
      <c r="AF42" s="346"/>
      <c r="AG42" s="346"/>
      <c r="AH42" s="346"/>
      <c r="AI42" s="346"/>
      <c r="AJ42" s="346"/>
      <c r="AK42" s="346"/>
      <c r="AL42" s="103"/>
      <c r="AM42" s="103"/>
      <c r="AN42" s="274"/>
      <c r="AO42" s="275"/>
      <c r="AP42" s="276"/>
      <c r="AQ42" s="316" t="s">
        <v>238</v>
      </c>
      <c r="AR42" s="317"/>
      <c r="AS42" s="317"/>
      <c r="AT42" s="317"/>
      <c r="AU42" s="317"/>
      <c r="AV42" s="317"/>
      <c r="AW42" s="317"/>
      <c r="AX42" s="317"/>
      <c r="AY42" s="317"/>
      <c r="AZ42" s="318"/>
      <c r="BA42" s="267" t="s">
        <v>288</v>
      </c>
      <c r="BB42" s="267"/>
      <c r="BC42" s="267"/>
      <c r="BD42" s="267">
        <f>Sheet1!G28</f>
        <v>0</v>
      </c>
      <c r="BE42" s="267"/>
      <c r="BF42" s="267"/>
      <c r="BG42" s="267"/>
      <c r="BH42" s="267"/>
      <c r="BI42" s="267"/>
      <c r="BJ42" s="267"/>
      <c r="BK42" s="267"/>
      <c r="BL42" s="267"/>
      <c r="BM42" s="267"/>
      <c r="BN42" s="267"/>
      <c r="BO42" s="267"/>
      <c r="BP42" s="270"/>
    </row>
    <row r="43" spans="1:68" ht="9.6" customHeight="1">
      <c r="A43" s="103"/>
      <c r="B43" s="349"/>
      <c r="C43" s="349"/>
      <c r="D43" s="349"/>
      <c r="E43" s="349"/>
      <c r="F43" s="349"/>
      <c r="G43" s="349"/>
      <c r="H43" s="240" t="s">
        <v>223</v>
      </c>
      <c r="I43" s="240"/>
      <c r="J43" s="240"/>
      <c r="K43" s="240"/>
      <c r="L43" s="240"/>
      <c r="M43" s="240"/>
      <c r="N43" s="240"/>
      <c r="O43" s="240"/>
      <c r="P43" s="240"/>
      <c r="Q43" s="240"/>
      <c r="R43" s="240"/>
      <c r="S43" s="347"/>
      <c r="T43" s="347"/>
      <c r="U43" s="347"/>
      <c r="V43" s="347"/>
      <c r="W43" s="347"/>
      <c r="X43" s="347"/>
      <c r="Y43" s="347"/>
      <c r="Z43" s="347"/>
      <c r="AA43" s="347"/>
      <c r="AB43" s="347"/>
      <c r="AC43" s="347"/>
      <c r="AD43" s="347"/>
      <c r="AE43" s="347"/>
      <c r="AF43" s="347"/>
      <c r="AG43" s="347"/>
      <c r="AH43" s="347"/>
      <c r="AI43" s="347"/>
      <c r="AJ43" s="347"/>
      <c r="AK43" s="347"/>
      <c r="AL43" s="103"/>
      <c r="AM43" s="103"/>
      <c r="AN43" s="274"/>
      <c r="AO43" s="275"/>
      <c r="AP43" s="276"/>
      <c r="AQ43" s="340"/>
      <c r="AR43" s="341"/>
      <c r="AS43" s="341"/>
      <c r="AT43" s="341"/>
      <c r="AU43" s="341"/>
      <c r="AV43" s="341"/>
      <c r="AW43" s="341"/>
      <c r="AX43" s="341"/>
      <c r="AY43" s="341"/>
      <c r="AZ43" s="342"/>
      <c r="BA43" s="267"/>
      <c r="BB43" s="267"/>
      <c r="BC43" s="267"/>
      <c r="BD43" s="267"/>
      <c r="BE43" s="267"/>
      <c r="BF43" s="267"/>
      <c r="BG43" s="267"/>
      <c r="BH43" s="267"/>
      <c r="BI43" s="267"/>
      <c r="BJ43" s="267"/>
      <c r="BK43" s="267"/>
      <c r="BL43" s="267"/>
      <c r="BM43" s="267"/>
      <c r="BN43" s="267"/>
      <c r="BO43" s="267"/>
      <c r="BP43" s="270"/>
    </row>
    <row r="44" spans="1:68" ht="9.6" customHeight="1">
      <c r="A44" s="103"/>
      <c r="B44" s="345" t="s">
        <v>289</v>
      </c>
      <c r="C44" s="312"/>
      <c r="D44" s="312"/>
      <c r="E44" s="283"/>
      <c r="F44" s="240" t="s">
        <v>278</v>
      </c>
      <c r="G44" s="240"/>
      <c r="H44" s="240"/>
      <c r="I44" s="240"/>
      <c r="J44" s="240"/>
      <c r="K44" s="240"/>
      <c r="L44" s="240"/>
      <c r="M44" s="240"/>
      <c r="N44" s="240"/>
      <c r="O44" s="240"/>
      <c r="P44" s="240"/>
      <c r="Q44" s="240"/>
      <c r="R44" s="240" t="s">
        <v>225</v>
      </c>
      <c r="S44" s="240"/>
      <c r="T44" s="240"/>
      <c r="U44" s="240"/>
      <c r="V44" s="240"/>
      <c r="W44" s="240"/>
      <c r="X44" s="240"/>
      <c r="Y44" s="240"/>
      <c r="Z44" s="240"/>
      <c r="AA44" s="339" t="s">
        <v>290</v>
      </c>
      <c r="AB44" s="339"/>
      <c r="AC44" s="339"/>
      <c r="AD44" s="339"/>
      <c r="AE44" s="339"/>
      <c r="AF44" s="240" t="s">
        <v>227</v>
      </c>
      <c r="AG44" s="240"/>
      <c r="AH44" s="240"/>
      <c r="AI44" s="240"/>
      <c r="AJ44" s="240"/>
      <c r="AK44" s="240"/>
      <c r="AL44" s="103"/>
      <c r="AM44" s="103"/>
      <c r="AN44" s="274"/>
      <c r="AO44" s="275"/>
      <c r="AP44" s="276"/>
      <c r="AQ44" s="316" t="s">
        <v>241</v>
      </c>
      <c r="AR44" s="317"/>
      <c r="AS44" s="317"/>
      <c r="AT44" s="317"/>
      <c r="AU44" s="317"/>
      <c r="AV44" s="317"/>
      <c r="AW44" s="317"/>
      <c r="AX44" s="317"/>
      <c r="AY44" s="317"/>
      <c r="AZ44" s="318"/>
      <c r="BA44" s="267" t="s">
        <v>291</v>
      </c>
      <c r="BB44" s="267"/>
      <c r="BC44" s="267"/>
      <c r="BD44" s="267">
        <f>Sheet1!G29</f>
        <v>0</v>
      </c>
      <c r="BE44" s="267"/>
      <c r="BF44" s="267"/>
      <c r="BG44" s="267"/>
      <c r="BH44" s="267"/>
      <c r="BI44" s="267"/>
      <c r="BJ44" s="267"/>
      <c r="BK44" s="267"/>
      <c r="BL44" s="267"/>
      <c r="BM44" s="267"/>
      <c r="BN44" s="267"/>
      <c r="BO44" s="267"/>
      <c r="BP44" s="270"/>
    </row>
    <row r="45" spans="1:68" ht="9.6" customHeight="1">
      <c r="A45" s="103"/>
      <c r="B45" s="284"/>
      <c r="C45" s="285"/>
      <c r="D45" s="285"/>
      <c r="E45" s="286"/>
      <c r="F45" s="219">
        <f>Sheet1!E94</f>
        <v>0</v>
      </c>
      <c r="G45" s="219"/>
      <c r="H45" s="219"/>
      <c r="I45" s="219"/>
      <c r="J45" s="219"/>
      <c r="K45" s="219"/>
      <c r="L45" s="219"/>
      <c r="M45" s="219"/>
      <c r="N45" s="219"/>
      <c r="O45" s="219"/>
      <c r="P45" s="219"/>
      <c r="Q45" s="219"/>
      <c r="R45" s="229" t="str">
        <f>IF(ISBLANK(Sheet1!E95),"",Sheet1!E95)</f>
        <v/>
      </c>
      <c r="S45" s="229"/>
      <c r="T45" s="229"/>
      <c r="U45" s="229"/>
      <c r="V45" s="229"/>
      <c r="W45" s="229"/>
      <c r="X45" s="229"/>
      <c r="Y45" s="229"/>
      <c r="Z45" s="229"/>
      <c r="AA45" s="343">
        <f>Sheet1!E96</f>
        <v>0</v>
      </c>
      <c r="AB45" s="344"/>
      <c r="AC45" s="344"/>
      <c r="AD45" s="344"/>
      <c r="AE45" s="344"/>
      <c r="AF45" s="219">
        <f>Sheet1!E97</f>
        <v>0</v>
      </c>
      <c r="AG45" s="219"/>
      <c r="AH45" s="219"/>
      <c r="AI45" s="219"/>
      <c r="AJ45" s="219"/>
      <c r="AK45" s="219"/>
      <c r="AL45" s="103"/>
      <c r="AM45" s="103"/>
      <c r="AN45" s="274"/>
      <c r="AO45" s="275"/>
      <c r="AP45" s="276"/>
      <c r="AQ45" s="340"/>
      <c r="AR45" s="341"/>
      <c r="AS45" s="341"/>
      <c r="AT45" s="341"/>
      <c r="AU45" s="341"/>
      <c r="AV45" s="341"/>
      <c r="AW45" s="341"/>
      <c r="AX45" s="341"/>
      <c r="AY45" s="341"/>
      <c r="AZ45" s="342"/>
      <c r="BA45" s="267"/>
      <c r="BB45" s="267"/>
      <c r="BC45" s="267"/>
      <c r="BD45" s="267"/>
      <c r="BE45" s="267"/>
      <c r="BF45" s="267"/>
      <c r="BG45" s="267"/>
      <c r="BH45" s="267"/>
      <c r="BI45" s="267"/>
      <c r="BJ45" s="267"/>
      <c r="BK45" s="267"/>
      <c r="BL45" s="267"/>
      <c r="BM45" s="267"/>
      <c r="BN45" s="267"/>
      <c r="BO45" s="267"/>
      <c r="BP45" s="270"/>
    </row>
    <row r="46" spans="1:68" ht="9.6" customHeight="1">
      <c r="A46" s="103"/>
      <c r="B46" s="284"/>
      <c r="C46" s="285"/>
      <c r="D46" s="285"/>
      <c r="E46" s="286"/>
      <c r="F46" s="219"/>
      <c r="G46" s="219"/>
      <c r="H46" s="219"/>
      <c r="I46" s="219"/>
      <c r="J46" s="219"/>
      <c r="K46" s="219"/>
      <c r="L46" s="219"/>
      <c r="M46" s="219"/>
      <c r="N46" s="219"/>
      <c r="O46" s="219"/>
      <c r="P46" s="219"/>
      <c r="Q46" s="219"/>
      <c r="R46" s="229"/>
      <c r="S46" s="229"/>
      <c r="T46" s="229"/>
      <c r="U46" s="229"/>
      <c r="V46" s="229"/>
      <c r="W46" s="229"/>
      <c r="X46" s="229"/>
      <c r="Y46" s="229"/>
      <c r="Z46" s="229"/>
      <c r="AA46" s="344"/>
      <c r="AB46" s="344"/>
      <c r="AC46" s="344"/>
      <c r="AD46" s="344"/>
      <c r="AE46" s="344"/>
      <c r="AF46" s="219"/>
      <c r="AG46" s="219"/>
      <c r="AH46" s="219"/>
      <c r="AI46" s="219"/>
      <c r="AJ46" s="219"/>
      <c r="AK46" s="219"/>
      <c r="AL46" s="103"/>
      <c r="AM46" s="103"/>
      <c r="AN46" s="274"/>
      <c r="AO46" s="275"/>
      <c r="AP46" s="276"/>
      <c r="AQ46" s="316" t="s">
        <v>246</v>
      </c>
      <c r="AR46" s="317"/>
      <c r="AS46" s="317"/>
      <c r="AT46" s="317"/>
      <c r="AU46" s="317"/>
      <c r="AV46" s="317"/>
      <c r="AW46" s="317"/>
      <c r="AX46" s="317"/>
      <c r="AY46" s="317"/>
      <c r="AZ46" s="318"/>
      <c r="BA46" s="267" t="s">
        <v>292</v>
      </c>
      <c r="BB46" s="267"/>
      <c r="BC46" s="267"/>
      <c r="BD46" s="267">
        <f>Sheet1!G30</f>
        <v>0</v>
      </c>
      <c r="BE46" s="267"/>
      <c r="BF46" s="267"/>
      <c r="BG46" s="267"/>
      <c r="BH46" s="267"/>
      <c r="BI46" s="267"/>
      <c r="BJ46" s="267"/>
      <c r="BK46" s="267"/>
      <c r="BL46" s="267"/>
      <c r="BM46" s="267"/>
      <c r="BN46" s="267"/>
      <c r="BO46" s="267"/>
      <c r="BP46" s="270"/>
    </row>
    <row r="47" spans="1:68" ht="9.6" customHeight="1">
      <c r="A47" s="103"/>
      <c r="B47" s="332" t="s">
        <v>293</v>
      </c>
      <c r="C47" s="333"/>
      <c r="D47" s="333"/>
      <c r="E47" s="334"/>
      <c r="F47" s="348" t="s">
        <v>223</v>
      </c>
      <c r="G47" s="348"/>
      <c r="H47" s="348"/>
      <c r="I47" s="348"/>
      <c r="J47" s="348"/>
      <c r="K47" s="348"/>
      <c r="L47" s="219"/>
      <c r="M47" s="219"/>
      <c r="N47" s="219"/>
      <c r="O47" s="219"/>
      <c r="P47" s="219"/>
      <c r="Q47" s="219"/>
      <c r="R47" s="219"/>
      <c r="S47" s="219"/>
      <c r="T47" s="219"/>
      <c r="U47" s="219"/>
      <c r="V47" s="219"/>
      <c r="W47" s="219"/>
      <c r="X47" s="219"/>
      <c r="Y47" s="219"/>
      <c r="Z47" s="219"/>
      <c r="AA47" s="240" t="s">
        <v>294</v>
      </c>
      <c r="AB47" s="240"/>
      <c r="AC47" s="240"/>
      <c r="AD47" s="240"/>
      <c r="AE47" s="240"/>
      <c r="AF47" s="240">
        <f>Sheet1!E99</f>
        <v>0</v>
      </c>
      <c r="AG47" s="240"/>
      <c r="AH47" s="240"/>
      <c r="AI47" s="240"/>
      <c r="AJ47" s="240"/>
      <c r="AK47" s="240"/>
      <c r="AL47" s="103"/>
      <c r="AM47" s="103"/>
      <c r="AN47" s="274"/>
      <c r="AO47" s="275"/>
      <c r="AP47" s="276"/>
      <c r="AQ47" s="340"/>
      <c r="AR47" s="341"/>
      <c r="AS47" s="341"/>
      <c r="AT47" s="341"/>
      <c r="AU47" s="341"/>
      <c r="AV47" s="341"/>
      <c r="AW47" s="341"/>
      <c r="AX47" s="341"/>
      <c r="AY47" s="341"/>
      <c r="AZ47" s="342"/>
      <c r="BA47" s="267"/>
      <c r="BB47" s="267"/>
      <c r="BC47" s="267"/>
      <c r="BD47" s="267"/>
      <c r="BE47" s="267"/>
      <c r="BF47" s="267"/>
      <c r="BG47" s="267"/>
      <c r="BH47" s="267"/>
      <c r="BI47" s="267"/>
      <c r="BJ47" s="267"/>
      <c r="BK47" s="267"/>
      <c r="BL47" s="267"/>
      <c r="BM47" s="267"/>
      <c r="BN47" s="267"/>
      <c r="BO47" s="267"/>
      <c r="BP47" s="270"/>
    </row>
    <row r="48" spans="1:68" ht="9.6" customHeight="1">
      <c r="A48" s="103"/>
      <c r="B48" s="335"/>
      <c r="C48" s="333"/>
      <c r="D48" s="333"/>
      <c r="E48" s="334"/>
      <c r="F48" s="240" t="s">
        <v>278</v>
      </c>
      <c r="G48" s="240"/>
      <c r="H48" s="240"/>
      <c r="I48" s="240"/>
      <c r="J48" s="240"/>
      <c r="K48" s="240"/>
      <c r="L48" s="240"/>
      <c r="M48" s="240"/>
      <c r="N48" s="240"/>
      <c r="O48" s="240"/>
      <c r="P48" s="240"/>
      <c r="Q48" s="240"/>
      <c r="R48" s="240" t="s">
        <v>225</v>
      </c>
      <c r="S48" s="240"/>
      <c r="T48" s="240"/>
      <c r="U48" s="240"/>
      <c r="V48" s="240"/>
      <c r="W48" s="240"/>
      <c r="X48" s="240"/>
      <c r="Y48" s="240"/>
      <c r="Z48" s="240"/>
      <c r="AA48" s="339" t="s">
        <v>290</v>
      </c>
      <c r="AB48" s="339"/>
      <c r="AC48" s="339"/>
      <c r="AD48" s="339"/>
      <c r="AE48" s="339"/>
      <c r="AF48" s="240" t="s">
        <v>227</v>
      </c>
      <c r="AG48" s="240"/>
      <c r="AH48" s="240"/>
      <c r="AI48" s="240"/>
      <c r="AJ48" s="240"/>
      <c r="AK48" s="240"/>
      <c r="AL48" s="103"/>
      <c r="AM48" s="103"/>
      <c r="AN48" s="274"/>
      <c r="AO48" s="275"/>
      <c r="AP48" s="276"/>
      <c r="AQ48" s="316" t="s">
        <v>250</v>
      </c>
      <c r="AR48" s="317"/>
      <c r="AS48" s="317"/>
      <c r="AT48" s="317"/>
      <c r="AU48" s="317"/>
      <c r="AV48" s="317"/>
      <c r="AW48" s="317"/>
      <c r="AX48" s="317"/>
      <c r="AY48" s="317"/>
      <c r="AZ48" s="318"/>
      <c r="BA48" s="267" t="s">
        <v>295</v>
      </c>
      <c r="BB48" s="267"/>
      <c r="BC48" s="267"/>
      <c r="BD48" s="267">
        <f>Sheet1!G31</f>
        <v>0</v>
      </c>
      <c r="BE48" s="267"/>
      <c r="BF48" s="267"/>
      <c r="BG48" s="267"/>
      <c r="BH48" s="267"/>
      <c r="BI48" s="267"/>
      <c r="BJ48" s="267"/>
      <c r="BK48" s="267"/>
      <c r="BL48" s="267"/>
      <c r="BM48" s="267"/>
      <c r="BN48" s="267"/>
      <c r="BO48" s="267"/>
      <c r="BP48" s="270"/>
    </row>
    <row r="49" spans="1:68" ht="9.6" customHeight="1">
      <c r="A49" s="103"/>
      <c r="B49" s="335"/>
      <c r="C49" s="333"/>
      <c r="D49" s="333"/>
      <c r="E49" s="334"/>
      <c r="F49" s="219">
        <f>Sheet1!E101</f>
        <v>0</v>
      </c>
      <c r="G49" s="219"/>
      <c r="H49" s="219"/>
      <c r="I49" s="219"/>
      <c r="J49" s="219"/>
      <c r="K49" s="219"/>
      <c r="L49" s="219"/>
      <c r="M49" s="219"/>
      <c r="N49" s="219"/>
      <c r="O49" s="219"/>
      <c r="P49" s="219"/>
      <c r="Q49" s="219"/>
      <c r="R49" s="351" t="str">
        <f>IF(ISBLANK(Sheet1!E102),"",Sheet1!E102)</f>
        <v/>
      </c>
      <c r="S49" s="351"/>
      <c r="T49" s="351"/>
      <c r="U49" s="351"/>
      <c r="V49" s="351"/>
      <c r="W49" s="351"/>
      <c r="X49" s="351"/>
      <c r="Y49" s="351"/>
      <c r="Z49" s="351"/>
      <c r="AA49" s="343">
        <f>Sheet1!E103</f>
        <v>0</v>
      </c>
      <c r="AB49" s="344"/>
      <c r="AC49" s="344"/>
      <c r="AD49" s="344"/>
      <c r="AE49" s="344"/>
      <c r="AF49" s="219">
        <f>Sheet1!E104</f>
        <v>0</v>
      </c>
      <c r="AG49" s="219"/>
      <c r="AH49" s="219"/>
      <c r="AI49" s="219"/>
      <c r="AJ49" s="219"/>
      <c r="AK49" s="219"/>
      <c r="AL49" s="103"/>
      <c r="AM49" s="103"/>
      <c r="AN49" s="274"/>
      <c r="AO49" s="275"/>
      <c r="AP49" s="276"/>
      <c r="AQ49" s="340"/>
      <c r="AR49" s="341"/>
      <c r="AS49" s="341"/>
      <c r="AT49" s="341"/>
      <c r="AU49" s="341"/>
      <c r="AV49" s="341"/>
      <c r="AW49" s="341"/>
      <c r="AX49" s="341"/>
      <c r="AY49" s="341"/>
      <c r="AZ49" s="342"/>
      <c r="BA49" s="267"/>
      <c r="BB49" s="267"/>
      <c r="BC49" s="267"/>
      <c r="BD49" s="267"/>
      <c r="BE49" s="267"/>
      <c r="BF49" s="267"/>
      <c r="BG49" s="267"/>
      <c r="BH49" s="267"/>
      <c r="BI49" s="267"/>
      <c r="BJ49" s="267"/>
      <c r="BK49" s="267"/>
      <c r="BL49" s="267"/>
      <c r="BM49" s="267"/>
      <c r="BN49" s="267"/>
      <c r="BO49" s="267"/>
      <c r="BP49" s="270"/>
    </row>
    <row r="50" spans="1:68" ht="9.6" customHeight="1">
      <c r="A50" s="103"/>
      <c r="B50" s="335"/>
      <c r="C50" s="333"/>
      <c r="D50" s="333"/>
      <c r="E50" s="334"/>
      <c r="F50" s="219"/>
      <c r="G50" s="219"/>
      <c r="H50" s="219"/>
      <c r="I50" s="219"/>
      <c r="J50" s="219"/>
      <c r="K50" s="219"/>
      <c r="L50" s="219"/>
      <c r="M50" s="219"/>
      <c r="N50" s="219"/>
      <c r="O50" s="219"/>
      <c r="P50" s="219"/>
      <c r="Q50" s="219"/>
      <c r="R50" s="351"/>
      <c r="S50" s="351"/>
      <c r="T50" s="351"/>
      <c r="U50" s="351"/>
      <c r="V50" s="351"/>
      <c r="W50" s="351"/>
      <c r="X50" s="351"/>
      <c r="Y50" s="351"/>
      <c r="Z50" s="351"/>
      <c r="AA50" s="344"/>
      <c r="AB50" s="344"/>
      <c r="AC50" s="344"/>
      <c r="AD50" s="344"/>
      <c r="AE50" s="344"/>
      <c r="AF50" s="219"/>
      <c r="AG50" s="219"/>
      <c r="AH50" s="219"/>
      <c r="AI50" s="219"/>
      <c r="AJ50" s="219"/>
      <c r="AK50" s="219"/>
      <c r="AL50" s="103"/>
      <c r="AM50" s="103"/>
      <c r="AN50" s="274"/>
      <c r="AO50" s="275"/>
      <c r="AP50" s="276"/>
      <c r="AQ50" s="278" t="s">
        <v>252</v>
      </c>
      <c r="AR50" s="279"/>
      <c r="AS50" s="262" t="s">
        <v>253</v>
      </c>
      <c r="AT50" s="262"/>
      <c r="AU50" s="262"/>
      <c r="AV50" s="262"/>
      <c r="AW50" s="262"/>
      <c r="AX50" s="262"/>
      <c r="AY50" s="262"/>
      <c r="AZ50" s="262"/>
      <c r="BA50" s="267" t="s">
        <v>296</v>
      </c>
      <c r="BB50" s="267"/>
      <c r="BC50" s="267"/>
      <c r="BD50" s="267">
        <f>Sheet1!G32+Sheet1!G33</f>
        <v>0</v>
      </c>
      <c r="BE50" s="267"/>
      <c r="BF50" s="267"/>
      <c r="BG50" s="267"/>
      <c r="BH50" s="267"/>
      <c r="BI50" s="267"/>
      <c r="BJ50" s="267"/>
      <c r="BK50" s="267"/>
      <c r="BL50" s="267"/>
      <c r="BM50" s="267"/>
      <c r="BN50" s="267"/>
      <c r="BO50" s="267"/>
      <c r="BP50" s="270"/>
    </row>
    <row r="51" spans="1:68" ht="9.6" customHeight="1">
      <c r="A51" s="103"/>
      <c r="B51" s="335"/>
      <c r="C51" s="333"/>
      <c r="D51" s="333"/>
      <c r="E51" s="334"/>
      <c r="F51" s="348" t="s">
        <v>223</v>
      </c>
      <c r="G51" s="348"/>
      <c r="H51" s="348"/>
      <c r="I51" s="348"/>
      <c r="J51" s="348"/>
      <c r="K51" s="348"/>
      <c r="L51" s="219"/>
      <c r="M51" s="219"/>
      <c r="N51" s="219"/>
      <c r="O51" s="219"/>
      <c r="P51" s="219"/>
      <c r="Q51" s="219"/>
      <c r="R51" s="219"/>
      <c r="S51" s="219"/>
      <c r="T51" s="219"/>
      <c r="U51" s="219"/>
      <c r="V51" s="219"/>
      <c r="W51" s="219"/>
      <c r="X51" s="219"/>
      <c r="Y51" s="219"/>
      <c r="Z51" s="219"/>
      <c r="AA51" s="240" t="s">
        <v>294</v>
      </c>
      <c r="AB51" s="240"/>
      <c r="AC51" s="240"/>
      <c r="AD51" s="240"/>
      <c r="AE51" s="240"/>
      <c r="AF51" s="240">
        <f>Sheet1!E106</f>
        <v>0</v>
      </c>
      <c r="AG51" s="240"/>
      <c r="AH51" s="240"/>
      <c r="AI51" s="240"/>
      <c r="AJ51" s="240"/>
      <c r="AK51" s="240"/>
      <c r="AL51" s="103"/>
      <c r="AM51" s="103"/>
      <c r="AN51" s="274"/>
      <c r="AO51" s="275"/>
      <c r="AP51" s="276"/>
      <c r="AQ51" s="280"/>
      <c r="AR51" s="256"/>
      <c r="AS51" s="262"/>
      <c r="AT51" s="262"/>
      <c r="AU51" s="262"/>
      <c r="AV51" s="262"/>
      <c r="AW51" s="262"/>
      <c r="AX51" s="262"/>
      <c r="AY51" s="262"/>
      <c r="AZ51" s="262"/>
      <c r="BA51" s="267"/>
      <c r="BB51" s="267"/>
      <c r="BC51" s="267"/>
      <c r="BD51" s="267"/>
      <c r="BE51" s="267"/>
      <c r="BF51" s="267"/>
      <c r="BG51" s="267"/>
      <c r="BH51" s="267"/>
      <c r="BI51" s="267"/>
      <c r="BJ51" s="267"/>
      <c r="BK51" s="267"/>
      <c r="BL51" s="267"/>
      <c r="BM51" s="267"/>
      <c r="BN51" s="267"/>
      <c r="BO51" s="267"/>
      <c r="BP51" s="270"/>
    </row>
    <row r="52" spans="1:68" ht="9.6" customHeight="1">
      <c r="A52" s="103"/>
      <c r="B52" s="335"/>
      <c r="C52" s="333"/>
      <c r="D52" s="333"/>
      <c r="E52" s="334"/>
      <c r="F52" s="240" t="s">
        <v>278</v>
      </c>
      <c r="G52" s="240"/>
      <c r="H52" s="240"/>
      <c r="I52" s="240"/>
      <c r="J52" s="240"/>
      <c r="K52" s="240"/>
      <c r="L52" s="240"/>
      <c r="M52" s="240"/>
      <c r="N52" s="240"/>
      <c r="O52" s="240"/>
      <c r="P52" s="240"/>
      <c r="Q52" s="240"/>
      <c r="R52" s="240" t="s">
        <v>225</v>
      </c>
      <c r="S52" s="240"/>
      <c r="T52" s="240"/>
      <c r="U52" s="240"/>
      <c r="V52" s="240"/>
      <c r="W52" s="240"/>
      <c r="X52" s="240"/>
      <c r="Y52" s="240"/>
      <c r="Z52" s="240"/>
      <c r="AA52" s="339" t="s">
        <v>290</v>
      </c>
      <c r="AB52" s="339"/>
      <c r="AC52" s="339"/>
      <c r="AD52" s="339"/>
      <c r="AE52" s="339"/>
      <c r="AF52" s="240" t="s">
        <v>227</v>
      </c>
      <c r="AG52" s="240"/>
      <c r="AH52" s="240"/>
      <c r="AI52" s="240"/>
      <c r="AJ52" s="240"/>
      <c r="AK52" s="240"/>
      <c r="AL52" s="103"/>
      <c r="AM52" s="103"/>
      <c r="AN52" s="274"/>
      <c r="AO52" s="275"/>
      <c r="AP52" s="276"/>
      <c r="AQ52" s="280"/>
      <c r="AR52" s="256"/>
      <c r="AS52" s="262" t="s">
        <v>256</v>
      </c>
      <c r="AT52" s="262"/>
      <c r="AU52" s="262"/>
      <c r="AV52" s="262"/>
      <c r="AW52" s="262"/>
      <c r="AX52" s="262"/>
      <c r="AY52" s="262"/>
      <c r="AZ52" s="262"/>
      <c r="BA52" s="267" t="s">
        <v>297</v>
      </c>
      <c r="BB52" s="267"/>
      <c r="BC52" s="267"/>
      <c r="BD52" s="267">
        <f>Sheet1!G34</f>
        <v>0</v>
      </c>
      <c r="BE52" s="267"/>
      <c r="BF52" s="267"/>
      <c r="BG52" s="267"/>
      <c r="BH52" s="267"/>
      <c r="BI52" s="267"/>
      <c r="BJ52" s="267"/>
      <c r="BK52" s="267"/>
      <c r="BL52" s="267"/>
      <c r="BM52" s="267"/>
      <c r="BN52" s="267"/>
      <c r="BO52" s="267"/>
      <c r="BP52" s="270"/>
    </row>
    <row r="53" spans="1:68" ht="9.6" customHeight="1">
      <c r="A53" s="103"/>
      <c r="B53" s="335"/>
      <c r="C53" s="333"/>
      <c r="D53" s="333"/>
      <c r="E53" s="334"/>
      <c r="F53" s="219">
        <f>Sheet1!E108</f>
        <v>0</v>
      </c>
      <c r="G53" s="219"/>
      <c r="H53" s="219"/>
      <c r="I53" s="219"/>
      <c r="J53" s="219"/>
      <c r="K53" s="219"/>
      <c r="L53" s="219"/>
      <c r="M53" s="219"/>
      <c r="N53" s="219"/>
      <c r="O53" s="219"/>
      <c r="P53" s="219"/>
      <c r="Q53" s="219"/>
      <c r="R53" s="351" t="str">
        <f>IF(ISBLANK(Sheet1!E109),"",Sheet1!E109)</f>
        <v/>
      </c>
      <c r="S53" s="351"/>
      <c r="T53" s="351"/>
      <c r="U53" s="351"/>
      <c r="V53" s="351"/>
      <c r="W53" s="351"/>
      <c r="X53" s="351"/>
      <c r="Y53" s="351"/>
      <c r="Z53" s="351"/>
      <c r="AA53" s="343">
        <f>Sheet1!E110</f>
        <v>0</v>
      </c>
      <c r="AB53" s="344"/>
      <c r="AC53" s="344"/>
      <c r="AD53" s="344"/>
      <c r="AE53" s="344"/>
      <c r="AF53" s="219">
        <f>Sheet1!E111</f>
        <v>0</v>
      </c>
      <c r="AG53" s="219"/>
      <c r="AH53" s="219"/>
      <c r="AI53" s="219"/>
      <c r="AJ53" s="219"/>
      <c r="AK53" s="219"/>
      <c r="AL53" s="103"/>
      <c r="AM53" s="103"/>
      <c r="AN53" s="274"/>
      <c r="AO53" s="275"/>
      <c r="AP53" s="276"/>
      <c r="AQ53" s="280"/>
      <c r="AR53" s="256"/>
      <c r="AS53" s="262"/>
      <c r="AT53" s="262"/>
      <c r="AU53" s="262"/>
      <c r="AV53" s="262"/>
      <c r="AW53" s="262"/>
      <c r="AX53" s="262"/>
      <c r="AY53" s="262"/>
      <c r="AZ53" s="262"/>
      <c r="BA53" s="267"/>
      <c r="BB53" s="267"/>
      <c r="BC53" s="267"/>
      <c r="BD53" s="267"/>
      <c r="BE53" s="267"/>
      <c r="BF53" s="267"/>
      <c r="BG53" s="267"/>
      <c r="BH53" s="267"/>
      <c r="BI53" s="267"/>
      <c r="BJ53" s="267"/>
      <c r="BK53" s="267"/>
      <c r="BL53" s="267"/>
      <c r="BM53" s="267"/>
      <c r="BN53" s="267"/>
      <c r="BO53" s="267"/>
      <c r="BP53" s="270"/>
    </row>
    <row r="54" spans="1:68" ht="9.6" customHeight="1">
      <c r="A54" s="103"/>
      <c r="B54" s="335"/>
      <c r="C54" s="333"/>
      <c r="D54" s="333"/>
      <c r="E54" s="334"/>
      <c r="F54" s="219"/>
      <c r="G54" s="219"/>
      <c r="H54" s="219"/>
      <c r="I54" s="219"/>
      <c r="J54" s="219"/>
      <c r="K54" s="219"/>
      <c r="L54" s="219"/>
      <c r="M54" s="219"/>
      <c r="N54" s="219"/>
      <c r="O54" s="219"/>
      <c r="P54" s="219"/>
      <c r="Q54" s="219"/>
      <c r="R54" s="351"/>
      <c r="S54" s="351"/>
      <c r="T54" s="351"/>
      <c r="U54" s="351"/>
      <c r="V54" s="351"/>
      <c r="W54" s="351"/>
      <c r="X54" s="351"/>
      <c r="Y54" s="351"/>
      <c r="Z54" s="351"/>
      <c r="AA54" s="344"/>
      <c r="AB54" s="344"/>
      <c r="AC54" s="344"/>
      <c r="AD54" s="344"/>
      <c r="AE54" s="344"/>
      <c r="AF54" s="219"/>
      <c r="AG54" s="219"/>
      <c r="AH54" s="219"/>
      <c r="AI54" s="219"/>
      <c r="AJ54" s="219"/>
      <c r="AK54" s="219"/>
      <c r="AL54" s="103"/>
      <c r="AM54" s="103"/>
      <c r="AN54" s="274"/>
      <c r="AO54" s="275"/>
      <c r="AP54" s="276"/>
      <c r="AQ54" s="280"/>
      <c r="AR54" s="256"/>
      <c r="AS54" s="262" t="s">
        <v>261</v>
      </c>
      <c r="AT54" s="262"/>
      <c r="AU54" s="262"/>
      <c r="AV54" s="262"/>
      <c r="AW54" s="262"/>
      <c r="AX54" s="262"/>
      <c r="AY54" s="262"/>
      <c r="AZ54" s="262"/>
      <c r="BA54" s="267" t="s">
        <v>298</v>
      </c>
      <c r="BB54" s="267"/>
      <c r="BC54" s="267"/>
      <c r="BD54" s="267">
        <f>Sheet1!G35</f>
        <v>0</v>
      </c>
      <c r="BE54" s="267"/>
      <c r="BF54" s="267"/>
      <c r="BG54" s="267"/>
      <c r="BH54" s="267"/>
      <c r="BI54" s="267"/>
      <c r="BJ54" s="267"/>
      <c r="BK54" s="267"/>
      <c r="BL54" s="267"/>
      <c r="BM54" s="267"/>
      <c r="BN54" s="267"/>
      <c r="BO54" s="267"/>
      <c r="BP54" s="270"/>
    </row>
    <row r="55" spans="1:68" ht="9.6" customHeight="1">
      <c r="A55" s="103"/>
      <c r="B55" s="336"/>
      <c r="C55" s="337"/>
      <c r="D55" s="337"/>
      <c r="E55" s="338"/>
      <c r="F55" s="348" t="s">
        <v>223</v>
      </c>
      <c r="G55" s="348"/>
      <c r="H55" s="348"/>
      <c r="I55" s="348"/>
      <c r="J55" s="348"/>
      <c r="K55" s="348"/>
      <c r="L55" s="219"/>
      <c r="M55" s="219"/>
      <c r="N55" s="219"/>
      <c r="O55" s="219"/>
      <c r="P55" s="219"/>
      <c r="Q55" s="219"/>
      <c r="R55" s="219"/>
      <c r="S55" s="219"/>
      <c r="T55" s="219"/>
      <c r="U55" s="219"/>
      <c r="V55" s="219"/>
      <c r="W55" s="219"/>
      <c r="X55" s="219"/>
      <c r="Y55" s="219"/>
      <c r="Z55" s="219"/>
      <c r="AA55" s="240" t="s">
        <v>294</v>
      </c>
      <c r="AB55" s="240"/>
      <c r="AC55" s="240"/>
      <c r="AD55" s="240"/>
      <c r="AE55" s="240"/>
      <c r="AF55" s="240">
        <f>Sheet1!E113</f>
        <v>0</v>
      </c>
      <c r="AG55" s="240"/>
      <c r="AH55" s="240"/>
      <c r="AI55" s="240"/>
      <c r="AJ55" s="240"/>
      <c r="AK55" s="240"/>
      <c r="AL55" s="103"/>
      <c r="AM55" s="103"/>
      <c r="AN55" s="274"/>
      <c r="AO55" s="275"/>
      <c r="AP55" s="276"/>
      <c r="AQ55" s="280"/>
      <c r="AR55" s="256"/>
      <c r="AS55" s="262"/>
      <c r="AT55" s="262"/>
      <c r="AU55" s="262"/>
      <c r="AV55" s="262"/>
      <c r="AW55" s="262"/>
      <c r="AX55" s="262"/>
      <c r="AY55" s="262"/>
      <c r="AZ55" s="262"/>
      <c r="BA55" s="267"/>
      <c r="BB55" s="267"/>
      <c r="BC55" s="267"/>
      <c r="BD55" s="267"/>
      <c r="BE55" s="267"/>
      <c r="BF55" s="267"/>
      <c r="BG55" s="267"/>
      <c r="BH55" s="267"/>
      <c r="BI55" s="267"/>
      <c r="BJ55" s="267"/>
      <c r="BK55" s="267"/>
      <c r="BL55" s="267"/>
      <c r="BM55" s="267"/>
      <c r="BN55" s="267"/>
      <c r="BO55" s="267"/>
      <c r="BP55" s="270"/>
    </row>
    <row r="56" spans="1:68" ht="9.6" customHeight="1">
      <c r="A56" s="103"/>
      <c r="B56" s="354" t="s">
        <v>299</v>
      </c>
      <c r="C56" s="355"/>
      <c r="D56" s="355"/>
      <c r="E56" s="356"/>
      <c r="F56" s="240" t="s">
        <v>278</v>
      </c>
      <c r="G56" s="240"/>
      <c r="H56" s="240"/>
      <c r="I56" s="240"/>
      <c r="J56" s="240"/>
      <c r="K56" s="240"/>
      <c r="L56" s="240"/>
      <c r="M56" s="240"/>
      <c r="N56" s="240"/>
      <c r="O56" s="240"/>
      <c r="P56" s="240"/>
      <c r="Q56" s="240"/>
      <c r="R56" s="240" t="s">
        <v>225</v>
      </c>
      <c r="S56" s="240"/>
      <c r="T56" s="240"/>
      <c r="U56" s="240"/>
      <c r="V56" s="240"/>
      <c r="W56" s="240"/>
      <c r="X56" s="240"/>
      <c r="Y56" s="240"/>
      <c r="Z56" s="240"/>
      <c r="AA56" s="339" t="s">
        <v>290</v>
      </c>
      <c r="AB56" s="339"/>
      <c r="AC56" s="339"/>
      <c r="AD56" s="339"/>
      <c r="AE56" s="339"/>
      <c r="AF56" s="240" t="s">
        <v>227</v>
      </c>
      <c r="AG56" s="240"/>
      <c r="AH56" s="240"/>
      <c r="AI56" s="240"/>
      <c r="AJ56" s="240"/>
      <c r="AK56" s="240"/>
      <c r="AL56" s="103"/>
      <c r="AM56" s="103"/>
      <c r="AN56" s="274"/>
      <c r="AO56" s="275"/>
      <c r="AP56" s="276"/>
      <c r="AQ56" s="280"/>
      <c r="AR56" s="256"/>
      <c r="AS56" s="360" t="s">
        <v>300</v>
      </c>
      <c r="AT56" s="361"/>
      <c r="AU56" s="361"/>
      <c r="AV56" s="361"/>
      <c r="AW56" s="361"/>
      <c r="AX56" s="361"/>
      <c r="AY56" s="361"/>
      <c r="AZ56" s="362"/>
      <c r="BA56" s="267" t="s">
        <v>301</v>
      </c>
      <c r="BB56" s="267"/>
      <c r="BC56" s="267"/>
      <c r="BD56" s="267">
        <f>BD50+BD52+BD54</f>
        <v>0</v>
      </c>
      <c r="BE56" s="267"/>
      <c r="BF56" s="267"/>
      <c r="BG56" s="267"/>
      <c r="BH56" s="267"/>
      <c r="BI56" s="267"/>
      <c r="BJ56" s="267"/>
      <c r="BK56" s="267"/>
      <c r="BL56" s="267"/>
      <c r="BM56" s="267"/>
      <c r="BN56" s="267"/>
      <c r="BO56" s="267"/>
      <c r="BP56" s="270"/>
    </row>
    <row r="57" spans="1:68" ht="9.6" customHeight="1">
      <c r="A57" s="103"/>
      <c r="B57" s="335"/>
      <c r="C57" s="333"/>
      <c r="D57" s="333"/>
      <c r="E57" s="334"/>
      <c r="F57" s="219">
        <f>Sheet1!E119</f>
        <v>0</v>
      </c>
      <c r="G57" s="219"/>
      <c r="H57" s="219"/>
      <c r="I57" s="219"/>
      <c r="J57" s="219"/>
      <c r="K57" s="219"/>
      <c r="L57" s="219"/>
      <c r="M57" s="219"/>
      <c r="N57" s="219"/>
      <c r="O57" s="219"/>
      <c r="P57" s="219"/>
      <c r="Q57" s="219"/>
      <c r="R57" s="351" t="str">
        <f>IF(ISBLANK(Sheet1!E120),"",Sheet1!E120)</f>
        <v/>
      </c>
      <c r="S57" s="351"/>
      <c r="T57" s="351"/>
      <c r="U57" s="351"/>
      <c r="V57" s="351"/>
      <c r="W57" s="351"/>
      <c r="X57" s="351"/>
      <c r="Y57" s="351"/>
      <c r="Z57" s="351"/>
      <c r="AA57" s="343">
        <f>Sheet1!E121</f>
        <v>0</v>
      </c>
      <c r="AB57" s="344"/>
      <c r="AC57" s="344"/>
      <c r="AD57" s="344"/>
      <c r="AE57" s="344"/>
      <c r="AF57" s="219">
        <f>Sheet1!E122</f>
        <v>0</v>
      </c>
      <c r="AG57" s="219"/>
      <c r="AH57" s="219"/>
      <c r="AI57" s="219"/>
      <c r="AJ57" s="219"/>
      <c r="AK57" s="219"/>
      <c r="AL57" s="103"/>
      <c r="AM57" s="103"/>
      <c r="AN57" s="274"/>
      <c r="AO57" s="275"/>
      <c r="AP57" s="276"/>
      <c r="AQ57" s="352"/>
      <c r="AR57" s="353"/>
      <c r="AS57" s="363"/>
      <c r="AT57" s="364"/>
      <c r="AU57" s="364"/>
      <c r="AV57" s="364"/>
      <c r="AW57" s="364"/>
      <c r="AX57" s="364"/>
      <c r="AY57" s="364"/>
      <c r="AZ57" s="365"/>
      <c r="BA57" s="267"/>
      <c r="BB57" s="267"/>
      <c r="BC57" s="267"/>
      <c r="BD57" s="267"/>
      <c r="BE57" s="267"/>
      <c r="BF57" s="267"/>
      <c r="BG57" s="267"/>
      <c r="BH57" s="267"/>
      <c r="BI57" s="267"/>
      <c r="BJ57" s="267"/>
      <c r="BK57" s="267"/>
      <c r="BL57" s="267"/>
      <c r="BM57" s="267"/>
      <c r="BN57" s="267"/>
      <c r="BO57" s="267"/>
      <c r="BP57" s="270"/>
    </row>
    <row r="58" spans="1:68" ht="9.6" customHeight="1">
      <c r="A58" s="103"/>
      <c r="B58" s="335"/>
      <c r="C58" s="333"/>
      <c r="D58" s="333"/>
      <c r="E58" s="334"/>
      <c r="F58" s="219"/>
      <c r="G58" s="219"/>
      <c r="H58" s="219"/>
      <c r="I58" s="219"/>
      <c r="J58" s="219"/>
      <c r="K58" s="219"/>
      <c r="L58" s="219"/>
      <c r="M58" s="219"/>
      <c r="N58" s="219"/>
      <c r="O58" s="219"/>
      <c r="P58" s="219"/>
      <c r="Q58" s="219"/>
      <c r="R58" s="351"/>
      <c r="S58" s="351"/>
      <c r="T58" s="351"/>
      <c r="U58" s="351"/>
      <c r="V58" s="351"/>
      <c r="W58" s="351"/>
      <c r="X58" s="351"/>
      <c r="Y58" s="351"/>
      <c r="Z58" s="351"/>
      <c r="AA58" s="344"/>
      <c r="AB58" s="344"/>
      <c r="AC58" s="344"/>
      <c r="AD58" s="344"/>
      <c r="AE58" s="344"/>
      <c r="AF58" s="219"/>
      <c r="AG58" s="219"/>
      <c r="AH58" s="219"/>
      <c r="AI58" s="219"/>
      <c r="AJ58" s="219"/>
      <c r="AK58" s="219"/>
      <c r="AL58" s="103"/>
      <c r="AM58" s="103"/>
      <c r="AN58" s="274"/>
      <c r="AO58" s="275"/>
      <c r="AP58" s="276"/>
      <c r="AQ58" s="366" t="s">
        <v>302</v>
      </c>
      <c r="AR58" s="297"/>
      <c r="AS58" s="297"/>
      <c r="AT58" s="297"/>
      <c r="AU58" s="297"/>
      <c r="AV58" s="297"/>
      <c r="AW58" s="297"/>
      <c r="AX58" s="297"/>
      <c r="AY58" s="297"/>
      <c r="AZ58" s="298"/>
      <c r="BA58" s="267" t="s">
        <v>303</v>
      </c>
      <c r="BB58" s="267"/>
      <c r="BC58" s="267"/>
      <c r="BD58" s="267">
        <f>Sheet1!G36+Sheet1!G37+Sheet1!G38</f>
        <v>0</v>
      </c>
      <c r="BE58" s="267"/>
      <c r="BF58" s="267"/>
      <c r="BG58" s="267"/>
      <c r="BH58" s="267"/>
      <c r="BI58" s="267"/>
      <c r="BJ58" s="267"/>
      <c r="BK58" s="267"/>
      <c r="BL58" s="267"/>
      <c r="BM58" s="267"/>
      <c r="BN58" s="267"/>
      <c r="BO58" s="267"/>
      <c r="BP58" s="270"/>
    </row>
    <row r="59" spans="1:68" ht="9.6" customHeight="1">
      <c r="A59" s="103"/>
      <c r="B59" s="335"/>
      <c r="C59" s="333"/>
      <c r="D59" s="333"/>
      <c r="E59" s="334"/>
      <c r="F59" s="348" t="s">
        <v>223</v>
      </c>
      <c r="G59" s="348"/>
      <c r="H59" s="348"/>
      <c r="I59" s="348"/>
      <c r="J59" s="348"/>
      <c r="K59" s="348"/>
      <c r="L59" s="219"/>
      <c r="M59" s="219"/>
      <c r="N59" s="219"/>
      <c r="O59" s="219"/>
      <c r="P59" s="219"/>
      <c r="Q59" s="219"/>
      <c r="R59" s="219"/>
      <c r="S59" s="219"/>
      <c r="T59" s="219"/>
      <c r="U59" s="219"/>
      <c r="V59" s="219"/>
      <c r="W59" s="219"/>
      <c r="X59" s="219"/>
      <c r="Y59" s="219"/>
      <c r="Z59" s="219"/>
      <c r="AA59" s="357"/>
      <c r="AB59" s="358"/>
      <c r="AC59" s="358"/>
      <c r="AD59" s="358"/>
      <c r="AE59" s="358"/>
      <c r="AF59" s="358"/>
      <c r="AG59" s="358"/>
      <c r="AH59" s="358"/>
      <c r="AI59" s="358"/>
      <c r="AJ59" s="358"/>
      <c r="AK59" s="359"/>
      <c r="AL59" s="103"/>
      <c r="AM59" s="103"/>
      <c r="AN59" s="274"/>
      <c r="AO59" s="275"/>
      <c r="AP59" s="276"/>
      <c r="AQ59" s="367"/>
      <c r="AR59" s="299"/>
      <c r="AS59" s="299"/>
      <c r="AT59" s="299"/>
      <c r="AU59" s="299"/>
      <c r="AV59" s="299"/>
      <c r="AW59" s="299"/>
      <c r="AX59" s="299"/>
      <c r="AY59" s="299"/>
      <c r="AZ59" s="300"/>
      <c r="BA59" s="267"/>
      <c r="BB59" s="267"/>
      <c r="BC59" s="267"/>
      <c r="BD59" s="267"/>
      <c r="BE59" s="267"/>
      <c r="BF59" s="267"/>
      <c r="BG59" s="267"/>
      <c r="BH59" s="267"/>
      <c r="BI59" s="267"/>
      <c r="BJ59" s="267"/>
      <c r="BK59" s="267"/>
      <c r="BL59" s="267"/>
      <c r="BM59" s="267"/>
      <c r="BN59" s="267"/>
      <c r="BO59" s="267"/>
      <c r="BP59" s="270"/>
    </row>
    <row r="60" spans="1:68" ht="9.6" customHeight="1">
      <c r="A60" s="103"/>
      <c r="B60" s="335"/>
      <c r="C60" s="333"/>
      <c r="D60" s="333"/>
      <c r="E60" s="334"/>
      <c r="F60" s="240" t="s">
        <v>278</v>
      </c>
      <c r="G60" s="240"/>
      <c r="H60" s="240"/>
      <c r="I60" s="240"/>
      <c r="J60" s="240"/>
      <c r="K60" s="240"/>
      <c r="L60" s="240"/>
      <c r="M60" s="240"/>
      <c r="N60" s="240"/>
      <c r="O60" s="240"/>
      <c r="P60" s="240"/>
      <c r="Q60" s="240"/>
      <c r="R60" s="240" t="s">
        <v>225</v>
      </c>
      <c r="S60" s="240"/>
      <c r="T60" s="240"/>
      <c r="U60" s="240"/>
      <c r="V60" s="240"/>
      <c r="W60" s="240"/>
      <c r="X60" s="240"/>
      <c r="Y60" s="240"/>
      <c r="Z60" s="240"/>
      <c r="AA60" s="339" t="s">
        <v>290</v>
      </c>
      <c r="AB60" s="339"/>
      <c r="AC60" s="339"/>
      <c r="AD60" s="339"/>
      <c r="AE60" s="339"/>
      <c r="AF60" s="240" t="s">
        <v>227</v>
      </c>
      <c r="AG60" s="240"/>
      <c r="AH60" s="240"/>
      <c r="AI60" s="240"/>
      <c r="AJ60" s="240"/>
      <c r="AK60" s="240"/>
      <c r="AL60" s="103"/>
      <c r="AM60" s="103"/>
      <c r="AN60" s="254"/>
      <c r="AO60" s="255"/>
      <c r="AP60" s="256"/>
      <c r="AQ60" s="316" t="s">
        <v>240</v>
      </c>
      <c r="AR60" s="317"/>
      <c r="AS60" s="317"/>
      <c r="AT60" s="317"/>
      <c r="AU60" s="317"/>
      <c r="AV60" s="317"/>
      <c r="AW60" s="317"/>
      <c r="AX60" s="317"/>
      <c r="AY60" s="317"/>
      <c r="AZ60" s="318"/>
      <c r="BA60" s="267" t="s">
        <v>304</v>
      </c>
      <c r="BB60" s="267"/>
      <c r="BC60" s="267"/>
      <c r="BD60" s="267">
        <f>SUM(BD38:BP49,BD56:BP59)</f>
        <v>0</v>
      </c>
      <c r="BE60" s="267"/>
      <c r="BF60" s="267"/>
      <c r="BG60" s="267"/>
      <c r="BH60" s="267"/>
      <c r="BI60" s="267"/>
      <c r="BJ60" s="267"/>
      <c r="BK60" s="267"/>
      <c r="BL60" s="267"/>
      <c r="BM60" s="267"/>
      <c r="BN60" s="267"/>
      <c r="BO60" s="267"/>
      <c r="BP60" s="270"/>
    </row>
    <row r="61" spans="1:68" ht="9.6" customHeight="1" thickBot="1">
      <c r="A61" s="103"/>
      <c r="B61" s="335"/>
      <c r="C61" s="333"/>
      <c r="D61" s="333"/>
      <c r="E61" s="334"/>
      <c r="F61" s="219">
        <f>Sheet1!E124</f>
        <v>0</v>
      </c>
      <c r="G61" s="219"/>
      <c r="H61" s="219"/>
      <c r="I61" s="219"/>
      <c r="J61" s="219"/>
      <c r="K61" s="219"/>
      <c r="L61" s="219"/>
      <c r="M61" s="219"/>
      <c r="N61" s="219"/>
      <c r="O61" s="219"/>
      <c r="P61" s="219"/>
      <c r="Q61" s="219"/>
      <c r="R61" s="351" t="str">
        <f>IF(ISBLANK(Sheet1!E125),"",Sheet1!E125)</f>
        <v/>
      </c>
      <c r="S61" s="351"/>
      <c r="T61" s="351"/>
      <c r="U61" s="351"/>
      <c r="V61" s="351"/>
      <c r="W61" s="351"/>
      <c r="X61" s="351"/>
      <c r="Y61" s="351"/>
      <c r="Z61" s="351"/>
      <c r="AA61" s="343">
        <f>Sheet1!E126</f>
        <v>0</v>
      </c>
      <c r="AB61" s="344"/>
      <c r="AC61" s="344"/>
      <c r="AD61" s="344"/>
      <c r="AE61" s="344"/>
      <c r="AF61" s="219">
        <f>Sheet1!E127</f>
        <v>0</v>
      </c>
      <c r="AG61" s="219"/>
      <c r="AH61" s="219"/>
      <c r="AI61" s="219"/>
      <c r="AJ61" s="219"/>
      <c r="AK61" s="219"/>
      <c r="AL61" s="103"/>
      <c r="AM61" s="103"/>
      <c r="AN61" s="313"/>
      <c r="AO61" s="314"/>
      <c r="AP61" s="315"/>
      <c r="AQ61" s="319"/>
      <c r="AR61" s="320"/>
      <c r="AS61" s="320"/>
      <c r="AT61" s="320"/>
      <c r="AU61" s="320"/>
      <c r="AV61" s="320"/>
      <c r="AW61" s="320"/>
      <c r="AX61" s="320"/>
      <c r="AY61" s="320"/>
      <c r="AZ61" s="321"/>
      <c r="BA61" s="267"/>
      <c r="BB61" s="267"/>
      <c r="BC61" s="267"/>
      <c r="BD61" s="326"/>
      <c r="BE61" s="326"/>
      <c r="BF61" s="326"/>
      <c r="BG61" s="326"/>
      <c r="BH61" s="326"/>
      <c r="BI61" s="326"/>
      <c r="BJ61" s="326"/>
      <c r="BK61" s="326"/>
      <c r="BL61" s="326"/>
      <c r="BM61" s="326"/>
      <c r="BN61" s="326"/>
      <c r="BO61" s="326"/>
      <c r="BP61" s="327"/>
    </row>
    <row r="62" spans="1:68" ht="9.6" customHeight="1">
      <c r="A62" s="103"/>
      <c r="B62" s="335"/>
      <c r="C62" s="333"/>
      <c r="D62" s="333"/>
      <c r="E62" s="334"/>
      <c r="F62" s="219"/>
      <c r="G62" s="219"/>
      <c r="H62" s="219"/>
      <c r="I62" s="219"/>
      <c r="J62" s="219"/>
      <c r="K62" s="219"/>
      <c r="L62" s="219"/>
      <c r="M62" s="219"/>
      <c r="N62" s="219"/>
      <c r="O62" s="219"/>
      <c r="P62" s="219"/>
      <c r="Q62" s="219"/>
      <c r="R62" s="351"/>
      <c r="S62" s="351"/>
      <c r="T62" s="351"/>
      <c r="U62" s="351"/>
      <c r="V62" s="351"/>
      <c r="W62" s="351"/>
      <c r="X62" s="351"/>
      <c r="Y62" s="351"/>
      <c r="Z62" s="351"/>
      <c r="AA62" s="344"/>
      <c r="AB62" s="344"/>
      <c r="AC62" s="344"/>
      <c r="AD62" s="344"/>
      <c r="AE62" s="344"/>
      <c r="AF62" s="219"/>
      <c r="AG62" s="219"/>
      <c r="AH62" s="219"/>
      <c r="AI62" s="219"/>
      <c r="AJ62" s="219"/>
      <c r="AK62" s="219"/>
      <c r="AL62" s="103"/>
      <c r="AM62" s="103"/>
      <c r="AN62" s="251"/>
      <c r="AO62" s="252"/>
      <c r="AP62" s="253"/>
      <c r="AQ62" s="368" t="s">
        <v>305</v>
      </c>
      <c r="AR62" s="369"/>
      <c r="AS62" s="369"/>
      <c r="AT62" s="369"/>
      <c r="AU62" s="369"/>
      <c r="AV62" s="369"/>
      <c r="AW62" s="369"/>
      <c r="AX62" s="369"/>
      <c r="AY62" s="369"/>
      <c r="AZ62" s="370"/>
      <c r="BA62" s="267" t="s">
        <v>306</v>
      </c>
      <c r="BB62" s="267"/>
      <c r="BC62" s="267"/>
      <c r="BD62" s="268">
        <f>W20</f>
        <v>0</v>
      </c>
      <c r="BE62" s="268"/>
      <c r="BF62" s="268"/>
      <c r="BG62" s="268"/>
      <c r="BH62" s="268"/>
      <c r="BI62" s="268"/>
      <c r="BJ62" s="268"/>
      <c r="BK62" s="268"/>
      <c r="BL62" s="268"/>
      <c r="BM62" s="268"/>
      <c r="BN62" s="268"/>
      <c r="BO62" s="268"/>
      <c r="BP62" s="269"/>
    </row>
    <row r="63" spans="1:68" ht="9.6" customHeight="1">
      <c r="A63" s="103"/>
      <c r="B63" s="335"/>
      <c r="C63" s="333"/>
      <c r="D63" s="333"/>
      <c r="E63" s="334"/>
      <c r="F63" s="348" t="s">
        <v>223</v>
      </c>
      <c r="G63" s="348"/>
      <c r="H63" s="348"/>
      <c r="I63" s="348"/>
      <c r="J63" s="348"/>
      <c r="K63" s="348"/>
      <c r="L63" s="219"/>
      <c r="M63" s="219"/>
      <c r="N63" s="219"/>
      <c r="O63" s="219"/>
      <c r="P63" s="219"/>
      <c r="Q63" s="219"/>
      <c r="R63" s="219"/>
      <c r="S63" s="219"/>
      <c r="T63" s="219"/>
      <c r="U63" s="219"/>
      <c r="V63" s="219"/>
      <c r="W63" s="219"/>
      <c r="X63" s="219"/>
      <c r="Y63" s="219"/>
      <c r="Z63" s="219"/>
      <c r="AA63" s="357"/>
      <c r="AB63" s="358"/>
      <c r="AC63" s="358"/>
      <c r="AD63" s="358"/>
      <c r="AE63" s="358"/>
      <c r="AF63" s="358"/>
      <c r="AG63" s="358"/>
      <c r="AH63" s="358"/>
      <c r="AI63" s="358"/>
      <c r="AJ63" s="358"/>
      <c r="AK63" s="359"/>
      <c r="AL63" s="103"/>
      <c r="AM63" s="103"/>
      <c r="AN63" s="254"/>
      <c r="AO63" s="255"/>
      <c r="AP63" s="256"/>
      <c r="AQ63" s="371"/>
      <c r="AR63" s="372"/>
      <c r="AS63" s="372"/>
      <c r="AT63" s="372"/>
      <c r="AU63" s="372"/>
      <c r="AV63" s="372"/>
      <c r="AW63" s="372"/>
      <c r="AX63" s="372"/>
      <c r="AY63" s="372"/>
      <c r="AZ63" s="373"/>
      <c r="BA63" s="267"/>
      <c r="BB63" s="267"/>
      <c r="BC63" s="267"/>
      <c r="BD63" s="267"/>
      <c r="BE63" s="267"/>
      <c r="BF63" s="267"/>
      <c r="BG63" s="267"/>
      <c r="BH63" s="267"/>
      <c r="BI63" s="267"/>
      <c r="BJ63" s="267"/>
      <c r="BK63" s="267"/>
      <c r="BL63" s="267"/>
      <c r="BM63" s="267"/>
      <c r="BN63" s="267"/>
      <c r="BO63" s="267"/>
      <c r="BP63" s="270"/>
    </row>
    <row r="64" spans="1:68" ht="9.6" customHeight="1">
      <c r="A64" s="103"/>
      <c r="B64" s="335"/>
      <c r="C64" s="333"/>
      <c r="D64" s="333"/>
      <c r="E64" s="334"/>
      <c r="F64" s="240" t="s">
        <v>278</v>
      </c>
      <c r="G64" s="240"/>
      <c r="H64" s="240"/>
      <c r="I64" s="240"/>
      <c r="J64" s="240"/>
      <c r="K64" s="240"/>
      <c r="L64" s="240"/>
      <c r="M64" s="240"/>
      <c r="N64" s="240"/>
      <c r="O64" s="240"/>
      <c r="P64" s="240"/>
      <c r="Q64" s="240"/>
      <c r="R64" s="240" t="s">
        <v>225</v>
      </c>
      <c r="S64" s="240"/>
      <c r="T64" s="240"/>
      <c r="U64" s="240"/>
      <c r="V64" s="240"/>
      <c r="W64" s="240"/>
      <c r="X64" s="240"/>
      <c r="Y64" s="240"/>
      <c r="Z64" s="240"/>
      <c r="AA64" s="339" t="s">
        <v>290</v>
      </c>
      <c r="AB64" s="339"/>
      <c r="AC64" s="339"/>
      <c r="AD64" s="339"/>
      <c r="AE64" s="339"/>
      <c r="AF64" s="240" t="s">
        <v>227</v>
      </c>
      <c r="AG64" s="240"/>
      <c r="AH64" s="240"/>
      <c r="AI64" s="240"/>
      <c r="AJ64" s="240"/>
      <c r="AK64" s="240"/>
      <c r="AL64" s="103"/>
      <c r="AM64" s="103"/>
      <c r="AN64" s="274" t="s">
        <v>307</v>
      </c>
      <c r="AO64" s="275"/>
      <c r="AP64" s="276"/>
      <c r="AQ64" s="377" t="s">
        <v>308</v>
      </c>
      <c r="AR64" s="378"/>
      <c r="AS64" s="378"/>
      <c r="AT64" s="378"/>
      <c r="AU64" s="378"/>
      <c r="AV64" s="378"/>
      <c r="AW64" s="378"/>
      <c r="AX64" s="378"/>
      <c r="AY64" s="378"/>
      <c r="AZ64" s="379"/>
      <c r="BA64" s="267" t="s">
        <v>309</v>
      </c>
      <c r="BB64" s="267"/>
      <c r="BC64" s="267"/>
      <c r="BD64" s="267">
        <f>Sheet1!E50</f>
        <v>0</v>
      </c>
      <c r="BE64" s="267"/>
      <c r="BF64" s="267"/>
      <c r="BG64" s="267"/>
      <c r="BH64" s="267"/>
      <c r="BI64" s="267"/>
      <c r="BJ64" s="267"/>
      <c r="BK64" s="267"/>
      <c r="BL64" s="267"/>
      <c r="BM64" s="267"/>
      <c r="BN64" s="267"/>
      <c r="BO64" s="267"/>
      <c r="BP64" s="270"/>
    </row>
    <row r="65" spans="1:68" ht="9.6" customHeight="1">
      <c r="A65" s="103"/>
      <c r="B65" s="335"/>
      <c r="C65" s="333"/>
      <c r="D65" s="333"/>
      <c r="E65" s="334"/>
      <c r="F65" s="219">
        <f>Sheet1!E129</f>
        <v>0</v>
      </c>
      <c r="G65" s="219"/>
      <c r="H65" s="219"/>
      <c r="I65" s="219"/>
      <c r="J65" s="219"/>
      <c r="K65" s="219"/>
      <c r="L65" s="219"/>
      <c r="M65" s="219"/>
      <c r="N65" s="219"/>
      <c r="O65" s="219"/>
      <c r="P65" s="219"/>
      <c r="Q65" s="219"/>
      <c r="R65" s="351" t="str">
        <f>IF(ISBLANK(Sheet1!E130),"",Sheet1!E130)</f>
        <v/>
      </c>
      <c r="S65" s="351"/>
      <c r="T65" s="351"/>
      <c r="U65" s="351"/>
      <c r="V65" s="351"/>
      <c r="W65" s="351"/>
      <c r="X65" s="351"/>
      <c r="Y65" s="351"/>
      <c r="Z65" s="351"/>
      <c r="AA65" s="343">
        <f>Sheet1!E131</f>
        <v>0</v>
      </c>
      <c r="AB65" s="344"/>
      <c r="AC65" s="344"/>
      <c r="AD65" s="344"/>
      <c r="AE65" s="344"/>
      <c r="AF65" s="219">
        <f>Sheet1!E132</f>
        <v>0</v>
      </c>
      <c r="AG65" s="219"/>
      <c r="AH65" s="219"/>
      <c r="AI65" s="219"/>
      <c r="AJ65" s="219"/>
      <c r="AK65" s="219"/>
      <c r="AL65" s="103"/>
      <c r="AM65" s="103"/>
      <c r="AN65" s="274"/>
      <c r="AO65" s="275"/>
      <c r="AP65" s="276"/>
      <c r="AQ65" s="380"/>
      <c r="AR65" s="381"/>
      <c r="AS65" s="381"/>
      <c r="AT65" s="381"/>
      <c r="AU65" s="381"/>
      <c r="AV65" s="381"/>
      <c r="AW65" s="381"/>
      <c r="AX65" s="381"/>
      <c r="AY65" s="381"/>
      <c r="AZ65" s="382"/>
      <c r="BA65" s="267"/>
      <c r="BB65" s="267"/>
      <c r="BC65" s="267"/>
      <c r="BD65" s="267"/>
      <c r="BE65" s="267"/>
      <c r="BF65" s="267"/>
      <c r="BG65" s="267"/>
      <c r="BH65" s="267"/>
      <c r="BI65" s="267"/>
      <c r="BJ65" s="267"/>
      <c r="BK65" s="267"/>
      <c r="BL65" s="267"/>
      <c r="BM65" s="267"/>
      <c r="BN65" s="267"/>
      <c r="BO65" s="267"/>
      <c r="BP65" s="270"/>
    </row>
    <row r="66" spans="1:68" ht="9.6" customHeight="1">
      <c r="A66" s="103"/>
      <c r="B66" s="335"/>
      <c r="C66" s="333"/>
      <c r="D66" s="333"/>
      <c r="E66" s="334"/>
      <c r="F66" s="219"/>
      <c r="G66" s="219"/>
      <c r="H66" s="219"/>
      <c r="I66" s="219"/>
      <c r="J66" s="219"/>
      <c r="K66" s="219"/>
      <c r="L66" s="219"/>
      <c r="M66" s="219"/>
      <c r="N66" s="219"/>
      <c r="O66" s="219"/>
      <c r="P66" s="219"/>
      <c r="Q66" s="219"/>
      <c r="R66" s="351"/>
      <c r="S66" s="351"/>
      <c r="T66" s="351"/>
      <c r="U66" s="351"/>
      <c r="V66" s="351"/>
      <c r="W66" s="351"/>
      <c r="X66" s="351"/>
      <c r="Y66" s="351"/>
      <c r="Z66" s="351"/>
      <c r="AA66" s="344"/>
      <c r="AB66" s="344"/>
      <c r="AC66" s="344"/>
      <c r="AD66" s="344"/>
      <c r="AE66" s="344"/>
      <c r="AF66" s="219"/>
      <c r="AG66" s="219"/>
      <c r="AH66" s="219"/>
      <c r="AI66" s="219"/>
      <c r="AJ66" s="219"/>
      <c r="AK66" s="219"/>
      <c r="AL66" s="103"/>
      <c r="AM66" s="103"/>
      <c r="AN66" s="274"/>
      <c r="AO66" s="275"/>
      <c r="AP66" s="276"/>
      <c r="AQ66" s="374" t="s">
        <v>310</v>
      </c>
      <c r="AR66" s="375"/>
      <c r="AS66" s="375"/>
      <c r="AT66" s="375"/>
      <c r="AU66" s="375"/>
      <c r="AV66" s="375"/>
      <c r="AW66" s="375"/>
      <c r="AX66" s="375"/>
      <c r="AY66" s="375"/>
      <c r="AZ66" s="376"/>
      <c r="BA66" s="267" t="s">
        <v>311</v>
      </c>
      <c r="BB66" s="267"/>
      <c r="BC66" s="267"/>
      <c r="BD66" s="267">
        <f>Sheet1!G58</f>
        <v>0</v>
      </c>
      <c r="BE66" s="267"/>
      <c r="BF66" s="267"/>
      <c r="BG66" s="267"/>
      <c r="BH66" s="267"/>
      <c r="BI66" s="267"/>
      <c r="BJ66" s="267"/>
      <c r="BK66" s="267"/>
      <c r="BL66" s="267"/>
      <c r="BM66" s="267"/>
      <c r="BN66" s="267"/>
      <c r="BO66" s="267"/>
      <c r="BP66" s="270"/>
    </row>
    <row r="67" spans="1:68" ht="9.6" customHeight="1">
      <c r="A67" s="103"/>
      <c r="B67" s="336"/>
      <c r="C67" s="337"/>
      <c r="D67" s="337"/>
      <c r="E67" s="338"/>
      <c r="F67" s="348" t="s">
        <v>223</v>
      </c>
      <c r="G67" s="348"/>
      <c r="H67" s="348"/>
      <c r="I67" s="348"/>
      <c r="J67" s="348"/>
      <c r="K67" s="348"/>
      <c r="L67" s="219"/>
      <c r="M67" s="219"/>
      <c r="N67" s="219"/>
      <c r="O67" s="219"/>
      <c r="P67" s="219"/>
      <c r="Q67" s="219"/>
      <c r="R67" s="219"/>
      <c r="S67" s="219"/>
      <c r="T67" s="219"/>
      <c r="U67" s="219"/>
      <c r="V67" s="219"/>
      <c r="W67" s="219"/>
      <c r="X67" s="219"/>
      <c r="Y67" s="219"/>
      <c r="Z67" s="219"/>
      <c r="AA67" s="357"/>
      <c r="AB67" s="358"/>
      <c r="AC67" s="358"/>
      <c r="AD67" s="358"/>
      <c r="AE67" s="358"/>
      <c r="AF67" s="358"/>
      <c r="AG67" s="358"/>
      <c r="AH67" s="358"/>
      <c r="AI67" s="358"/>
      <c r="AJ67" s="358"/>
      <c r="AK67" s="359"/>
      <c r="AL67" s="103"/>
      <c r="AM67" s="103"/>
      <c r="AN67" s="274"/>
      <c r="AO67" s="275"/>
      <c r="AP67" s="276"/>
      <c r="AQ67" s="371"/>
      <c r="AR67" s="372"/>
      <c r="AS67" s="372"/>
      <c r="AT67" s="372"/>
      <c r="AU67" s="372"/>
      <c r="AV67" s="372"/>
      <c r="AW67" s="372"/>
      <c r="AX67" s="372"/>
      <c r="AY67" s="372"/>
      <c r="AZ67" s="373"/>
      <c r="BA67" s="267"/>
      <c r="BB67" s="267"/>
      <c r="BC67" s="267"/>
      <c r="BD67" s="267"/>
      <c r="BE67" s="267"/>
      <c r="BF67" s="267"/>
      <c r="BG67" s="267"/>
      <c r="BH67" s="267"/>
      <c r="BI67" s="267"/>
      <c r="BJ67" s="267"/>
      <c r="BK67" s="267"/>
      <c r="BL67" s="267"/>
      <c r="BM67" s="267"/>
      <c r="BN67" s="267"/>
      <c r="BO67" s="267"/>
      <c r="BP67" s="270"/>
    </row>
    <row r="68" spans="1:68" ht="9.6" customHeight="1">
      <c r="A68" s="103"/>
      <c r="B68" s="103"/>
      <c r="C68" s="103"/>
      <c r="D68" s="103"/>
      <c r="E68" s="103"/>
      <c r="F68" s="103"/>
      <c r="G68" s="103"/>
      <c r="H68" s="103"/>
      <c r="I68" s="103"/>
      <c r="J68" s="103"/>
      <c r="K68" s="103"/>
      <c r="L68" s="103"/>
      <c r="M68" s="103"/>
      <c r="N68" s="103"/>
      <c r="O68" s="103"/>
      <c r="P68" s="103"/>
      <c r="Q68" s="103"/>
      <c r="R68" s="103"/>
      <c r="S68" s="103"/>
      <c r="T68" s="103"/>
      <c r="U68" s="103"/>
      <c r="V68" s="383" t="s">
        <v>312</v>
      </c>
      <c r="W68" s="383"/>
      <c r="X68" s="383"/>
      <c r="Y68" s="383"/>
      <c r="Z68" s="383"/>
      <c r="AA68" s="267">
        <f>Sheet1!E114</f>
        <v>0</v>
      </c>
      <c r="AB68" s="267"/>
      <c r="AC68" s="267"/>
      <c r="AD68" s="267"/>
      <c r="AE68" s="267"/>
      <c r="AF68" s="267"/>
      <c r="AG68" s="267"/>
      <c r="AH68" s="267"/>
      <c r="AI68" s="267"/>
      <c r="AJ68" s="267"/>
      <c r="AK68" s="267"/>
      <c r="AL68" s="103"/>
      <c r="AM68" s="103"/>
      <c r="AN68" s="274"/>
      <c r="AO68" s="275"/>
      <c r="AP68" s="276"/>
      <c r="AQ68" s="374" t="s">
        <v>313</v>
      </c>
      <c r="AR68" s="375"/>
      <c r="AS68" s="375"/>
      <c r="AT68" s="375"/>
      <c r="AU68" s="375"/>
      <c r="AV68" s="375"/>
      <c r="AW68" s="375"/>
      <c r="AX68" s="375"/>
      <c r="AY68" s="375"/>
      <c r="AZ68" s="376"/>
      <c r="BA68" s="267" t="s">
        <v>314</v>
      </c>
      <c r="BB68" s="267"/>
      <c r="BC68" s="267"/>
      <c r="BD68" s="267">
        <f>Sheet1!G62</f>
        <v>0</v>
      </c>
      <c r="BE68" s="267"/>
      <c r="BF68" s="267"/>
      <c r="BG68" s="267"/>
      <c r="BH68" s="267"/>
      <c r="BI68" s="267"/>
      <c r="BJ68" s="267"/>
      <c r="BK68" s="267"/>
      <c r="BL68" s="267"/>
      <c r="BM68" s="267"/>
      <c r="BN68" s="267"/>
      <c r="BO68" s="267"/>
      <c r="BP68" s="270"/>
    </row>
    <row r="69" spans="1:68" ht="9.6" customHeight="1">
      <c r="A69" s="103"/>
      <c r="B69" s="103"/>
      <c r="C69" s="103"/>
      <c r="D69" s="103"/>
      <c r="E69" s="103"/>
      <c r="F69" s="103"/>
      <c r="G69" s="103"/>
      <c r="H69" s="103"/>
      <c r="I69" s="103"/>
      <c r="J69" s="103"/>
      <c r="K69" s="103"/>
      <c r="L69" s="103"/>
      <c r="M69" s="103"/>
      <c r="N69" s="103"/>
      <c r="O69" s="103"/>
      <c r="P69" s="103"/>
      <c r="Q69" s="103"/>
      <c r="R69" s="103"/>
      <c r="S69" s="103"/>
      <c r="T69" s="103"/>
      <c r="U69" s="117"/>
      <c r="V69" s="384"/>
      <c r="W69" s="384"/>
      <c r="X69" s="384"/>
      <c r="Y69" s="384"/>
      <c r="Z69" s="384"/>
      <c r="AA69" s="267"/>
      <c r="AB69" s="267"/>
      <c r="AC69" s="267"/>
      <c r="AD69" s="267"/>
      <c r="AE69" s="267"/>
      <c r="AF69" s="267"/>
      <c r="AG69" s="267"/>
      <c r="AH69" s="267"/>
      <c r="AI69" s="267"/>
      <c r="AJ69" s="267"/>
      <c r="AK69" s="267"/>
      <c r="AL69" s="103"/>
      <c r="AM69" s="103"/>
      <c r="AN69" s="274"/>
      <c r="AO69" s="275"/>
      <c r="AP69" s="276"/>
      <c r="AQ69" s="371"/>
      <c r="AR69" s="372"/>
      <c r="AS69" s="372"/>
      <c r="AT69" s="372"/>
      <c r="AU69" s="372"/>
      <c r="AV69" s="372"/>
      <c r="AW69" s="372"/>
      <c r="AX69" s="372"/>
      <c r="AY69" s="372"/>
      <c r="AZ69" s="373"/>
      <c r="BA69" s="267"/>
      <c r="BB69" s="267"/>
      <c r="BC69" s="267"/>
      <c r="BD69" s="267"/>
      <c r="BE69" s="267"/>
      <c r="BF69" s="267"/>
      <c r="BG69" s="267"/>
      <c r="BH69" s="267"/>
      <c r="BI69" s="267"/>
      <c r="BJ69" s="267"/>
      <c r="BK69" s="267"/>
      <c r="BL69" s="267"/>
      <c r="BM69" s="267"/>
      <c r="BN69" s="267"/>
      <c r="BO69" s="267"/>
      <c r="BP69" s="270"/>
    </row>
    <row r="70" spans="1:68" ht="9.6" customHeight="1">
      <c r="A70" s="103"/>
      <c r="B70" s="349" t="s">
        <v>315</v>
      </c>
      <c r="C70" s="220"/>
      <c r="D70" s="220"/>
      <c r="E70" s="220"/>
      <c r="F70" s="220"/>
      <c r="G70" s="220"/>
      <c r="H70" s="240" t="s">
        <v>316</v>
      </c>
      <c r="I70" s="240"/>
      <c r="J70" s="240"/>
      <c r="K70" s="240"/>
      <c r="L70" s="240"/>
      <c r="M70" s="240"/>
      <c r="N70" s="240"/>
      <c r="O70" s="240"/>
      <c r="P70" s="240"/>
      <c r="Q70" s="240" t="s">
        <v>317</v>
      </c>
      <c r="R70" s="240"/>
      <c r="S70" s="240"/>
      <c r="T70" s="240"/>
      <c r="U70" s="240"/>
      <c r="V70" s="240"/>
      <c r="W70" s="240"/>
      <c r="X70" s="240"/>
      <c r="Y70" s="240"/>
      <c r="Z70" s="240" t="s">
        <v>318</v>
      </c>
      <c r="AA70" s="240"/>
      <c r="AB70" s="240"/>
      <c r="AC70" s="240"/>
      <c r="AD70" s="240"/>
      <c r="AE70" s="240"/>
      <c r="AF70" s="240"/>
      <c r="AG70" s="240"/>
      <c r="AH70" s="240"/>
      <c r="AI70" s="240"/>
      <c r="AJ70" s="240"/>
      <c r="AK70" s="240"/>
      <c r="AL70" s="103"/>
      <c r="AM70" s="103"/>
      <c r="AN70" s="274"/>
      <c r="AO70" s="275"/>
      <c r="AP70" s="276"/>
      <c r="AQ70" s="398" t="s">
        <v>319</v>
      </c>
      <c r="AR70" s="399"/>
      <c r="AS70" s="399"/>
      <c r="AT70" s="399"/>
      <c r="AU70" s="399"/>
      <c r="AV70" s="399"/>
      <c r="AW70" s="399"/>
      <c r="AX70" s="399"/>
      <c r="AY70" s="399"/>
      <c r="AZ70" s="400"/>
      <c r="BA70" s="385" t="s">
        <v>320</v>
      </c>
      <c r="BB70" s="385"/>
      <c r="BC70" s="385"/>
      <c r="BD70" s="267">
        <f>H34</f>
        <v>0</v>
      </c>
      <c r="BE70" s="267"/>
      <c r="BF70" s="267"/>
      <c r="BG70" s="267"/>
      <c r="BH70" s="267"/>
      <c r="BI70" s="267"/>
      <c r="BJ70" s="267"/>
      <c r="BK70" s="267"/>
      <c r="BL70" s="267"/>
      <c r="BM70" s="267"/>
      <c r="BN70" s="267"/>
      <c r="BO70" s="267"/>
      <c r="BP70" s="270"/>
    </row>
    <row r="71" spans="1:68" ht="9.6" customHeight="1">
      <c r="A71" s="103"/>
      <c r="B71" s="220"/>
      <c r="C71" s="220"/>
      <c r="D71" s="220"/>
      <c r="E71" s="220"/>
      <c r="F71" s="220"/>
      <c r="G71" s="220"/>
      <c r="H71" s="267">
        <f>Sheet1!F135</f>
        <v>0</v>
      </c>
      <c r="I71" s="267"/>
      <c r="J71" s="267"/>
      <c r="K71" s="267"/>
      <c r="L71" s="267"/>
      <c r="M71" s="267"/>
      <c r="N71" s="267"/>
      <c r="O71" s="267"/>
      <c r="P71" s="267"/>
      <c r="Q71" s="351" t="str">
        <f>IF(ISBLANK(Sheet1!F136),"",Sheet1!F136)</f>
        <v/>
      </c>
      <c r="R71" s="351"/>
      <c r="S71" s="351"/>
      <c r="T71" s="351"/>
      <c r="U71" s="351"/>
      <c r="V71" s="351"/>
      <c r="W71" s="351"/>
      <c r="X71" s="351"/>
      <c r="Y71" s="351"/>
      <c r="Z71" s="267">
        <f>Sheet1!F137</f>
        <v>0</v>
      </c>
      <c r="AA71" s="267"/>
      <c r="AB71" s="267"/>
      <c r="AC71" s="267"/>
      <c r="AD71" s="267"/>
      <c r="AE71" s="267"/>
      <c r="AF71" s="267"/>
      <c r="AG71" s="267"/>
      <c r="AH71" s="267"/>
      <c r="AI71" s="267"/>
      <c r="AJ71" s="267"/>
      <c r="AK71" s="267"/>
      <c r="AL71" s="103"/>
      <c r="AM71" s="103"/>
      <c r="AN71" s="274"/>
      <c r="AO71" s="275"/>
      <c r="AP71" s="276"/>
      <c r="AQ71" s="401"/>
      <c r="AR71" s="402"/>
      <c r="AS71" s="402"/>
      <c r="AT71" s="402"/>
      <c r="AU71" s="402"/>
      <c r="AV71" s="402"/>
      <c r="AW71" s="402"/>
      <c r="AX71" s="402"/>
      <c r="AY71" s="402"/>
      <c r="AZ71" s="403"/>
      <c r="BA71" s="385"/>
      <c r="BB71" s="385"/>
      <c r="BC71" s="385"/>
      <c r="BD71" s="267"/>
      <c r="BE71" s="267"/>
      <c r="BF71" s="267"/>
      <c r="BG71" s="267"/>
      <c r="BH71" s="267"/>
      <c r="BI71" s="267"/>
      <c r="BJ71" s="267"/>
      <c r="BK71" s="267"/>
      <c r="BL71" s="267"/>
      <c r="BM71" s="267"/>
      <c r="BN71" s="267"/>
      <c r="BO71" s="267"/>
      <c r="BP71" s="270"/>
    </row>
    <row r="72" spans="1:68" ht="9.6" customHeight="1">
      <c r="A72" s="103"/>
      <c r="B72" s="220"/>
      <c r="C72" s="220"/>
      <c r="D72" s="220"/>
      <c r="E72" s="220"/>
      <c r="F72" s="220"/>
      <c r="G72" s="220"/>
      <c r="H72" s="267"/>
      <c r="I72" s="267"/>
      <c r="J72" s="267"/>
      <c r="K72" s="267"/>
      <c r="L72" s="267"/>
      <c r="M72" s="267"/>
      <c r="N72" s="267"/>
      <c r="O72" s="267"/>
      <c r="P72" s="267"/>
      <c r="Q72" s="351"/>
      <c r="R72" s="351"/>
      <c r="S72" s="351"/>
      <c r="T72" s="351"/>
      <c r="U72" s="351"/>
      <c r="V72" s="351"/>
      <c r="W72" s="351"/>
      <c r="X72" s="351"/>
      <c r="Y72" s="351"/>
      <c r="Z72" s="267"/>
      <c r="AA72" s="267"/>
      <c r="AB72" s="267"/>
      <c r="AC72" s="267"/>
      <c r="AD72" s="267"/>
      <c r="AE72" s="267"/>
      <c r="AF72" s="267"/>
      <c r="AG72" s="267"/>
      <c r="AH72" s="267"/>
      <c r="AI72" s="267"/>
      <c r="AJ72" s="267"/>
      <c r="AK72" s="267"/>
      <c r="AL72" s="103"/>
      <c r="AM72" s="103"/>
      <c r="AN72" s="274"/>
      <c r="AO72" s="275"/>
      <c r="AP72" s="276"/>
      <c r="AQ72" s="392" t="s">
        <v>321</v>
      </c>
      <c r="AR72" s="393"/>
      <c r="AS72" s="393"/>
      <c r="AT72" s="393"/>
      <c r="AU72" s="393"/>
      <c r="AV72" s="393"/>
      <c r="AW72" s="393"/>
      <c r="AX72" s="393"/>
      <c r="AY72" s="393"/>
      <c r="AZ72" s="394"/>
      <c r="BA72" s="385" t="s">
        <v>322</v>
      </c>
      <c r="BB72" s="385"/>
      <c r="BC72" s="385"/>
      <c r="BD72" s="267">
        <f>Sheet1!F72+Sheet1!G81</f>
        <v>0</v>
      </c>
      <c r="BE72" s="267"/>
      <c r="BF72" s="267"/>
      <c r="BG72" s="267"/>
      <c r="BH72" s="267"/>
      <c r="BI72" s="267"/>
      <c r="BJ72" s="267"/>
      <c r="BK72" s="267"/>
      <c r="BL72" s="267"/>
      <c r="BM72" s="267"/>
      <c r="BN72" s="267"/>
      <c r="BO72" s="267"/>
      <c r="BP72" s="270"/>
    </row>
    <row r="73" spans="1:68" ht="9.6" customHeight="1">
      <c r="A73" s="103"/>
      <c r="B73" s="220"/>
      <c r="C73" s="220"/>
      <c r="D73" s="220"/>
      <c r="E73" s="220"/>
      <c r="F73" s="220"/>
      <c r="G73" s="220"/>
      <c r="H73" s="348" t="s">
        <v>323</v>
      </c>
      <c r="I73" s="348"/>
      <c r="J73" s="348"/>
      <c r="K73" s="348"/>
      <c r="L73" s="348"/>
      <c r="M73" s="348"/>
      <c r="N73" s="348"/>
      <c r="O73" s="348"/>
      <c r="P73" s="348"/>
      <c r="Q73" s="385" t="s">
        <v>324</v>
      </c>
      <c r="R73" s="385"/>
      <c r="S73" s="385"/>
      <c r="T73" s="385"/>
      <c r="U73" s="385"/>
      <c r="V73" s="385"/>
      <c r="W73" s="385"/>
      <c r="X73" s="385"/>
      <c r="Y73" s="385"/>
      <c r="Z73" s="385" t="s">
        <v>325</v>
      </c>
      <c r="AA73" s="385"/>
      <c r="AB73" s="385"/>
      <c r="AC73" s="385"/>
      <c r="AD73" s="385"/>
      <c r="AE73" s="385"/>
      <c r="AF73" s="385"/>
      <c r="AG73" s="385"/>
      <c r="AH73" s="385"/>
      <c r="AI73" s="385"/>
      <c r="AJ73" s="385"/>
      <c r="AK73" s="385"/>
      <c r="AL73" s="103"/>
      <c r="AM73" s="103"/>
      <c r="AN73" s="274"/>
      <c r="AO73" s="275"/>
      <c r="AP73" s="276"/>
      <c r="AQ73" s="395"/>
      <c r="AR73" s="396"/>
      <c r="AS73" s="396"/>
      <c r="AT73" s="396"/>
      <c r="AU73" s="396"/>
      <c r="AV73" s="396"/>
      <c r="AW73" s="396"/>
      <c r="AX73" s="396"/>
      <c r="AY73" s="396"/>
      <c r="AZ73" s="397"/>
      <c r="BA73" s="385"/>
      <c r="BB73" s="385"/>
      <c r="BC73" s="385"/>
      <c r="BD73" s="267"/>
      <c r="BE73" s="267"/>
      <c r="BF73" s="267"/>
      <c r="BG73" s="267"/>
      <c r="BH73" s="267"/>
      <c r="BI73" s="267"/>
      <c r="BJ73" s="267"/>
      <c r="BK73" s="267"/>
      <c r="BL73" s="267"/>
      <c r="BM73" s="267"/>
      <c r="BN73" s="267"/>
      <c r="BO73" s="267"/>
      <c r="BP73" s="270"/>
    </row>
    <row r="74" spans="1:68" ht="9.6" customHeight="1">
      <c r="A74" s="103"/>
      <c r="B74" s="220"/>
      <c r="C74" s="220"/>
      <c r="D74" s="220"/>
      <c r="E74" s="220"/>
      <c r="F74" s="220"/>
      <c r="G74" s="220"/>
      <c r="H74" s="267">
        <f>Sheet1!F138</f>
        <v>0</v>
      </c>
      <c r="I74" s="267"/>
      <c r="J74" s="267"/>
      <c r="K74" s="267"/>
      <c r="L74" s="267"/>
      <c r="M74" s="267"/>
      <c r="N74" s="267"/>
      <c r="O74" s="267"/>
      <c r="P74" s="267"/>
      <c r="Q74" s="267">
        <f>Sheet1!F139</f>
        <v>0</v>
      </c>
      <c r="R74" s="267"/>
      <c r="S74" s="267"/>
      <c r="T74" s="267"/>
      <c r="U74" s="267"/>
      <c r="V74" s="267"/>
      <c r="W74" s="267"/>
      <c r="X74" s="267"/>
      <c r="Y74" s="267"/>
      <c r="Z74" s="267">
        <f>Sheet1!F142</f>
        <v>0</v>
      </c>
      <c r="AA74" s="267"/>
      <c r="AB74" s="267"/>
      <c r="AC74" s="267"/>
      <c r="AD74" s="267"/>
      <c r="AE74" s="267"/>
      <c r="AF74" s="267"/>
      <c r="AG74" s="267"/>
      <c r="AH74" s="267"/>
      <c r="AI74" s="267"/>
      <c r="AJ74" s="267"/>
      <c r="AK74" s="267"/>
      <c r="AL74" s="103"/>
      <c r="AM74" s="103"/>
      <c r="AN74" s="274"/>
      <c r="AO74" s="275"/>
      <c r="AP74" s="276"/>
      <c r="AQ74" s="386" t="s">
        <v>326</v>
      </c>
      <c r="AR74" s="387"/>
      <c r="AS74" s="387"/>
      <c r="AT74" s="387"/>
      <c r="AU74" s="387"/>
      <c r="AV74" s="387"/>
      <c r="AW74" s="387"/>
      <c r="AX74" s="387"/>
      <c r="AY74" s="387"/>
      <c r="AZ74" s="388"/>
      <c r="BA74" s="267" t="s">
        <v>327</v>
      </c>
      <c r="BB74" s="267"/>
      <c r="BC74" s="267"/>
      <c r="BD74" s="267">
        <f>IF(Sheet1!E88&lt;=580000,Sheet1!E89,"")</f>
        <v>0</v>
      </c>
      <c r="BE74" s="267"/>
      <c r="BF74" s="267"/>
      <c r="BG74" s="267"/>
      <c r="BH74" s="267"/>
      <c r="BI74" s="267"/>
      <c r="BJ74" s="267"/>
      <c r="BK74" s="267"/>
      <c r="BL74" s="267"/>
      <c r="BM74" s="267"/>
      <c r="BN74" s="267"/>
      <c r="BO74" s="267"/>
      <c r="BP74" s="270"/>
    </row>
    <row r="75" spans="1:68" ht="9.6" customHeight="1">
      <c r="A75" s="103"/>
      <c r="B75" s="220"/>
      <c r="C75" s="220"/>
      <c r="D75" s="220"/>
      <c r="E75" s="220"/>
      <c r="F75" s="220"/>
      <c r="G75" s="220"/>
      <c r="H75" s="267"/>
      <c r="I75" s="267"/>
      <c r="J75" s="267"/>
      <c r="K75" s="267"/>
      <c r="L75" s="267"/>
      <c r="M75" s="267"/>
      <c r="N75" s="267"/>
      <c r="O75" s="267"/>
      <c r="P75" s="267"/>
      <c r="Q75" s="267"/>
      <c r="R75" s="267"/>
      <c r="S75" s="267"/>
      <c r="T75" s="267"/>
      <c r="U75" s="267"/>
      <c r="V75" s="267"/>
      <c r="W75" s="267"/>
      <c r="X75" s="267"/>
      <c r="Y75" s="267"/>
      <c r="Z75" s="267"/>
      <c r="AA75" s="267"/>
      <c r="AB75" s="267"/>
      <c r="AC75" s="267"/>
      <c r="AD75" s="267"/>
      <c r="AE75" s="267"/>
      <c r="AF75" s="267"/>
      <c r="AG75" s="267"/>
      <c r="AH75" s="267"/>
      <c r="AI75" s="267"/>
      <c r="AJ75" s="267"/>
      <c r="AK75" s="267"/>
      <c r="AL75" s="103"/>
      <c r="AM75" s="103"/>
      <c r="AN75" s="274"/>
      <c r="AO75" s="275"/>
      <c r="AP75" s="276"/>
      <c r="AQ75" s="389"/>
      <c r="AR75" s="390"/>
      <c r="AS75" s="390"/>
      <c r="AT75" s="390"/>
      <c r="AU75" s="390"/>
      <c r="AV75" s="390"/>
      <c r="AW75" s="390"/>
      <c r="AX75" s="390"/>
      <c r="AY75" s="390"/>
      <c r="AZ75" s="391"/>
      <c r="BA75" s="267"/>
      <c r="BB75" s="267"/>
      <c r="BC75" s="267"/>
      <c r="BD75" s="267"/>
      <c r="BE75" s="267"/>
      <c r="BF75" s="267"/>
      <c r="BG75" s="267"/>
      <c r="BH75" s="267"/>
      <c r="BI75" s="267"/>
      <c r="BJ75" s="267"/>
      <c r="BK75" s="267"/>
      <c r="BL75" s="267"/>
      <c r="BM75" s="267"/>
      <c r="BN75" s="267"/>
      <c r="BO75" s="267"/>
      <c r="BP75" s="270"/>
    </row>
    <row r="76" spans="1:68" ht="9.6" customHeight="1">
      <c r="A76" s="103"/>
      <c r="B76" s="349" t="s">
        <v>328</v>
      </c>
      <c r="C76" s="220"/>
      <c r="D76" s="220"/>
      <c r="E76" s="220"/>
      <c r="F76" s="220"/>
      <c r="G76" s="220"/>
      <c r="H76" s="240" t="s">
        <v>329</v>
      </c>
      <c r="I76" s="240"/>
      <c r="J76" s="240"/>
      <c r="K76" s="240"/>
      <c r="L76" s="240"/>
      <c r="M76" s="240"/>
      <c r="N76" s="240"/>
      <c r="O76" s="240"/>
      <c r="P76" s="240"/>
      <c r="Q76" s="240"/>
      <c r="R76" s="240"/>
      <c r="S76" s="240"/>
      <c r="T76" s="240"/>
      <c r="U76" s="240"/>
      <c r="V76" s="240"/>
      <c r="W76" s="240" t="s">
        <v>330</v>
      </c>
      <c r="X76" s="240"/>
      <c r="Y76" s="240"/>
      <c r="Z76" s="240"/>
      <c r="AA76" s="240"/>
      <c r="AB76" s="240"/>
      <c r="AC76" s="240"/>
      <c r="AD76" s="240"/>
      <c r="AE76" s="240"/>
      <c r="AF76" s="240"/>
      <c r="AG76" s="240"/>
      <c r="AH76" s="240"/>
      <c r="AI76" s="240"/>
      <c r="AJ76" s="240"/>
      <c r="AK76" s="240"/>
      <c r="AL76" s="103"/>
      <c r="AM76" s="103"/>
      <c r="AN76" s="274"/>
      <c r="AO76" s="275"/>
      <c r="AP76" s="276"/>
      <c r="AQ76" s="374" t="s">
        <v>331</v>
      </c>
      <c r="AR76" s="375"/>
      <c r="AS76" s="375"/>
      <c r="AT76" s="375"/>
      <c r="AU76" s="375"/>
      <c r="AV76" s="375"/>
      <c r="AW76" s="375"/>
      <c r="AX76" s="375"/>
      <c r="AY76" s="375"/>
      <c r="AZ76" s="376"/>
      <c r="BA76" s="267" t="s">
        <v>332</v>
      </c>
      <c r="BB76" s="267"/>
      <c r="BC76" s="267"/>
      <c r="BD76" s="267">
        <f>IF(Sheet1!E88&gt;580000,Sheet1!E89,0)</f>
        <v>0</v>
      </c>
      <c r="BE76" s="267"/>
      <c r="BF76" s="267"/>
      <c r="BG76" s="267"/>
      <c r="BH76" s="267"/>
      <c r="BI76" s="267"/>
      <c r="BJ76" s="267"/>
      <c r="BK76" s="267"/>
      <c r="BL76" s="267"/>
      <c r="BM76" s="267"/>
      <c r="BN76" s="267"/>
      <c r="BO76" s="267"/>
      <c r="BP76" s="270"/>
    </row>
    <row r="77" spans="1:68" ht="9.6" customHeight="1">
      <c r="A77" s="103"/>
      <c r="B77" s="220"/>
      <c r="C77" s="220"/>
      <c r="D77" s="220"/>
      <c r="E77" s="220"/>
      <c r="F77" s="220"/>
      <c r="G77" s="220"/>
      <c r="H77" s="267">
        <f>Sheet1!F146</f>
        <v>0</v>
      </c>
      <c r="I77" s="267"/>
      <c r="J77" s="267"/>
      <c r="K77" s="267"/>
      <c r="L77" s="267"/>
      <c r="M77" s="267"/>
      <c r="N77" s="267"/>
      <c r="O77" s="267"/>
      <c r="P77" s="267"/>
      <c r="Q77" s="267"/>
      <c r="R77" s="267"/>
      <c r="S77" s="267"/>
      <c r="T77" s="267"/>
      <c r="U77" s="267"/>
      <c r="V77" s="267"/>
      <c r="W77" s="267">
        <f>Sheet1!F147</f>
        <v>0</v>
      </c>
      <c r="X77" s="267"/>
      <c r="Y77" s="267"/>
      <c r="Z77" s="267"/>
      <c r="AA77" s="267"/>
      <c r="AB77" s="267"/>
      <c r="AC77" s="267"/>
      <c r="AD77" s="267"/>
      <c r="AE77" s="267"/>
      <c r="AF77" s="267"/>
      <c r="AG77" s="267"/>
      <c r="AH77" s="267"/>
      <c r="AI77" s="267"/>
      <c r="AJ77" s="267"/>
      <c r="AK77" s="267"/>
      <c r="AL77" s="103"/>
      <c r="AM77" s="103"/>
      <c r="AN77" s="274"/>
      <c r="AO77" s="275"/>
      <c r="AP77" s="276"/>
      <c r="AQ77" s="371"/>
      <c r="AR77" s="372"/>
      <c r="AS77" s="372"/>
      <c r="AT77" s="372"/>
      <c r="AU77" s="372"/>
      <c r="AV77" s="372"/>
      <c r="AW77" s="372"/>
      <c r="AX77" s="372"/>
      <c r="AY77" s="372"/>
      <c r="AZ77" s="373"/>
      <c r="BA77" s="267"/>
      <c r="BB77" s="267"/>
      <c r="BC77" s="267"/>
      <c r="BD77" s="267"/>
      <c r="BE77" s="267"/>
      <c r="BF77" s="267"/>
      <c r="BG77" s="267"/>
      <c r="BH77" s="267"/>
      <c r="BI77" s="267"/>
      <c r="BJ77" s="267"/>
      <c r="BK77" s="267"/>
      <c r="BL77" s="267"/>
      <c r="BM77" s="267"/>
      <c r="BN77" s="267"/>
      <c r="BO77" s="267"/>
      <c r="BP77" s="270"/>
    </row>
    <row r="78" spans="1:68" ht="18.95" customHeight="1">
      <c r="A78" s="103"/>
      <c r="B78" s="220"/>
      <c r="C78" s="220"/>
      <c r="D78" s="220"/>
      <c r="E78" s="220"/>
      <c r="F78" s="220"/>
      <c r="G78" s="220"/>
      <c r="H78" s="267"/>
      <c r="I78" s="267"/>
      <c r="J78" s="267"/>
      <c r="K78" s="267"/>
      <c r="L78" s="267"/>
      <c r="M78" s="267"/>
      <c r="N78" s="267"/>
      <c r="O78" s="267"/>
      <c r="P78" s="267"/>
      <c r="Q78" s="267"/>
      <c r="R78" s="267"/>
      <c r="S78" s="267"/>
      <c r="T78" s="267"/>
      <c r="U78" s="267"/>
      <c r="V78" s="267"/>
      <c r="W78" s="267"/>
      <c r="X78" s="267"/>
      <c r="Y78" s="267"/>
      <c r="Z78" s="267"/>
      <c r="AA78" s="267"/>
      <c r="AB78" s="267"/>
      <c r="AC78" s="267"/>
      <c r="AD78" s="267"/>
      <c r="AE78" s="267"/>
      <c r="AF78" s="267"/>
      <c r="AG78" s="267"/>
      <c r="AH78" s="267"/>
      <c r="AI78" s="267"/>
      <c r="AJ78" s="267"/>
      <c r="AK78" s="267"/>
      <c r="AL78" s="103"/>
      <c r="AM78" s="103"/>
      <c r="AN78" s="274"/>
      <c r="AO78" s="275"/>
      <c r="AP78" s="276"/>
      <c r="AQ78" s="385" t="s">
        <v>333</v>
      </c>
      <c r="AR78" s="385"/>
      <c r="AS78" s="385"/>
      <c r="AT78" s="385"/>
      <c r="AU78" s="385"/>
      <c r="AV78" s="385"/>
      <c r="AW78" s="385"/>
      <c r="AX78" s="385"/>
      <c r="AY78" s="385"/>
      <c r="AZ78" s="385"/>
      <c r="BA78" s="404" t="s">
        <v>334</v>
      </c>
      <c r="BB78" s="405"/>
      <c r="BC78" s="408"/>
      <c r="BD78" s="404">
        <f>Sheet1!E114</f>
        <v>0</v>
      </c>
      <c r="BE78" s="405"/>
      <c r="BF78" s="405"/>
      <c r="BG78" s="405"/>
      <c r="BH78" s="405"/>
      <c r="BI78" s="405"/>
      <c r="BJ78" s="405"/>
      <c r="BK78" s="405"/>
      <c r="BL78" s="405"/>
      <c r="BM78" s="405"/>
      <c r="BN78" s="405"/>
      <c r="BO78" s="405"/>
      <c r="BP78" s="406"/>
    </row>
    <row r="79" spans="1:68" ht="18.95" customHeight="1">
      <c r="A79" s="103"/>
      <c r="B79" s="361" t="s">
        <v>335</v>
      </c>
      <c r="C79" s="361"/>
      <c r="D79" s="361"/>
      <c r="E79" s="361"/>
      <c r="F79" s="361"/>
      <c r="G79" s="361"/>
      <c r="H79" s="361"/>
      <c r="I79" s="361"/>
      <c r="J79" s="361"/>
      <c r="K79" s="361"/>
      <c r="L79" s="361"/>
      <c r="M79" s="361"/>
      <c r="N79" s="361"/>
      <c r="O79" s="361"/>
      <c r="P79" s="361"/>
      <c r="Q79" s="361"/>
      <c r="R79" s="361"/>
      <c r="S79" s="361"/>
      <c r="T79" s="361"/>
      <c r="U79" s="361"/>
      <c r="V79" s="361"/>
      <c r="W79" s="361"/>
      <c r="X79" s="361"/>
      <c r="Y79" s="361"/>
      <c r="Z79" s="361"/>
      <c r="AA79" s="361"/>
      <c r="AB79" s="361"/>
      <c r="AC79" s="361"/>
      <c r="AD79" s="361"/>
      <c r="AE79" s="361"/>
      <c r="AF79" s="361"/>
      <c r="AG79" s="361"/>
      <c r="AH79" s="361"/>
      <c r="AI79" s="361"/>
      <c r="AJ79" s="361"/>
      <c r="AK79" s="361"/>
      <c r="AL79" s="103"/>
      <c r="AM79" s="103"/>
      <c r="AN79" s="274"/>
      <c r="AO79" s="275"/>
      <c r="AP79" s="276"/>
      <c r="AQ79" s="363" t="s">
        <v>336</v>
      </c>
      <c r="AR79" s="364"/>
      <c r="AS79" s="364"/>
      <c r="AT79" s="364"/>
      <c r="AU79" s="364"/>
      <c r="AV79" s="364"/>
      <c r="AW79" s="364"/>
      <c r="AX79" s="364"/>
      <c r="AY79" s="364"/>
      <c r="AZ79" s="365"/>
      <c r="BA79" s="404" t="s">
        <v>337</v>
      </c>
      <c r="BB79" s="405"/>
      <c r="BC79" s="408"/>
      <c r="BD79" s="404">
        <f>Sheet1!E115</f>
        <v>0</v>
      </c>
      <c r="BE79" s="405"/>
      <c r="BF79" s="405"/>
      <c r="BG79" s="405"/>
      <c r="BH79" s="405"/>
      <c r="BI79" s="405"/>
      <c r="BJ79" s="405"/>
      <c r="BK79" s="405"/>
      <c r="BL79" s="405"/>
      <c r="BM79" s="405"/>
      <c r="BN79" s="405"/>
      <c r="BO79" s="405"/>
      <c r="BP79" s="406"/>
    </row>
    <row r="80" spans="1:68" ht="9.6" customHeight="1">
      <c r="A80" s="103"/>
      <c r="B80" s="407"/>
      <c r="C80" s="407"/>
      <c r="D80" s="407"/>
      <c r="E80" s="407"/>
      <c r="F80" s="407"/>
      <c r="G80" s="407"/>
      <c r="H80" s="407"/>
      <c r="I80" s="407"/>
      <c r="J80" s="407"/>
      <c r="K80" s="407"/>
      <c r="L80" s="407"/>
      <c r="M80" s="407"/>
      <c r="N80" s="407"/>
      <c r="O80" s="407"/>
      <c r="P80" s="407"/>
      <c r="Q80" s="407"/>
      <c r="R80" s="407"/>
      <c r="S80" s="407"/>
      <c r="T80" s="407"/>
      <c r="U80" s="407"/>
      <c r="V80" s="407"/>
      <c r="W80" s="407"/>
      <c r="X80" s="407"/>
      <c r="Y80" s="407"/>
      <c r="Z80" s="407"/>
      <c r="AA80" s="407"/>
      <c r="AB80" s="407"/>
      <c r="AC80" s="407"/>
      <c r="AD80" s="407"/>
      <c r="AE80" s="407"/>
      <c r="AF80" s="407"/>
      <c r="AG80" s="407"/>
      <c r="AH80" s="407"/>
      <c r="AI80" s="407"/>
      <c r="AJ80" s="407"/>
      <c r="AK80" s="407"/>
      <c r="AL80" s="103"/>
      <c r="AM80" s="103"/>
      <c r="AN80" s="274"/>
      <c r="AO80" s="275"/>
      <c r="AP80" s="276"/>
      <c r="AQ80" s="386" t="s">
        <v>338</v>
      </c>
      <c r="AR80" s="387"/>
      <c r="AS80" s="387"/>
      <c r="AT80" s="387"/>
      <c r="AU80" s="387"/>
      <c r="AV80" s="387"/>
      <c r="AW80" s="387"/>
      <c r="AX80" s="387"/>
      <c r="AY80" s="387"/>
      <c r="AZ80" s="388"/>
      <c r="BA80" s="267" t="s">
        <v>339</v>
      </c>
      <c r="BB80" s="267"/>
      <c r="BC80" s="267"/>
      <c r="BD80" s="267">
        <v>430000</v>
      </c>
      <c r="BE80" s="267"/>
      <c r="BF80" s="267"/>
      <c r="BG80" s="267"/>
      <c r="BH80" s="267"/>
      <c r="BI80" s="267"/>
      <c r="BJ80" s="267"/>
      <c r="BK80" s="267"/>
      <c r="BL80" s="267"/>
      <c r="BM80" s="267"/>
      <c r="BN80" s="267"/>
      <c r="BO80" s="267"/>
      <c r="BP80" s="270"/>
    </row>
    <row r="81" spans="1:68" ht="9.6" customHeight="1">
      <c r="A81" s="103"/>
      <c r="B81" s="360" t="str">
        <f>IF(Sheet1!C157="○",Sheet1!D157,IF(Sheet1!C158="○",Sheet1!D158,""))</f>
        <v/>
      </c>
      <c r="C81" s="361"/>
      <c r="D81" s="361"/>
      <c r="E81" s="361"/>
      <c r="F81" s="361"/>
      <c r="G81" s="361"/>
      <c r="H81" s="361"/>
      <c r="I81" s="361"/>
      <c r="J81" s="361"/>
      <c r="K81" s="361"/>
      <c r="L81" s="361"/>
      <c r="M81" s="361"/>
      <c r="N81" s="361"/>
      <c r="O81" s="361"/>
      <c r="P81" s="361"/>
      <c r="Q81" s="361"/>
      <c r="R81" s="361"/>
      <c r="S81" s="361"/>
      <c r="T81" s="361"/>
      <c r="U81" s="361"/>
      <c r="V81" s="361"/>
      <c r="W81" s="361"/>
      <c r="X81" s="361"/>
      <c r="Y81" s="361"/>
      <c r="Z81" s="361"/>
      <c r="AA81" s="361"/>
      <c r="AB81" s="361"/>
      <c r="AC81" s="361"/>
      <c r="AD81" s="361"/>
      <c r="AE81" s="361"/>
      <c r="AF81" s="361"/>
      <c r="AG81" s="361"/>
      <c r="AH81" s="361"/>
      <c r="AI81" s="361"/>
      <c r="AJ81" s="361"/>
      <c r="AK81" s="362"/>
      <c r="AL81" s="103"/>
      <c r="AM81" s="103"/>
      <c r="AN81" s="274"/>
      <c r="AO81" s="275"/>
      <c r="AP81" s="276"/>
      <c r="AQ81" s="389"/>
      <c r="AR81" s="390"/>
      <c r="AS81" s="390"/>
      <c r="AT81" s="390"/>
      <c r="AU81" s="390"/>
      <c r="AV81" s="390"/>
      <c r="AW81" s="390"/>
      <c r="AX81" s="390"/>
      <c r="AY81" s="390"/>
      <c r="AZ81" s="391"/>
      <c r="BA81" s="267"/>
      <c r="BB81" s="267"/>
      <c r="BC81" s="267"/>
      <c r="BD81" s="267"/>
      <c r="BE81" s="267"/>
      <c r="BF81" s="267"/>
      <c r="BG81" s="267"/>
      <c r="BH81" s="267"/>
      <c r="BI81" s="267"/>
      <c r="BJ81" s="267"/>
      <c r="BK81" s="267"/>
      <c r="BL81" s="267"/>
      <c r="BM81" s="267"/>
      <c r="BN81" s="267"/>
      <c r="BO81" s="267"/>
      <c r="BP81" s="270"/>
    </row>
    <row r="82" spans="1:68" ht="11.25" customHeight="1">
      <c r="A82" s="103"/>
      <c r="B82" s="363"/>
      <c r="C82" s="364"/>
      <c r="D82" s="364"/>
      <c r="E82" s="364"/>
      <c r="F82" s="364"/>
      <c r="G82" s="364"/>
      <c r="H82" s="364"/>
      <c r="I82" s="364"/>
      <c r="J82" s="364"/>
      <c r="K82" s="364"/>
      <c r="L82" s="364"/>
      <c r="M82" s="364"/>
      <c r="N82" s="364"/>
      <c r="O82" s="364"/>
      <c r="P82" s="364"/>
      <c r="Q82" s="364"/>
      <c r="R82" s="364"/>
      <c r="S82" s="364"/>
      <c r="T82" s="364"/>
      <c r="U82" s="364"/>
      <c r="V82" s="364"/>
      <c r="W82" s="364"/>
      <c r="X82" s="364"/>
      <c r="Y82" s="364"/>
      <c r="Z82" s="364"/>
      <c r="AA82" s="364"/>
      <c r="AB82" s="364"/>
      <c r="AC82" s="364"/>
      <c r="AD82" s="364"/>
      <c r="AE82" s="364"/>
      <c r="AF82" s="364"/>
      <c r="AG82" s="364"/>
      <c r="AH82" s="364"/>
      <c r="AI82" s="364"/>
      <c r="AJ82" s="364"/>
      <c r="AK82" s="365"/>
      <c r="AL82" s="103"/>
      <c r="AM82" s="103"/>
      <c r="AN82" s="274"/>
      <c r="AO82" s="275"/>
      <c r="AP82" s="276"/>
      <c r="AQ82" s="409" t="s">
        <v>340</v>
      </c>
      <c r="AR82" s="410"/>
      <c r="AS82" s="410"/>
      <c r="AT82" s="410"/>
      <c r="AU82" s="410"/>
      <c r="AV82" s="410"/>
      <c r="AW82" s="410"/>
      <c r="AX82" s="410"/>
      <c r="AY82" s="410"/>
      <c r="AZ82" s="411"/>
      <c r="BA82" s="267" t="s">
        <v>341</v>
      </c>
      <c r="BB82" s="267"/>
      <c r="BC82" s="267"/>
      <c r="BD82" s="267">
        <f>SUM(BD62:BP81)</f>
        <v>430000</v>
      </c>
      <c r="BE82" s="267"/>
      <c r="BF82" s="267"/>
      <c r="BG82" s="267"/>
      <c r="BH82" s="267"/>
      <c r="BI82" s="267"/>
      <c r="BJ82" s="267"/>
      <c r="BK82" s="267"/>
      <c r="BL82" s="267"/>
      <c r="BM82" s="267"/>
      <c r="BN82" s="267"/>
      <c r="BO82" s="267"/>
      <c r="BP82" s="270"/>
    </row>
    <row r="83" spans="1:68" ht="11.25" customHeight="1">
      <c r="A83" s="103"/>
      <c r="B83" s="118"/>
      <c r="C83" s="118"/>
      <c r="D83" s="118"/>
      <c r="E83" s="118"/>
      <c r="F83" s="118"/>
      <c r="G83" s="118"/>
      <c r="H83" s="118"/>
      <c r="I83" s="118"/>
      <c r="J83" s="118"/>
      <c r="K83" s="118"/>
      <c r="L83" s="118"/>
      <c r="M83" s="118"/>
      <c r="N83" s="118"/>
      <c r="O83" s="118"/>
      <c r="P83" s="118"/>
      <c r="Q83" s="118"/>
      <c r="R83" s="118"/>
      <c r="S83" s="118"/>
      <c r="T83" s="118"/>
      <c r="U83" s="118"/>
      <c r="V83" s="118"/>
      <c r="W83" s="118"/>
      <c r="X83" s="118"/>
      <c r="Y83" s="118"/>
      <c r="Z83" s="118"/>
      <c r="AA83" s="118"/>
      <c r="AB83" s="118"/>
      <c r="AC83" s="118"/>
      <c r="AD83" s="118"/>
      <c r="AE83" s="118"/>
      <c r="AF83" s="118"/>
      <c r="AG83" s="118"/>
      <c r="AH83" s="118"/>
      <c r="AI83" s="118"/>
      <c r="AJ83" s="118"/>
      <c r="AK83" s="118"/>
      <c r="AL83" s="103"/>
      <c r="AM83" s="103"/>
      <c r="AN83" s="274"/>
      <c r="AO83" s="275"/>
      <c r="AP83" s="276"/>
      <c r="AQ83" s="412"/>
      <c r="AR83" s="413"/>
      <c r="AS83" s="413"/>
      <c r="AT83" s="413"/>
      <c r="AU83" s="413"/>
      <c r="AV83" s="413"/>
      <c r="AW83" s="413"/>
      <c r="AX83" s="413"/>
      <c r="AY83" s="413"/>
      <c r="AZ83" s="414"/>
      <c r="BA83" s="267"/>
      <c r="BB83" s="267"/>
      <c r="BC83" s="267"/>
      <c r="BD83" s="267"/>
      <c r="BE83" s="267"/>
      <c r="BF83" s="267"/>
      <c r="BG83" s="267"/>
      <c r="BH83" s="267"/>
      <c r="BI83" s="267"/>
      <c r="BJ83" s="267"/>
      <c r="BK83" s="267"/>
      <c r="BL83" s="267"/>
      <c r="BM83" s="267"/>
      <c r="BN83" s="267"/>
      <c r="BO83" s="267"/>
      <c r="BP83" s="270"/>
    </row>
    <row r="84" spans="1:68" ht="11.25" customHeight="1">
      <c r="A84" s="103"/>
      <c r="B84" s="118"/>
      <c r="C84" s="118"/>
      <c r="D84" s="118"/>
      <c r="E84" s="118"/>
      <c r="F84" s="118"/>
      <c r="G84" s="118"/>
      <c r="H84" s="118"/>
      <c r="I84" s="118"/>
      <c r="J84" s="118"/>
      <c r="K84" s="118"/>
      <c r="L84" s="118"/>
      <c r="M84" s="118"/>
      <c r="N84" s="118"/>
      <c r="O84" s="118"/>
      <c r="P84" s="118"/>
      <c r="Q84" s="118"/>
      <c r="R84" s="118"/>
      <c r="S84" s="118"/>
      <c r="T84" s="118"/>
      <c r="U84" s="118"/>
      <c r="V84" s="118"/>
      <c r="W84" s="118"/>
      <c r="X84" s="118"/>
      <c r="Y84" s="118"/>
      <c r="Z84" s="118"/>
      <c r="AA84" s="118"/>
      <c r="AB84" s="118"/>
      <c r="AC84" s="118"/>
      <c r="AD84" s="118"/>
      <c r="AE84" s="118"/>
      <c r="AF84" s="118"/>
      <c r="AG84" s="118"/>
      <c r="AH84" s="118"/>
      <c r="AI84" s="118"/>
      <c r="AJ84" s="118"/>
      <c r="AK84" s="118"/>
      <c r="AL84" s="103"/>
      <c r="AM84" s="103"/>
      <c r="AN84" s="274"/>
      <c r="AO84" s="275"/>
      <c r="AP84" s="276"/>
      <c r="AQ84" s="386" t="s">
        <v>342</v>
      </c>
      <c r="AR84" s="387"/>
      <c r="AS84" s="387"/>
      <c r="AT84" s="387"/>
      <c r="AU84" s="387"/>
      <c r="AV84" s="387"/>
      <c r="AW84" s="387"/>
      <c r="AX84" s="387"/>
      <c r="AY84" s="387"/>
      <c r="AZ84" s="388"/>
      <c r="BA84" s="267" t="s">
        <v>343</v>
      </c>
      <c r="BB84" s="267"/>
      <c r="BC84" s="267"/>
      <c r="BD84" s="267">
        <f>Sheet1!F143</f>
        <v>0</v>
      </c>
      <c r="BE84" s="267"/>
      <c r="BF84" s="267"/>
      <c r="BG84" s="267"/>
      <c r="BH84" s="267"/>
      <c r="BI84" s="267"/>
      <c r="BJ84" s="267"/>
      <c r="BK84" s="267"/>
      <c r="BL84" s="267"/>
      <c r="BM84" s="267"/>
      <c r="BN84" s="267"/>
      <c r="BO84" s="267"/>
      <c r="BP84" s="270"/>
    </row>
    <row r="85" spans="1:68" ht="11.25" customHeight="1">
      <c r="A85" s="103"/>
      <c r="B85" s="118"/>
      <c r="C85" s="118"/>
      <c r="D85" s="118"/>
      <c r="E85" s="118"/>
      <c r="F85" s="118"/>
      <c r="G85" s="118"/>
      <c r="H85" s="118"/>
      <c r="I85" s="118"/>
      <c r="J85" s="118"/>
      <c r="K85" s="118"/>
      <c r="L85" s="118"/>
      <c r="M85" s="118"/>
      <c r="N85" s="118"/>
      <c r="O85" s="118"/>
      <c r="P85" s="118"/>
      <c r="Q85" s="118"/>
      <c r="R85" s="118"/>
      <c r="S85" s="118"/>
      <c r="T85" s="118"/>
      <c r="U85" s="118"/>
      <c r="V85" s="118"/>
      <c r="W85" s="118"/>
      <c r="X85" s="118"/>
      <c r="Y85" s="118"/>
      <c r="Z85" s="118"/>
      <c r="AA85" s="118"/>
      <c r="AB85" s="118"/>
      <c r="AC85" s="118"/>
      <c r="AD85" s="118"/>
      <c r="AE85" s="118"/>
      <c r="AF85" s="118"/>
      <c r="AG85" s="118"/>
      <c r="AH85" s="118"/>
      <c r="AI85" s="118"/>
      <c r="AJ85" s="118"/>
      <c r="AK85" s="118"/>
      <c r="AL85" s="103"/>
      <c r="AM85" s="103"/>
      <c r="AN85" s="274"/>
      <c r="AO85" s="275"/>
      <c r="AP85" s="276"/>
      <c r="AQ85" s="389"/>
      <c r="AR85" s="390"/>
      <c r="AS85" s="390"/>
      <c r="AT85" s="390"/>
      <c r="AU85" s="390"/>
      <c r="AV85" s="390"/>
      <c r="AW85" s="390"/>
      <c r="AX85" s="390"/>
      <c r="AY85" s="390"/>
      <c r="AZ85" s="391"/>
      <c r="BA85" s="267"/>
      <c r="BB85" s="267"/>
      <c r="BC85" s="267"/>
      <c r="BD85" s="267"/>
      <c r="BE85" s="267"/>
      <c r="BF85" s="267"/>
      <c r="BG85" s="267"/>
      <c r="BH85" s="267"/>
      <c r="BI85" s="267"/>
      <c r="BJ85" s="267"/>
      <c r="BK85" s="267"/>
      <c r="BL85" s="267"/>
      <c r="BM85" s="267"/>
      <c r="BN85" s="267"/>
      <c r="BO85" s="267"/>
      <c r="BP85" s="270"/>
    </row>
    <row r="86" spans="1:68" ht="9" customHeight="1">
      <c r="A86" s="103"/>
      <c r="B86" s="118"/>
      <c r="C86" s="118"/>
      <c r="D86" s="118"/>
      <c r="E86" s="118"/>
      <c r="F86" s="118"/>
      <c r="G86" s="118"/>
      <c r="H86" s="118"/>
      <c r="I86" s="118"/>
      <c r="J86" s="118"/>
      <c r="K86" s="118"/>
      <c r="L86" s="118"/>
      <c r="M86" s="118"/>
      <c r="N86" s="118"/>
      <c r="O86" s="118"/>
      <c r="P86" s="118"/>
      <c r="Q86" s="118"/>
      <c r="R86" s="118"/>
      <c r="S86" s="118"/>
      <c r="T86" s="118"/>
      <c r="U86" s="118"/>
      <c r="V86" s="118"/>
      <c r="W86" s="118"/>
      <c r="X86" s="118"/>
      <c r="Y86" s="118"/>
      <c r="Z86" s="118"/>
      <c r="AA86" s="118"/>
      <c r="AB86" s="118"/>
      <c r="AC86" s="118"/>
      <c r="AD86" s="118"/>
      <c r="AE86" s="118"/>
      <c r="AF86" s="118"/>
      <c r="AG86" s="118"/>
      <c r="AH86" s="118"/>
      <c r="AI86" s="118"/>
      <c r="AJ86" s="118"/>
      <c r="AK86" s="118"/>
      <c r="AL86" s="103"/>
      <c r="AM86" s="103"/>
      <c r="AN86" s="274"/>
      <c r="AO86" s="275"/>
      <c r="AP86" s="276"/>
      <c r="AQ86" s="360" t="s">
        <v>344</v>
      </c>
      <c r="AR86" s="361"/>
      <c r="AS86" s="361"/>
      <c r="AT86" s="361"/>
      <c r="AU86" s="361"/>
      <c r="AV86" s="362"/>
      <c r="AW86" s="418" t="s">
        <v>345</v>
      </c>
      <c r="AX86" s="385" t="str">
        <f>IF(Sheet1!F150="適用",1,"")</f>
        <v/>
      </c>
      <c r="AY86" s="385"/>
      <c r="AZ86" s="385"/>
      <c r="BA86" s="267" t="s">
        <v>346</v>
      </c>
      <c r="BB86" s="267"/>
      <c r="BC86" s="267"/>
      <c r="BD86" s="267">
        <f>Sheet1!F149</f>
        <v>0</v>
      </c>
      <c r="BE86" s="267"/>
      <c r="BF86" s="267"/>
      <c r="BG86" s="267"/>
      <c r="BH86" s="267"/>
      <c r="BI86" s="267"/>
      <c r="BJ86" s="267"/>
      <c r="BK86" s="267"/>
      <c r="BL86" s="267"/>
      <c r="BM86" s="267"/>
      <c r="BN86" s="267"/>
      <c r="BO86" s="267"/>
      <c r="BP86" s="270"/>
    </row>
    <row r="87" spans="1:68" ht="9" customHeight="1">
      <c r="A87" s="103"/>
      <c r="B87" s="118"/>
      <c r="C87" s="118"/>
      <c r="D87" s="118"/>
      <c r="E87" s="118"/>
      <c r="F87" s="118"/>
      <c r="G87" s="118"/>
      <c r="H87" s="118"/>
      <c r="I87" s="118"/>
      <c r="J87" s="118"/>
      <c r="K87" s="118"/>
      <c r="L87" s="118"/>
      <c r="M87" s="118"/>
      <c r="N87" s="118"/>
      <c r="O87" s="118"/>
      <c r="P87" s="118"/>
      <c r="Q87" s="118"/>
      <c r="R87" s="118"/>
      <c r="S87" s="118"/>
      <c r="T87" s="118"/>
      <c r="U87" s="118"/>
      <c r="V87" s="118"/>
      <c r="W87" s="118"/>
      <c r="X87" s="118"/>
      <c r="Y87" s="118"/>
      <c r="Z87" s="118"/>
      <c r="AA87" s="118"/>
      <c r="AB87" s="118"/>
      <c r="AC87" s="118"/>
      <c r="AD87" s="118"/>
      <c r="AE87" s="118"/>
      <c r="AF87" s="118"/>
      <c r="AG87" s="118"/>
      <c r="AH87" s="118"/>
      <c r="AI87" s="118"/>
      <c r="AJ87" s="118"/>
      <c r="AK87" s="118"/>
      <c r="AL87" s="103"/>
      <c r="AM87" s="103"/>
      <c r="AN87" s="274"/>
      <c r="AO87" s="275"/>
      <c r="AP87" s="276"/>
      <c r="AQ87" s="363"/>
      <c r="AR87" s="364"/>
      <c r="AS87" s="364"/>
      <c r="AT87" s="364"/>
      <c r="AU87" s="364"/>
      <c r="AV87" s="365"/>
      <c r="AW87" s="418"/>
      <c r="AX87" s="385"/>
      <c r="AY87" s="385"/>
      <c r="AZ87" s="385"/>
      <c r="BA87" s="267"/>
      <c r="BB87" s="267"/>
      <c r="BC87" s="267"/>
      <c r="BD87" s="267"/>
      <c r="BE87" s="267"/>
      <c r="BF87" s="267"/>
      <c r="BG87" s="267"/>
      <c r="BH87" s="267"/>
      <c r="BI87" s="267"/>
      <c r="BJ87" s="267"/>
      <c r="BK87" s="267"/>
      <c r="BL87" s="267"/>
      <c r="BM87" s="267"/>
      <c r="BN87" s="267"/>
      <c r="BO87" s="267"/>
      <c r="BP87" s="270"/>
    </row>
    <row r="88" spans="1:68" ht="9" customHeight="1">
      <c r="A88" s="103"/>
      <c r="B88" s="118"/>
      <c r="C88" s="118"/>
      <c r="D88" s="118"/>
      <c r="E88" s="118"/>
      <c r="F88" s="118"/>
      <c r="G88" s="118"/>
      <c r="H88" s="118"/>
      <c r="I88" s="118"/>
      <c r="J88" s="118"/>
      <c r="K88" s="118"/>
      <c r="L88" s="118"/>
      <c r="M88" s="118"/>
      <c r="N88" s="118"/>
      <c r="O88" s="118"/>
      <c r="P88" s="118"/>
      <c r="Q88" s="118"/>
      <c r="R88" s="118"/>
      <c r="S88" s="118"/>
      <c r="T88" s="118"/>
      <c r="U88" s="118"/>
      <c r="V88" s="118"/>
      <c r="W88" s="118"/>
      <c r="X88" s="118"/>
      <c r="Y88" s="118"/>
      <c r="Z88" s="118"/>
      <c r="AA88" s="118"/>
      <c r="AB88" s="118"/>
      <c r="AC88" s="118"/>
      <c r="AD88" s="118"/>
      <c r="AE88" s="118"/>
      <c r="AF88" s="118"/>
      <c r="AG88" s="118"/>
      <c r="AH88" s="118"/>
      <c r="AI88" s="118"/>
      <c r="AJ88" s="118"/>
      <c r="AK88" s="118"/>
      <c r="AL88" s="103"/>
      <c r="AM88" s="103"/>
      <c r="AN88" s="254"/>
      <c r="AO88" s="255"/>
      <c r="AP88" s="256"/>
      <c r="AQ88" s="360" t="s">
        <v>347</v>
      </c>
      <c r="AR88" s="361"/>
      <c r="AS88" s="361"/>
      <c r="AT88" s="361"/>
      <c r="AU88" s="361"/>
      <c r="AV88" s="361"/>
      <c r="AW88" s="361"/>
      <c r="AX88" s="361"/>
      <c r="AY88" s="361"/>
      <c r="AZ88" s="362"/>
      <c r="BA88" s="267" t="s">
        <v>348</v>
      </c>
      <c r="BB88" s="267"/>
      <c r="BC88" s="267"/>
      <c r="BD88" s="267">
        <f>SUM(BD82:BP87)</f>
        <v>430000</v>
      </c>
      <c r="BE88" s="267"/>
      <c r="BF88" s="267"/>
      <c r="BG88" s="267"/>
      <c r="BH88" s="267"/>
      <c r="BI88" s="267"/>
      <c r="BJ88" s="267"/>
      <c r="BK88" s="267"/>
      <c r="BL88" s="267"/>
      <c r="BM88" s="267"/>
      <c r="BN88" s="267"/>
      <c r="BO88" s="267"/>
      <c r="BP88" s="270"/>
    </row>
    <row r="89" spans="1:68" ht="9" customHeight="1" thickBot="1">
      <c r="A89" s="103"/>
      <c r="B89" s="103"/>
      <c r="C89" s="103"/>
      <c r="D89" s="103"/>
      <c r="E89" s="103"/>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313"/>
      <c r="AO89" s="314"/>
      <c r="AP89" s="315"/>
      <c r="AQ89" s="363"/>
      <c r="AR89" s="364"/>
      <c r="AS89" s="364"/>
      <c r="AT89" s="364"/>
      <c r="AU89" s="364"/>
      <c r="AV89" s="364"/>
      <c r="AW89" s="364"/>
      <c r="AX89" s="364"/>
      <c r="AY89" s="364"/>
      <c r="AZ89" s="365"/>
      <c r="BA89" s="326"/>
      <c r="BB89" s="326"/>
      <c r="BC89" s="326"/>
      <c r="BD89" s="326"/>
      <c r="BE89" s="326"/>
      <c r="BF89" s="326"/>
      <c r="BG89" s="326"/>
      <c r="BH89" s="326"/>
      <c r="BI89" s="326"/>
      <c r="BJ89" s="326"/>
      <c r="BK89" s="326"/>
      <c r="BL89" s="326"/>
      <c r="BM89" s="326"/>
      <c r="BN89" s="326"/>
      <c r="BO89" s="326"/>
      <c r="BP89" s="327"/>
    </row>
    <row r="90" spans="1:68" ht="9" customHeight="1">
      <c r="A90" s="103"/>
      <c r="B90" s="103"/>
      <c r="C90" s="103"/>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c r="AD90" s="103"/>
      <c r="AE90" s="103"/>
      <c r="AF90" s="103"/>
      <c r="AG90" s="103"/>
      <c r="AH90" s="103"/>
      <c r="AI90" s="103"/>
      <c r="AJ90" s="103"/>
      <c r="AK90" s="103"/>
      <c r="AL90" s="103"/>
      <c r="AM90" s="103"/>
      <c r="AN90" s="119"/>
      <c r="AO90" s="119"/>
      <c r="AP90" s="119"/>
      <c r="AQ90" s="118"/>
      <c r="AR90" s="118"/>
      <c r="AS90" s="118"/>
      <c r="AT90" s="118"/>
      <c r="AU90" s="118"/>
      <c r="AV90" s="118"/>
      <c r="AW90" s="118"/>
      <c r="AX90" s="118"/>
      <c r="AY90" s="118"/>
      <c r="AZ90" s="118"/>
      <c r="BA90" s="120"/>
      <c r="BB90" s="120"/>
      <c r="BC90" s="120"/>
      <c r="BD90" s="120"/>
      <c r="BE90" s="120"/>
      <c r="BF90" s="120"/>
      <c r="BG90" s="120"/>
      <c r="BH90" s="120"/>
      <c r="BI90" s="120"/>
      <c r="BJ90" s="120"/>
      <c r="BK90" s="120"/>
      <c r="BL90" s="120"/>
      <c r="BM90" s="120"/>
      <c r="BN90" s="120"/>
      <c r="BO90" s="120"/>
      <c r="BP90" s="120"/>
    </row>
    <row r="91" spans="1:68" ht="9" customHeight="1">
      <c r="A91" s="103"/>
      <c r="B91" s="103"/>
      <c r="C91" s="103"/>
      <c r="D91" s="103"/>
      <c r="E91" s="103"/>
      <c r="F91" s="103"/>
      <c r="G91" s="103"/>
      <c r="H91" s="103"/>
      <c r="I91" s="103"/>
      <c r="J91" s="103"/>
      <c r="K91" s="103"/>
      <c r="L91" s="103"/>
      <c r="M91" s="103"/>
      <c r="N91" s="103"/>
      <c r="O91" s="103"/>
      <c r="P91" s="103"/>
      <c r="Q91" s="103"/>
      <c r="R91" s="103"/>
      <c r="S91" s="103"/>
      <c r="T91" s="103"/>
      <c r="U91" s="103"/>
      <c r="V91" s="103"/>
      <c r="W91" s="103"/>
      <c r="X91" s="103"/>
      <c r="Y91" s="103"/>
      <c r="Z91" s="103"/>
      <c r="AA91" s="103"/>
      <c r="AB91" s="103"/>
      <c r="AC91" s="103"/>
      <c r="AD91" s="103"/>
      <c r="AE91" s="103"/>
      <c r="AF91" s="103"/>
      <c r="AG91" s="103"/>
      <c r="AH91" s="103"/>
      <c r="AI91" s="103"/>
      <c r="AJ91" s="103"/>
      <c r="AK91" s="103"/>
      <c r="AL91" s="103"/>
      <c r="AM91" s="103"/>
      <c r="AN91" s="103"/>
      <c r="AO91" s="103"/>
      <c r="AP91" s="103"/>
      <c r="AQ91" s="103"/>
      <c r="AR91" s="103"/>
      <c r="AS91" s="103"/>
      <c r="AT91" s="103"/>
      <c r="AU91" s="103"/>
      <c r="AV91" s="103"/>
      <c r="AW91" s="103"/>
      <c r="AX91" s="103"/>
      <c r="AY91" s="103"/>
      <c r="AZ91" s="103"/>
      <c r="BA91" s="103"/>
      <c r="BB91" s="103"/>
      <c r="BC91" s="103"/>
      <c r="BD91" s="103"/>
      <c r="BE91" s="103"/>
      <c r="BF91" s="103"/>
      <c r="BG91" s="103"/>
      <c r="BH91" s="103"/>
      <c r="BI91" s="103"/>
      <c r="BJ91" s="103"/>
      <c r="BK91" s="103"/>
      <c r="BL91" s="103"/>
      <c r="BM91" s="103"/>
      <c r="BN91" s="103"/>
      <c r="BO91" s="103"/>
      <c r="BP91" s="103"/>
    </row>
    <row r="92" spans="1:68" ht="12" customHeight="1">
      <c r="A92" s="103"/>
      <c r="B92" s="415" t="s">
        <v>349</v>
      </c>
      <c r="C92" s="415"/>
      <c r="D92" s="415"/>
      <c r="E92" s="415"/>
      <c r="F92" s="415"/>
      <c r="G92" s="415"/>
      <c r="H92" s="415"/>
      <c r="I92" s="415"/>
      <c r="J92" s="415"/>
      <c r="K92" s="415"/>
      <c r="L92" s="415"/>
      <c r="M92" s="415"/>
      <c r="N92" s="415"/>
      <c r="O92" s="415"/>
      <c r="P92" s="415"/>
      <c r="Q92" s="415"/>
      <c r="R92" s="415"/>
      <c r="S92" s="415"/>
      <c r="T92" s="415"/>
      <c r="U92" s="415"/>
      <c r="V92" s="415"/>
      <c r="W92" s="415"/>
      <c r="X92" s="415"/>
      <c r="Y92" s="103"/>
      <c r="Z92" s="417" t="s">
        <v>350</v>
      </c>
      <c r="AA92" s="417"/>
      <c r="AB92" s="417"/>
      <c r="AC92" s="417"/>
      <c r="AD92" s="417"/>
      <c r="AE92" s="417"/>
      <c r="AF92" s="417"/>
      <c r="AG92" s="417"/>
      <c r="AH92" s="417"/>
      <c r="AI92" s="417"/>
      <c r="AJ92" s="417"/>
      <c r="AK92" s="417"/>
      <c r="AL92" s="417"/>
      <c r="AM92" s="417"/>
      <c r="AN92" s="417"/>
      <c r="AO92" s="417"/>
      <c r="AP92" s="417"/>
      <c r="AQ92" s="417"/>
      <c r="AR92" s="417"/>
      <c r="AS92" s="417"/>
      <c r="AT92" s="103"/>
      <c r="AU92" s="103"/>
      <c r="AV92" s="103"/>
      <c r="AW92" s="103"/>
      <c r="AX92" s="103"/>
      <c r="AY92" s="103"/>
      <c r="AZ92" s="103"/>
      <c r="BA92" s="103"/>
      <c r="BB92" s="103"/>
      <c r="BC92" s="103"/>
      <c r="BD92" s="103"/>
      <c r="BE92" s="103"/>
      <c r="BF92" s="103"/>
      <c r="BG92" s="103"/>
      <c r="BH92" s="103"/>
      <c r="BI92" s="103"/>
      <c r="BJ92" s="103"/>
      <c r="BK92" s="103"/>
      <c r="BL92" s="103"/>
      <c r="BM92" s="103"/>
      <c r="BN92" s="103"/>
      <c r="BO92" s="103"/>
      <c r="BP92" s="103"/>
    </row>
    <row r="93" spans="1:68" ht="9" customHeight="1">
      <c r="A93" s="103"/>
      <c r="B93" s="416"/>
      <c r="C93" s="416"/>
      <c r="D93" s="416"/>
      <c r="E93" s="416"/>
      <c r="F93" s="416"/>
      <c r="G93" s="416"/>
      <c r="H93" s="416"/>
      <c r="I93" s="416"/>
      <c r="J93" s="416"/>
      <c r="K93" s="416"/>
      <c r="L93" s="416"/>
      <c r="M93" s="416"/>
      <c r="N93" s="416"/>
      <c r="O93" s="416"/>
      <c r="P93" s="416"/>
      <c r="Q93" s="416"/>
      <c r="R93" s="416"/>
      <c r="S93" s="416"/>
      <c r="T93" s="416"/>
      <c r="U93" s="416"/>
      <c r="V93" s="416"/>
      <c r="W93" s="416"/>
      <c r="X93" s="416"/>
      <c r="Y93" s="103"/>
      <c r="Z93" s="416"/>
      <c r="AA93" s="416"/>
      <c r="AB93" s="416"/>
      <c r="AC93" s="416"/>
      <c r="AD93" s="416"/>
      <c r="AE93" s="416"/>
      <c r="AF93" s="416"/>
      <c r="AG93" s="416"/>
      <c r="AH93" s="416"/>
      <c r="AI93" s="416"/>
      <c r="AJ93" s="416"/>
      <c r="AK93" s="416"/>
      <c r="AL93" s="416"/>
      <c r="AM93" s="416"/>
      <c r="AN93" s="416"/>
      <c r="AO93" s="416"/>
      <c r="AP93" s="416"/>
      <c r="AQ93" s="416"/>
      <c r="AR93" s="416"/>
      <c r="AS93" s="416"/>
      <c r="AT93" s="103"/>
      <c r="AU93" s="103"/>
      <c r="AV93" s="103"/>
      <c r="AW93" s="103"/>
      <c r="AX93" s="103"/>
      <c r="AY93" s="103"/>
      <c r="AZ93" s="103"/>
      <c r="BA93" s="103"/>
      <c r="BB93" s="103"/>
      <c r="BC93" s="103"/>
      <c r="BD93" s="103"/>
      <c r="BE93" s="103"/>
      <c r="BF93" s="103"/>
      <c r="BG93" s="103"/>
      <c r="BH93" s="103"/>
      <c r="BI93" s="103"/>
      <c r="BJ93" s="103"/>
      <c r="BK93" s="103"/>
      <c r="BL93" s="103"/>
      <c r="BM93" s="103"/>
      <c r="BN93" s="103"/>
      <c r="BO93" s="103"/>
      <c r="BP93" s="103"/>
    </row>
    <row r="94" spans="1:68" ht="9" customHeight="1">
      <c r="A94" s="103"/>
      <c r="B94" s="419" t="s">
        <v>351</v>
      </c>
      <c r="C94" s="419"/>
      <c r="D94" s="232" t="s">
        <v>352</v>
      </c>
      <c r="E94" s="225"/>
      <c r="F94" s="225"/>
      <c r="G94" s="225"/>
      <c r="H94" s="225"/>
      <c r="I94" s="225"/>
      <c r="J94" s="225"/>
      <c r="K94" s="225"/>
      <c r="L94" s="225"/>
      <c r="M94" s="225"/>
      <c r="N94" s="225"/>
      <c r="O94" s="226"/>
      <c r="P94" s="419" t="s">
        <v>353</v>
      </c>
      <c r="Q94" s="419"/>
      <c r="R94" s="419"/>
      <c r="S94" s="419"/>
      <c r="T94" s="419"/>
      <c r="U94" s="419"/>
      <c r="V94" s="419"/>
      <c r="W94" s="419"/>
      <c r="X94" s="419"/>
      <c r="Y94" s="103"/>
      <c r="Z94" s="219" t="s">
        <v>354</v>
      </c>
      <c r="AA94" s="219"/>
      <c r="AB94" s="219"/>
      <c r="AC94" s="219"/>
      <c r="AD94" s="219"/>
      <c r="AE94" s="219"/>
      <c r="AF94" s="232" t="s">
        <v>355</v>
      </c>
      <c r="AG94" s="225"/>
      <c r="AH94" s="225"/>
      <c r="AI94" s="225"/>
      <c r="AJ94" s="225"/>
      <c r="AK94" s="225"/>
      <c r="AL94" s="225"/>
      <c r="AM94" s="225"/>
      <c r="AN94" s="225"/>
      <c r="AO94" s="226"/>
      <c r="AP94" s="232" t="s">
        <v>356</v>
      </c>
      <c r="AQ94" s="225"/>
      <c r="AR94" s="225"/>
      <c r="AS94" s="225"/>
      <c r="AT94" s="225"/>
      <c r="AU94" s="225"/>
      <c r="AV94" s="225"/>
      <c r="AW94" s="225"/>
      <c r="AX94" s="226"/>
      <c r="AY94" s="219" t="s">
        <v>357</v>
      </c>
      <c r="AZ94" s="219"/>
      <c r="BA94" s="219"/>
      <c r="BB94" s="219"/>
      <c r="BC94" s="219"/>
      <c r="BD94" s="219"/>
      <c r="BE94" s="219"/>
      <c r="BF94" s="219"/>
      <c r="BG94" s="219"/>
      <c r="BH94" s="344" t="s">
        <v>358</v>
      </c>
      <c r="BI94" s="344"/>
      <c r="BJ94" s="344"/>
      <c r="BK94" s="344"/>
      <c r="BL94" s="344"/>
      <c r="BM94" s="344"/>
      <c r="BN94" s="344"/>
      <c r="BO94" s="344"/>
      <c r="BP94" s="344"/>
    </row>
    <row r="95" spans="1:68" ht="9" customHeight="1">
      <c r="A95" s="103"/>
      <c r="B95" s="219"/>
      <c r="C95" s="219"/>
      <c r="D95" s="231"/>
      <c r="E95" s="227"/>
      <c r="F95" s="227"/>
      <c r="G95" s="227"/>
      <c r="H95" s="227"/>
      <c r="I95" s="227"/>
      <c r="J95" s="227"/>
      <c r="K95" s="227"/>
      <c r="L95" s="227"/>
      <c r="M95" s="227"/>
      <c r="N95" s="227"/>
      <c r="O95" s="228"/>
      <c r="P95" s="219"/>
      <c r="Q95" s="219"/>
      <c r="R95" s="219"/>
      <c r="S95" s="219"/>
      <c r="T95" s="219"/>
      <c r="U95" s="219"/>
      <c r="V95" s="219"/>
      <c r="W95" s="219"/>
      <c r="X95" s="219"/>
      <c r="Y95" s="103"/>
      <c r="Z95" s="219"/>
      <c r="AA95" s="219"/>
      <c r="AB95" s="219"/>
      <c r="AC95" s="219"/>
      <c r="AD95" s="219"/>
      <c r="AE95" s="219"/>
      <c r="AF95" s="231"/>
      <c r="AG95" s="227"/>
      <c r="AH95" s="227"/>
      <c r="AI95" s="227"/>
      <c r="AJ95" s="227"/>
      <c r="AK95" s="227"/>
      <c r="AL95" s="227"/>
      <c r="AM95" s="227"/>
      <c r="AN95" s="227"/>
      <c r="AO95" s="228"/>
      <c r="AP95" s="231"/>
      <c r="AQ95" s="227"/>
      <c r="AR95" s="227"/>
      <c r="AS95" s="227"/>
      <c r="AT95" s="227"/>
      <c r="AU95" s="227"/>
      <c r="AV95" s="227"/>
      <c r="AW95" s="227"/>
      <c r="AX95" s="228"/>
      <c r="AY95" s="219"/>
      <c r="AZ95" s="219"/>
      <c r="BA95" s="219"/>
      <c r="BB95" s="219"/>
      <c r="BC95" s="219"/>
      <c r="BD95" s="219"/>
      <c r="BE95" s="219"/>
      <c r="BF95" s="219"/>
      <c r="BG95" s="219"/>
      <c r="BH95" s="344"/>
      <c r="BI95" s="344"/>
      <c r="BJ95" s="344"/>
      <c r="BK95" s="344"/>
      <c r="BL95" s="344"/>
      <c r="BM95" s="344"/>
      <c r="BN95" s="344"/>
      <c r="BO95" s="344"/>
      <c r="BP95" s="344"/>
    </row>
    <row r="96" spans="1:68" ht="9" customHeight="1">
      <c r="A96" s="103"/>
      <c r="B96" s="267">
        <v>1</v>
      </c>
      <c r="C96" s="267"/>
      <c r="D96" s="232"/>
      <c r="E96" s="225"/>
      <c r="F96" s="225"/>
      <c r="G96" s="225"/>
      <c r="H96" s="225"/>
      <c r="I96" s="225"/>
      <c r="J96" s="225"/>
      <c r="K96" s="225"/>
      <c r="L96" s="225"/>
      <c r="M96" s="225"/>
      <c r="N96" s="225"/>
      <c r="O96" s="226"/>
      <c r="P96" s="219"/>
      <c r="Q96" s="219"/>
      <c r="R96" s="219"/>
      <c r="S96" s="219"/>
      <c r="T96" s="219"/>
      <c r="U96" s="219"/>
      <c r="V96" s="219"/>
      <c r="W96" s="219"/>
      <c r="X96" s="219"/>
      <c r="Y96" s="103"/>
      <c r="Z96" s="219"/>
      <c r="AA96" s="219"/>
      <c r="AB96" s="219"/>
      <c r="AC96" s="219"/>
      <c r="AD96" s="219"/>
      <c r="AE96" s="219"/>
      <c r="AF96" s="232"/>
      <c r="AG96" s="225"/>
      <c r="AH96" s="225"/>
      <c r="AI96" s="225"/>
      <c r="AJ96" s="225"/>
      <c r="AK96" s="225"/>
      <c r="AL96" s="225"/>
      <c r="AM96" s="225"/>
      <c r="AN96" s="225"/>
      <c r="AO96" s="226"/>
      <c r="AP96" s="366"/>
      <c r="AQ96" s="297"/>
      <c r="AR96" s="297"/>
      <c r="AS96" s="297"/>
      <c r="AT96" s="297"/>
      <c r="AU96" s="297"/>
      <c r="AV96" s="297"/>
      <c r="AW96" s="297"/>
      <c r="AX96" s="298"/>
      <c r="AY96" s="267"/>
      <c r="AZ96" s="267"/>
      <c r="BA96" s="267"/>
      <c r="BB96" s="267"/>
      <c r="BC96" s="267"/>
      <c r="BD96" s="267"/>
      <c r="BE96" s="267"/>
      <c r="BF96" s="267"/>
      <c r="BG96" s="267"/>
      <c r="BH96" s="385"/>
      <c r="BI96" s="385"/>
      <c r="BJ96" s="385"/>
      <c r="BK96" s="385"/>
      <c r="BL96" s="385"/>
      <c r="BM96" s="385"/>
      <c r="BN96" s="385"/>
      <c r="BO96" s="385"/>
      <c r="BP96" s="385"/>
    </row>
    <row r="97" spans="1:69" ht="9" customHeight="1">
      <c r="A97" s="103"/>
      <c r="B97" s="267"/>
      <c r="C97" s="267"/>
      <c r="D97" s="231"/>
      <c r="E97" s="227"/>
      <c r="F97" s="227"/>
      <c r="G97" s="227"/>
      <c r="H97" s="227"/>
      <c r="I97" s="227"/>
      <c r="J97" s="227"/>
      <c r="K97" s="227"/>
      <c r="L97" s="227"/>
      <c r="M97" s="227"/>
      <c r="N97" s="227"/>
      <c r="O97" s="228"/>
      <c r="P97" s="219"/>
      <c r="Q97" s="219"/>
      <c r="R97" s="219"/>
      <c r="S97" s="219"/>
      <c r="T97" s="219"/>
      <c r="U97" s="219"/>
      <c r="V97" s="219"/>
      <c r="W97" s="219"/>
      <c r="X97" s="219"/>
      <c r="Y97" s="103"/>
      <c r="Z97" s="219"/>
      <c r="AA97" s="219"/>
      <c r="AB97" s="219"/>
      <c r="AC97" s="219"/>
      <c r="AD97" s="219"/>
      <c r="AE97" s="219"/>
      <c r="AF97" s="231"/>
      <c r="AG97" s="227"/>
      <c r="AH97" s="227"/>
      <c r="AI97" s="227"/>
      <c r="AJ97" s="227"/>
      <c r="AK97" s="227"/>
      <c r="AL97" s="227"/>
      <c r="AM97" s="227"/>
      <c r="AN97" s="227"/>
      <c r="AO97" s="228"/>
      <c r="AP97" s="367"/>
      <c r="AQ97" s="299"/>
      <c r="AR97" s="299"/>
      <c r="AS97" s="299"/>
      <c r="AT97" s="299"/>
      <c r="AU97" s="299"/>
      <c r="AV97" s="299"/>
      <c r="AW97" s="299"/>
      <c r="AX97" s="300"/>
      <c r="AY97" s="267"/>
      <c r="AZ97" s="267"/>
      <c r="BA97" s="267"/>
      <c r="BB97" s="267"/>
      <c r="BC97" s="267"/>
      <c r="BD97" s="267"/>
      <c r="BE97" s="267"/>
      <c r="BF97" s="267"/>
      <c r="BG97" s="267"/>
      <c r="BH97" s="385"/>
      <c r="BI97" s="385"/>
      <c r="BJ97" s="385"/>
      <c r="BK97" s="385"/>
      <c r="BL97" s="385"/>
      <c r="BM97" s="385"/>
      <c r="BN97" s="385"/>
      <c r="BO97" s="385"/>
      <c r="BP97" s="385"/>
    </row>
    <row r="98" spans="1:69" ht="9" customHeight="1">
      <c r="A98" s="103"/>
      <c r="B98" s="267">
        <v>2</v>
      </c>
      <c r="C98" s="267"/>
      <c r="D98" s="232"/>
      <c r="E98" s="225"/>
      <c r="F98" s="225"/>
      <c r="G98" s="225"/>
      <c r="H98" s="225"/>
      <c r="I98" s="225"/>
      <c r="J98" s="225"/>
      <c r="K98" s="225"/>
      <c r="L98" s="225"/>
      <c r="M98" s="225"/>
      <c r="N98" s="225"/>
      <c r="O98" s="226"/>
      <c r="P98" s="219"/>
      <c r="Q98" s="219"/>
      <c r="R98" s="219"/>
      <c r="S98" s="219"/>
      <c r="T98" s="219"/>
      <c r="U98" s="219"/>
      <c r="V98" s="219"/>
      <c r="W98" s="219"/>
      <c r="X98" s="219"/>
      <c r="Y98" s="103"/>
      <c r="Z98" s="219"/>
      <c r="AA98" s="219"/>
      <c r="AB98" s="219"/>
      <c r="AC98" s="219"/>
      <c r="AD98" s="219"/>
      <c r="AE98" s="219"/>
      <c r="AF98" s="232"/>
      <c r="AG98" s="225"/>
      <c r="AH98" s="225"/>
      <c r="AI98" s="225"/>
      <c r="AJ98" s="225"/>
      <c r="AK98" s="225"/>
      <c r="AL98" s="225"/>
      <c r="AM98" s="225"/>
      <c r="AN98" s="225"/>
      <c r="AO98" s="226"/>
      <c r="AP98" s="366"/>
      <c r="AQ98" s="297"/>
      <c r="AR98" s="297"/>
      <c r="AS98" s="297"/>
      <c r="AT98" s="297"/>
      <c r="AU98" s="297"/>
      <c r="AV98" s="297"/>
      <c r="AW98" s="297"/>
      <c r="AX98" s="298"/>
      <c r="AY98" s="267"/>
      <c r="AZ98" s="267"/>
      <c r="BA98" s="267"/>
      <c r="BB98" s="267"/>
      <c r="BC98" s="267"/>
      <c r="BD98" s="267"/>
      <c r="BE98" s="267"/>
      <c r="BF98" s="267"/>
      <c r="BG98" s="267"/>
      <c r="BH98" s="385"/>
      <c r="BI98" s="385"/>
      <c r="BJ98" s="385"/>
      <c r="BK98" s="385"/>
      <c r="BL98" s="385"/>
      <c r="BM98" s="385"/>
      <c r="BN98" s="385"/>
      <c r="BO98" s="385"/>
      <c r="BP98" s="385"/>
    </row>
    <row r="99" spans="1:69" ht="9" customHeight="1">
      <c r="A99" s="103"/>
      <c r="B99" s="267"/>
      <c r="C99" s="267"/>
      <c r="D99" s="231"/>
      <c r="E99" s="227"/>
      <c r="F99" s="227"/>
      <c r="G99" s="227"/>
      <c r="H99" s="227"/>
      <c r="I99" s="227"/>
      <c r="J99" s="227"/>
      <c r="K99" s="227"/>
      <c r="L99" s="227"/>
      <c r="M99" s="227"/>
      <c r="N99" s="227"/>
      <c r="O99" s="228"/>
      <c r="P99" s="219"/>
      <c r="Q99" s="219"/>
      <c r="R99" s="219"/>
      <c r="S99" s="219"/>
      <c r="T99" s="219"/>
      <c r="U99" s="219"/>
      <c r="V99" s="219"/>
      <c r="W99" s="219"/>
      <c r="X99" s="219"/>
      <c r="Y99" s="103"/>
      <c r="Z99" s="219"/>
      <c r="AA99" s="219"/>
      <c r="AB99" s="219"/>
      <c r="AC99" s="219"/>
      <c r="AD99" s="219"/>
      <c r="AE99" s="219"/>
      <c r="AF99" s="231"/>
      <c r="AG99" s="227"/>
      <c r="AH99" s="227"/>
      <c r="AI99" s="227"/>
      <c r="AJ99" s="227"/>
      <c r="AK99" s="227"/>
      <c r="AL99" s="227"/>
      <c r="AM99" s="227"/>
      <c r="AN99" s="227"/>
      <c r="AO99" s="228"/>
      <c r="AP99" s="367"/>
      <c r="AQ99" s="299"/>
      <c r="AR99" s="299"/>
      <c r="AS99" s="299"/>
      <c r="AT99" s="299"/>
      <c r="AU99" s="299"/>
      <c r="AV99" s="299"/>
      <c r="AW99" s="299"/>
      <c r="AX99" s="300"/>
      <c r="AY99" s="267"/>
      <c r="AZ99" s="267"/>
      <c r="BA99" s="267"/>
      <c r="BB99" s="267"/>
      <c r="BC99" s="267"/>
      <c r="BD99" s="267"/>
      <c r="BE99" s="267"/>
      <c r="BF99" s="267"/>
      <c r="BG99" s="267"/>
      <c r="BH99" s="385"/>
      <c r="BI99" s="385"/>
      <c r="BJ99" s="385"/>
      <c r="BK99" s="385"/>
      <c r="BL99" s="385"/>
      <c r="BM99" s="385"/>
      <c r="BN99" s="385"/>
      <c r="BO99" s="385"/>
      <c r="BP99" s="385"/>
    </row>
    <row r="100" spans="1:69" ht="9" customHeight="1">
      <c r="A100" s="103"/>
      <c r="B100" s="267">
        <v>3</v>
      </c>
      <c r="C100" s="267"/>
      <c r="D100" s="232"/>
      <c r="E100" s="225"/>
      <c r="F100" s="225"/>
      <c r="G100" s="225"/>
      <c r="H100" s="225"/>
      <c r="I100" s="225"/>
      <c r="J100" s="225"/>
      <c r="K100" s="225"/>
      <c r="L100" s="225"/>
      <c r="M100" s="225"/>
      <c r="N100" s="225"/>
      <c r="O100" s="226"/>
      <c r="P100" s="219"/>
      <c r="Q100" s="219"/>
      <c r="R100" s="219"/>
      <c r="S100" s="219"/>
      <c r="T100" s="219"/>
      <c r="U100" s="219"/>
      <c r="V100" s="219"/>
      <c r="W100" s="219"/>
      <c r="X100" s="219"/>
      <c r="Y100" s="103"/>
      <c r="Z100" s="219"/>
      <c r="AA100" s="219"/>
      <c r="AB100" s="219"/>
      <c r="AC100" s="219"/>
      <c r="AD100" s="219"/>
      <c r="AE100" s="219"/>
      <c r="AF100" s="232"/>
      <c r="AG100" s="225"/>
      <c r="AH100" s="225"/>
      <c r="AI100" s="225"/>
      <c r="AJ100" s="225"/>
      <c r="AK100" s="225"/>
      <c r="AL100" s="225"/>
      <c r="AM100" s="225"/>
      <c r="AN100" s="225"/>
      <c r="AO100" s="226"/>
      <c r="AP100" s="366"/>
      <c r="AQ100" s="297"/>
      <c r="AR100" s="297"/>
      <c r="AS100" s="297"/>
      <c r="AT100" s="297"/>
      <c r="AU100" s="297"/>
      <c r="AV100" s="297"/>
      <c r="AW100" s="297"/>
      <c r="AX100" s="298"/>
      <c r="AY100" s="267"/>
      <c r="AZ100" s="267"/>
      <c r="BA100" s="267"/>
      <c r="BB100" s="267"/>
      <c r="BC100" s="267"/>
      <c r="BD100" s="267"/>
      <c r="BE100" s="267"/>
      <c r="BF100" s="267"/>
      <c r="BG100" s="267"/>
      <c r="BH100" s="385"/>
      <c r="BI100" s="385"/>
      <c r="BJ100" s="385"/>
      <c r="BK100" s="385"/>
      <c r="BL100" s="385"/>
      <c r="BM100" s="385"/>
      <c r="BN100" s="385"/>
      <c r="BO100" s="385"/>
      <c r="BP100" s="385"/>
    </row>
    <row r="101" spans="1:69" ht="9" customHeight="1">
      <c r="A101" s="103"/>
      <c r="B101" s="267"/>
      <c r="C101" s="267"/>
      <c r="D101" s="231"/>
      <c r="E101" s="227"/>
      <c r="F101" s="227"/>
      <c r="G101" s="227"/>
      <c r="H101" s="227"/>
      <c r="I101" s="227"/>
      <c r="J101" s="227"/>
      <c r="K101" s="227"/>
      <c r="L101" s="227"/>
      <c r="M101" s="227"/>
      <c r="N101" s="227"/>
      <c r="O101" s="228"/>
      <c r="P101" s="219"/>
      <c r="Q101" s="219"/>
      <c r="R101" s="219"/>
      <c r="S101" s="219"/>
      <c r="T101" s="219"/>
      <c r="U101" s="219"/>
      <c r="V101" s="219"/>
      <c r="W101" s="219"/>
      <c r="X101" s="219"/>
      <c r="Y101" s="103"/>
      <c r="Z101" s="219"/>
      <c r="AA101" s="219"/>
      <c r="AB101" s="219"/>
      <c r="AC101" s="219"/>
      <c r="AD101" s="219"/>
      <c r="AE101" s="219"/>
      <c r="AF101" s="231"/>
      <c r="AG101" s="227"/>
      <c r="AH101" s="227"/>
      <c r="AI101" s="227"/>
      <c r="AJ101" s="227"/>
      <c r="AK101" s="227"/>
      <c r="AL101" s="227"/>
      <c r="AM101" s="227"/>
      <c r="AN101" s="227"/>
      <c r="AO101" s="228"/>
      <c r="AP101" s="367"/>
      <c r="AQ101" s="299"/>
      <c r="AR101" s="299"/>
      <c r="AS101" s="299"/>
      <c r="AT101" s="299"/>
      <c r="AU101" s="299"/>
      <c r="AV101" s="299"/>
      <c r="AW101" s="299"/>
      <c r="AX101" s="300"/>
      <c r="AY101" s="267"/>
      <c r="AZ101" s="267"/>
      <c r="BA101" s="267"/>
      <c r="BB101" s="267"/>
      <c r="BC101" s="267"/>
      <c r="BD101" s="267"/>
      <c r="BE101" s="267"/>
      <c r="BF101" s="267"/>
      <c r="BG101" s="267"/>
      <c r="BH101" s="385"/>
      <c r="BI101" s="385"/>
      <c r="BJ101" s="385"/>
      <c r="BK101" s="385"/>
      <c r="BL101" s="385"/>
      <c r="BM101" s="385"/>
      <c r="BN101" s="385"/>
      <c r="BO101" s="385"/>
      <c r="BP101" s="385"/>
    </row>
    <row r="102" spans="1:69" ht="9" customHeight="1">
      <c r="A102" s="103"/>
      <c r="B102" s="267">
        <v>4</v>
      </c>
      <c r="C102" s="267"/>
      <c r="D102" s="232"/>
      <c r="E102" s="225"/>
      <c r="F102" s="225"/>
      <c r="G102" s="225"/>
      <c r="H102" s="225"/>
      <c r="I102" s="225"/>
      <c r="J102" s="225"/>
      <c r="K102" s="225"/>
      <c r="L102" s="225"/>
      <c r="M102" s="225"/>
      <c r="N102" s="225"/>
      <c r="O102" s="226"/>
      <c r="P102" s="219"/>
      <c r="Q102" s="219"/>
      <c r="R102" s="219"/>
      <c r="S102" s="219"/>
      <c r="T102" s="219"/>
      <c r="U102" s="219"/>
      <c r="V102" s="219"/>
      <c r="W102" s="219"/>
      <c r="X102" s="219"/>
      <c r="Y102" s="103"/>
      <c r="Z102" s="243"/>
      <c r="AA102" s="219"/>
      <c r="AB102" s="219"/>
      <c r="AC102" s="219"/>
      <c r="AD102" s="219"/>
      <c r="AE102" s="241"/>
      <c r="AF102" s="225"/>
      <c r="AG102" s="225"/>
      <c r="AH102" s="225"/>
      <c r="AI102" s="225"/>
      <c r="AJ102" s="225"/>
      <c r="AK102" s="225"/>
      <c r="AL102" s="225"/>
      <c r="AM102" s="225"/>
      <c r="AN102" s="225"/>
      <c r="AO102" s="225"/>
      <c r="AP102" s="225"/>
      <c r="AQ102" s="225"/>
      <c r="AR102" s="225"/>
      <c r="AS102" s="225"/>
      <c r="AT102" s="225"/>
      <c r="AU102" s="225"/>
      <c r="AV102" s="225"/>
      <c r="AW102" s="225"/>
      <c r="AX102" s="225"/>
      <c r="AY102" s="243"/>
      <c r="AZ102" s="219"/>
      <c r="BA102" s="219"/>
      <c r="BB102" s="219"/>
      <c r="BC102" s="219"/>
      <c r="BD102" s="219"/>
      <c r="BE102" s="219"/>
      <c r="BF102" s="219"/>
      <c r="BG102" s="241"/>
      <c r="BH102" s="421"/>
      <c r="BI102" s="344"/>
      <c r="BJ102" s="344"/>
      <c r="BK102" s="344"/>
      <c r="BL102" s="344"/>
      <c r="BM102" s="344"/>
      <c r="BN102" s="344"/>
      <c r="BO102" s="344"/>
      <c r="BP102" s="422"/>
      <c r="BQ102" s="121"/>
    </row>
    <row r="103" spans="1:69" ht="9" customHeight="1">
      <c r="A103" s="103"/>
      <c r="B103" s="267"/>
      <c r="C103" s="267"/>
      <c r="D103" s="231"/>
      <c r="E103" s="227"/>
      <c r="F103" s="227"/>
      <c r="G103" s="227"/>
      <c r="H103" s="227"/>
      <c r="I103" s="227"/>
      <c r="J103" s="227"/>
      <c r="K103" s="227"/>
      <c r="L103" s="227"/>
      <c r="M103" s="227"/>
      <c r="N103" s="227"/>
      <c r="O103" s="228"/>
      <c r="P103" s="219"/>
      <c r="Q103" s="219"/>
      <c r="R103" s="219"/>
      <c r="S103" s="219"/>
      <c r="T103" s="219"/>
      <c r="U103" s="219"/>
      <c r="V103" s="219"/>
      <c r="W103" s="219"/>
      <c r="X103" s="219"/>
      <c r="Y103" s="103"/>
      <c r="Z103" s="226"/>
      <c r="AA103" s="420"/>
      <c r="AB103" s="420"/>
      <c r="AC103" s="420"/>
      <c r="AD103" s="420"/>
      <c r="AE103" s="232"/>
      <c r="AF103" s="426"/>
      <c r="AG103" s="426"/>
      <c r="AH103" s="426"/>
      <c r="AI103" s="426"/>
      <c r="AJ103" s="426"/>
      <c r="AK103" s="426"/>
      <c r="AL103" s="426"/>
      <c r="AM103" s="426"/>
      <c r="AN103" s="426"/>
      <c r="AO103" s="426"/>
      <c r="AP103" s="426"/>
      <c r="AQ103" s="426"/>
      <c r="AR103" s="426"/>
      <c r="AS103" s="426"/>
      <c r="AT103" s="426"/>
      <c r="AU103" s="426"/>
      <c r="AV103" s="426"/>
      <c r="AW103" s="426"/>
      <c r="AX103" s="426"/>
      <c r="AY103" s="226"/>
      <c r="AZ103" s="420"/>
      <c r="BA103" s="420"/>
      <c r="BB103" s="420"/>
      <c r="BC103" s="420"/>
      <c r="BD103" s="420"/>
      <c r="BE103" s="420"/>
      <c r="BF103" s="420"/>
      <c r="BG103" s="232"/>
      <c r="BH103" s="423"/>
      <c r="BI103" s="424"/>
      <c r="BJ103" s="424"/>
      <c r="BK103" s="424"/>
      <c r="BL103" s="424"/>
      <c r="BM103" s="424"/>
      <c r="BN103" s="424"/>
      <c r="BO103" s="424"/>
      <c r="BP103" s="425"/>
      <c r="BQ103" s="121"/>
    </row>
    <row r="104" spans="1:69" ht="9" customHeight="1">
      <c r="A104" s="103"/>
      <c r="B104" s="267">
        <v>5</v>
      </c>
      <c r="C104" s="267"/>
      <c r="D104" s="232"/>
      <c r="E104" s="225"/>
      <c r="F104" s="225"/>
      <c r="G104" s="225"/>
      <c r="H104" s="225"/>
      <c r="I104" s="225"/>
      <c r="J104" s="225"/>
      <c r="K104" s="225"/>
      <c r="L104" s="225"/>
      <c r="M104" s="225"/>
      <c r="N104" s="225"/>
      <c r="O104" s="226"/>
      <c r="P104" s="219"/>
      <c r="Q104" s="219"/>
      <c r="R104" s="219"/>
      <c r="S104" s="219"/>
      <c r="T104" s="219"/>
      <c r="U104" s="219"/>
      <c r="V104" s="219"/>
      <c r="W104" s="219"/>
      <c r="X104" s="219"/>
      <c r="Y104" s="103"/>
      <c r="Z104" s="417" t="s">
        <v>359</v>
      </c>
      <c r="AA104" s="417"/>
      <c r="AB104" s="417"/>
      <c r="AC104" s="417"/>
      <c r="AD104" s="417"/>
      <c r="AE104" s="417"/>
      <c r="AF104" s="417"/>
      <c r="AG104" s="417"/>
      <c r="AH104" s="417"/>
      <c r="AI104" s="417"/>
      <c r="AJ104" s="417"/>
      <c r="AK104" s="417"/>
      <c r="AL104" s="417"/>
      <c r="AM104" s="417"/>
      <c r="AN104" s="417"/>
      <c r="AO104" s="122"/>
      <c r="AP104" s="122"/>
      <c r="AQ104" s="122"/>
      <c r="AR104" s="122"/>
      <c r="AS104" s="122"/>
      <c r="AT104" s="122"/>
      <c r="AU104" s="122"/>
      <c r="AV104" s="122"/>
      <c r="AW104" s="122"/>
      <c r="AX104" s="122"/>
      <c r="AY104" s="122"/>
      <c r="AZ104" s="122"/>
      <c r="BA104" s="122"/>
      <c r="BB104" s="122"/>
      <c r="BC104" s="122"/>
      <c r="BD104" s="122"/>
      <c r="BE104" s="122"/>
      <c r="BF104" s="122"/>
      <c r="BG104" s="122"/>
      <c r="BH104" s="122"/>
      <c r="BI104" s="122"/>
      <c r="BJ104" s="122"/>
      <c r="BK104" s="122"/>
      <c r="BL104" s="122"/>
      <c r="BM104" s="122"/>
      <c r="BN104" s="122"/>
      <c r="BO104" s="122"/>
      <c r="BP104" s="122"/>
      <c r="BQ104" s="121"/>
    </row>
    <row r="105" spans="1:69" ht="9" customHeight="1">
      <c r="A105" s="103"/>
      <c r="B105" s="267"/>
      <c r="C105" s="267"/>
      <c r="D105" s="231"/>
      <c r="E105" s="227"/>
      <c r="F105" s="227"/>
      <c r="G105" s="227"/>
      <c r="H105" s="227"/>
      <c r="I105" s="227"/>
      <c r="J105" s="227"/>
      <c r="K105" s="227"/>
      <c r="L105" s="227"/>
      <c r="M105" s="227"/>
      <c r="N105" s="227"/>
      <c r="O105" s="228"/>
      <c r="P105" s="219"/>
      <c r="Q105" s="219"/>
      <c r="R105" s="219"/>
      <c r="S105" s="219"/>
      <c r="T105" s="219"/>
      <c r="U105" s="219"/>
      <c r="V105" s="219"/>
      <c r="W105" s="219"/>
      <c r="X105" s="219"/>
      <c r="Y105" s="103"/>
      <c r="Z105" s="416"/>
      <c r="AA105" s="416"/>
      <c r="AB105" s="416"/>
      <c r="AC105" s="416"/>
      <c r="AD105" s="416"/>
      <c r="AE105" s="416"/>
      <c r="AF105" s="416"/>
      <c r="AG105" s="416"/>
      <c r="AH105" s="416"/>
      <c r="AI105" s="416"/>
      <c r="AJ105" s="416"/>
      <c r="AK105" s="416"/>
      <c r="AL105" s="416"/>
      <c r="AM105" s="416"/>
      <c r="AN105" s="416"/>
      <c r="AO105" s="122"/>
      <c r="AP105" s="122"/>
      <c r="AQ105" s="122"/>
      <c r="AR105" s="122"/>
      <c r="AS105" s="122"/>
      <c r="AT105" s="122"/>
      <c r="AU105" s="122"/>
      <c r="AV105" s="122"/>
      <c r="AW105" s="122"/>
      <c r="AX105" s="122"/>
      <c r="AY105" s="122"/>
      <c r="AZ105" s="122"/>
      <c r="BA105" s="122"/>
      <c r="BB105" s="122"/>
      <c r="BC105" s="122"/>
      <c r="BD105" s="122"/>
      <c r="BE105" s="122"/>
      <c r="BF105" s="122"/>
      <c r="BG105" s="122"/>
      <c r="BH105" s="122"/>
      <c r="BI105" s="122"/>
      <c r="BJ105" s="122"/>
      <c r="BK105" s="122"/>
      <c r="BL105" s="122"/>
      <c r="BM105" s="122"/>
      <c r="BN105" s="122"/>
      <c r="BO105" s="122"/>
      <c r="BP105" s="122"/>
    </row>
    <row r="106" spans="1:69" ht="9" customHeight="1">
      <c r="A106" s="103"/>
      <c r="B106" s="267">
        <v>6</v>
      </c>
      <c r="C106" s="267"/>
      <c r="D106" s="232"/>
      <c r="E106" s="225"/>
      <c r="F106" s="225"/>
      <c r="G106" s="225"/>
      <c r="H106" s="225"/>
      <c r="I106" s="225"/>
      <c r="J106" s="225"/>
      <c r="K106" s="225"/>
      <c r="L106" s="225"/>
      <c r="M106" s="225"/>
      <c r="N106" s="225"/>
      <c r="O106" s="226"/>
      <c r="P106" s="219"/>
      <c r="Q106" s="219"/>
      <c r="R106" s="219"/>
      <c r="S106" s="219"/>
      <c r="T106" s="219"/>
      <c r="U106" s="219"/>
      <c r="V106" s="219"/>
      <c r="W106" s="219"/>
      <c r="X106" s="219"/>
      <c r="Y106" s="103"/>
      <c r="Z106" s="219" t="s">
        <v>354</v>
      </c>
      <c r="AA106" s="219"/>
      <c r="AB106" s="219"/>
      <c r="AC106" s="219"/>
      <c r="AD106" s="219"/>
      <c r="AE106" s="219"/>
      <c r="AF106" s="232" t="s">
        <v>355</v>
      </c>
      <c r="AG106" s="225"/>
      <c r="AH106" s="225"/>
      <c r="AI106" s="225"/>
      <c r="AJ106" s="225"/>
      <c r="AK106" s="225"/>
      <c r="AL106" s="225"/>
      <c r="AM106" s="225"/>
      <c r="AN106" s="225"/>
      <c r="AO106" s="226"/>
      <c r="AP106" s="425" t="s">
        <v>360</v>
      </c>
      <c r="AQ106" s="427"/>
      <c r="AR106" s="427"/>
      <c r="AS106" s="427"/>
      <c r="AT106" s="427"/>
      <c r="AU106" s="427"/>
      <c r="AV106" s="427"/>
      <c r="AW106" s="427"/>
      <c r="AX106" s="423"/>
      <c r="AY106" s="219" t="s">
        <v>356</v>
      </c>
      <c r="AZ106" s="219"/>
      <c r="BA106" s="219"/>
      <c r="BB106" s="219"/>
      <c r="BC106" s="219"/>
      <c r="BD106" s="219"/>
      <c r="BE106" s="219"/>
      <c r="BF106" s="219"/>
      <c r="BG106" s="219"/>
      <c r="BH106" s="219" t="s">
        <v>357</v>
      </c>
      <c r="BI106" s="219"/>
      <c r="BJ106" s="219"/>
      <c r="BK106" s="219"/>
      <c r="BL106" s="219"/>
      <c r="BM106" s="219"/>
      <c r="BN106" s="219"/>
      <c r="BO106" s="219"/>
      <c r="BP106" s="219"/>
    </row>
    <row r="107" spans="1:69" ht="9" customHeight="1">
      <c r="A107" s="103"/>
      <c r="B107" s="267"/>
      <c r="C107" s="267"/>
      <c r="D107" s="231"/>
      <c r="E107" s="227"/>
      <c r="F107" s="227"/>
      <c r="G107" s="227"/>
      <c r="H107" s="227"/>
      <c r="I107" s="227"/>
      <c r="J107" s="227"/>
      <c r="K107" s="227"/>
      <c r="L107" s="227"/>
      <c r="M107" s="227"/>
      <c r="N107" s="227"/>
      <c r="O107" s="228"/>
      <c r="P107" s="219"/>
      <c r="Q107" s="219"/>
      <c r="R107" s="219"/>
      <c r="S107" s="219"/>
      <c r="T107" s="219"/>
      <c r="U107" s="219"/>
      <c r="V107" s="219"/>
      <c r="W107" s="219"/>
      <c r="X107" s="219"/>
      <c r="Y107" s="103"/>
      <c r="Z107" s="219"/>
      <c r="AA107" s="219"/>
      <c r="AB107" s="219"/>
      <c r="AC107" s="219"/>
      <c r="AD107" s="219"/>
      <c r="AE107" s="219"/>
      <c r="AF107" s="231"/>
      <c r="AG107" s="227"/>
      <c r="AH107" s="227"/>
      <c r="AI107" s="227"/>
      <c r="AJ107" s="227"/>
      <c r="AK107" s="227"/>
      <c r="AL107" s="227"/>
      <c r="AM107" s="227"/>
      <c r="AN107" s="227"/>
      <c r="AO107" s="228"/>
      <c r="AP107" s="428"/>
      <c r="AQ107" s="429"/>
      <c r="AR107" s="429"/>
      <c r="AS107" s="429"/>
      <c r="AT107" s="429"/>
      <c r="AU107" s="429"/>
      <c r="AV107" s="429"/>
      <c r="AW107" s="429"/>
      <c r="AX107" s="430"/>
      <c r="AY107" s="219"/>
      <c r="AZ107" s="219"/>
      <c r="BA107" s="219"/>
      <c r="BB107" s="219"/>
      <c r="BC107" s="219"/>
      <c r="BD107" s="219"/>
      <c r="BE107" s="219"/>
      <c r="BF107" s="219"/>
      <c r="BG107" s="219"/>
      <c r="BH107" s="219"/>
      <c r="BI107" s="219"/>
      <c r="BJ107" s="219"/>
      <c r="BK107" s="219"/>
      <c r="BL107" s="219"/>
      <c r="BM107" s="219"/>
      <c r="BN107" s="219"/>
      <c r="BO107" s="219"/>
      <c r="BP107" s="219"/>
    </row>
    <row r="108" spans="1:69" ht="9" customHeight="1">
      <c r="A108" s="103"/>
      <c r="B108" s="267">
        <v>7</v>
      </c>
      <c r="C108" s="267"/>
      <c r="D108" s="232"/>
      <c r="E108" s="225"/>
      <c r="F108" s="225"/>
      <c r="G108" s="225"/>
      <c r="H108" s="225"/>
      <c r="I108" s="225"/>
      <c r="J108" s="225"/>
      <c r="K108" s="225"/>
      <c r="L108" s="225"/>
      <c r="M108" s="225"/>
      <c r="N108" s="225"/>
      <c r="O108" s="226"/>
      <c r="P108" s="219"/>
      <c r="Q108" s="219"/>
      <c r="R108" s="219"/>
      <c r="S108" s="219"/>
      <c r="T108" s="219"/>
      <c r="U108" s="219"/>
      <c r="V108" s="219"/>
      <c r="W108" s="219"/>
      <c r="X108" s="219"/>
      <c r="Y108" s="103"/>
      <c r="Z108" s="219"/>
      <c r="AA108" s="219"/>
      <c r="AB108" s="219"/>
      <c r="AC108" s="219"/>
      <c r="AD108" s="219"/>
      <c r="AE108" s="219"/>
      <c r="AF108" s="232"/>
      <c r="AG108" s="225"/>
      <c r="AH108" s="225"/>
      <c r="AI108" s="225"/>
      <c r="AJ108" s="225"/>
      <c r="AK108" s="225"/>
      <c r="AL108" s="225"/>
      <c r="AM108" s="225"/>
      <c r="AN108" s="225"/>
      <c r="AO108" s="226"/>
      <c r="AP108" s="425"/>
      <c r="AQ108" s="427"/>
      <c r="AR108" s="427"/>
      <c r="AS108" s="427"/>
      <c r="AT108" s="427"/>
      <c r="AU108" s="427"/>
      <c r="AV108" s="427"/>
      <c r="AW108" s="427"/>
      <c r="AX108" s="423"/>
      <c r="AY108" s="267"/>
      <c r="AZ108" s="267"/>
      <c r="BA108" s="267"/>
      <c r="BB108" s="267"/>
      <c r="BC108" s="267"/>
      <c r="BD108" s="267"/>
      <c r="BE108" s="267"/>
      <c r="BF108" s="267"/>
      <c r="BG108" s="267"/>
      <c r="BH108" s="267"/>
      <c r="BI108" s="267"/>
      <c r="BJ108" s="267"/>
      <c r="BK108" s="267"/>
      <c r="BL108" s="267"/>
      <c r="BM108" s="267"/>
      <c r="BN108" s="267"/>
      <c r="BO108" s="267"/>
      <c r="BP108" s="267"/>
    </row>
    <row r="109" spans="1:69" ht="9" customHeight="1">
      <c r="A109" s="103"/>
      <c r="B109" s="267"/>
      <c r="C109" s="267"/>
      <c r="D109" s="231"/>
      <c r="E109" s="227"/>
      <c r="F109" s="227"/>
      <c r="G109" s="227"/>
      <c r="H109" s="227"/>
      <c r="I109" s="227"/>
      <c r="J109" s="227"/>
      <c r="K109" s="227"/>
      <c r="L109" s="227"/>
      <c r="M109" s="227"/>
      <c r="N109" s="227"/>
      <c r="O109" s="228"/>
      <c r="P109" s="219"/>
      <c r="Q109" s="219"/>
      <c r="R109" s="219"/>
      <c r="S109" s="219"/>
      <c r="T109" s="219"/>
      <c r="U109" s="219"/>
      <c r="V109" s="219"/>
      <c r="W109" s="219"/>
      <c r="X109" s="219"/>
      <c r="Y109" s="103"/>
      <c r="Z109" s="219"/>
      <c r="AA109" s="219"/>
      <c r="AB109" s="219"/>
      <c r="AC109" s="219"/>
      <c r="AD109" s="219"/>
      <c r="AE109" s="219"/>
      <c r="AF109" s="231"/>
      <c r="AG109" s="227"/>
      <c r="AH109" s="227"/>
      <c r="AI109" s="227"/>
      <c r="AJ109" s="227"/>
      <c r="AK109" s="227"/>
      <c r="AL109" s="227"/>
      <c r="AM109" s="227"/>
      <c r="AN109" s="227"/>
      <c r="AO109" s="228"/>
      <c r="AP109" s="428"/>
      <c r="AQ109" s="429"/>
      <c r="AR109" s="429"/>
      <c r="AS109" s="429"/>
      <c r="AT109" s="429"/>
      <c r="AU109" s="429"/>
      <c r="AV109" s="429"/>
      <c r="AW109" s="429"/>
      <c r="AX109" s="430"/>
      <c r="AY109" s="267"/>
      <c r="AZ109" s="267"/>
      <c r="BA109" s="267"/>
      <c r="BB109" s="267"/>
      <c r="BC109" s="267"/>
      <c r="BD109" s="267"/>
      <c r="BE109" s="267"/>
      <c r="BF109" s="267"/>
      <c r="BG109" s="267"/>
      <c r="BH109" s="267"/>
      <c r="BI109" s="267"/>
      <c r="BJ109" s="267"/>
      <c r="BK109" s="267"/>
      <c r="BL109" s="267"/>
      <c r="BM109" s="267"/>
      <c r="BN109" s="267"/>
      <c r="BO109" s="267"/>
      <c r="BP109" s="267"/>
    </row>
    <row r="110" spans="1:69" ht="9" customHeight="1">
      <c r="A110" s="103"/>
      <c r="B110" s="267">
        <v>8</v>
      </c>
      <c r="C110" s="267"/>
      <c r="D110" s="232"/>
      <c r="E110" s="225"/>
      <c r="F110" s="225"/>
      <c r="G110" s="225"/>
      <c r="H110" s="225"/>
      <c r="I110" s="225"/>
      <c r="J110" s="225"/>
      <c r="K110" s="225"/>
      <c r="L110" s="225"/>
      <c r="M110" s="225"/>
      <c r="N110" s="225"/>
      <c r="O110" s="226"/>
      <c r="P110" s="219"/>
      <c r="Q110" s="219"/>
      <c r="R110" s="219"/>
      <c r="S110" s="219"/>
      <c r="T110" s="219"/>
      <c r="U110" s="219"/>
      <c r="V110" s="219"/>
      <c r="W110" s="219"/>
      <c r="X110" s="219"/>
      <c r="Y110" s="103"/>
      <c r="Z110" s="219"/>
      <c r="AA110" s="219"/>
      <c r="AB110" s="219"/>
      <c r="AC110" s="219"/>
      <c r="AD110" s="219"/>
      <c r="AE110" s="219"/>
      <c r="AF110" s="232"/>
      <c r="AG110" s="225"/>
      <c r="AH110" s="225"/>
      <c r="AI110" s="225"/>
      <c r="AJ110" s="225"/>
      <c r="AK110" s="225"/>
      <c r="AL110" s="225"/>
      <c r="AM110" s="225"/>
      <c r="AN110" s="225"/>
      <c r="AO110" s="226"/>
      <c r="AP110" s="425"/>
      <c r="AQ110" s="427"/>
      <c r="AR110" s="427"/>
      <c r="AS110" s="427"/>
      <c r="AT110" s="427"/>
      <c r="AU110" s="427"/>
      <c r="AV110" s="427"/>
      <c r="AW110" s="427"/>
      <c r="AX110" s="423"/>
      <c r="AY110" s="267"/>
      <c r="AZ110" s="267"/>
      <c r="BA110" s="267"/>
      <c r="BB110" s="267"/>
      <c r="BC110" s="267"/>
      <c r="BD110" s="267"/>
      <c r="BE110" s="267"/>
      <c r="BF110" s="267"/>
      <c r="BG110" s="267"/>
      <c r="BH110" s="267"/>
      <c r="BI110" s="267"/>
      <c r="BJ110" s="267"/>
      <c r="BK110" s="267"/>
      <c r="BL110" s="267"/>
      <c r="BM110" s="267"/>
      <c r="BN110" s="267"/>
      <c r="BO110" s="267"/>
      <c r="BP110" s="267"/>
    </row>
    <row r="111" spans="1:69" ht="9" customHeight="1">
      <c r="A111" s="103"/>
      <c r="B111" s="267"/>
      <c r="C111" s="267"/>
      <c r="D111" s="231"/>
      <c r="E111" s="227"/>
      <c r="F111" s="227"/>
      <c r="G111" s="227"/>
      <c r="H111" s="227"/>
      <c r="I111" s="227"/>
      <c r="J111" s="227"/>
      <c r="K111" s="227"/>
      <c r="L111" s="227"/>
      <c r="M111" s="227"/>
      <c r="N111" s="227"/>
      <c r="O111" s="228"/>
      <c r="P111" s="219"/>
      <c r="Q111" s="219"/>
      <c r="R111" s="219"/>
      <c r="S111" s="219"/>
      <c r="T111" s="219"/>
      <c r="U111" s="219"/>
      <c r="V111" s="219"/>
      <c r="W111" s="219"/>
      <c r="X111" s="219"/>
      <c r="Y111" s="103"/>
      <c r="Z111" s="219"/>
      <c r="AA111" s="219"/>
      <c r="AB111" s="219"/>
      <c r="AC111" s="219"/>
      <c r="AD111" s="219"/>
      <c r="AE111" s="219"/>
      <c r="AF111" s="231"/>
      <c r="AG111" s="227"/>
      <c r="AH111" s="227"/>
      <c r="AI111" s="227"/>
      <c r="AJ111" s="227"/>
      <c r="AK111" s="227"/>
      <c r="AL111" s="227"/>
      <c r="AM111" s="227"/>
      <c r="AN111" s="227"/>
      <c r="AO111" s="228"/>
      <c r="AP111" s="428"/>
      <c r="AQ111" s="429"/>
      <c r="AR111" s="429"/>
      <c r="AS111" s="429"/>
      <c r="AT111" s="429"/>
      <c r="AU111" s="429"/>
      <c r="AV111" s="429"/>
      <c r="AW111" s="429"/>
      <c r="AX111" s="430"/>
      <c r="AY111" s="267"/>
      <c r="AZ111" s="267"/>
      <c r="BA111" s="267"/>
      <c r="BB111" s="267"/>
      <c r="BC111" s="267"/>
      <c r="BD111" s="267"/>
      <c r="BE111" s="267"/>
      <c r="BF111" s="267"/>
      <c r="BG111" s="267"/>
      <c r="BH111" s="267"/>
      <c r="BI111" s="267"/>
      <c r="BJ111" s="267"/>
      <c r="BK111" s="267"/>
      <c r="BL111" s="267"/>
      <c r="BM111" s="267"/>
      <c r="BN111" s="267"/>
      <c r="BO111" s="267"/>
      <c r="BP111" s="267"/>
    </row>
    <row r="112" spans="1:69" ht="9" customHeight="1">
      <c r="A112" s="103"/>
      <c r="B112" s="267">
        <v>9</v>
      </c>
      <c r="C112" s="267"/>
      <c r="D112" s="232"/>
      <c r="E112" s="225"/>
      <c r="F112" s="225"/>
      <c r="G112" s="225"/>
      <c r="H112" s="225"/>
      <c r="I112" s="225"/>
      <c r="J112" s="225"/>
      <c r="K112" s="225"/>
      <c r="L112" s="225"/>
      <c r="M112" s="225"/>
      <c r="N112" s="225"/>
      <c r="O112" s="226"/>
      <c r="P112" s="219"/>
      <c r="Q112" s="219"/>
      <c r="R112" s="219"/>
      <c r="S112" s="219"/>
      <c r="T112" s="219"/>
      <c r="U112" s="219"/>
      <c r="V112" s="219"/>
      <c r="W112" s="219"/>
      <c r="X112" s="219"/>
      <c r="Y112" s="103"/>
      <c r="Z112" s="243"/>
      <c r="AA112" s="219"/>
      <c r="AB112" s="219"/>
      <c r="AC112" s="219"/>
      <c r="AD112" s="219"/>
      <c r="AE112" s="241"/>
      <c r="AF112" s="225"/>
      <c r="AG112" s="225"/>
      <c r="AH112" s="225"/>
      <c r="AI112" s="225"/>
      <c r="AJ112" s="225"/>
      <c r="AK112" s="225"/>
      <c r="AL112" s="225"/>
      <c r="AM112" s="225"/>
      <c r="AN112" s="225"/>
      <c r="AO112" s="225"/>
      <c r="AP112" s="427"/>
      <c r="AQ112" s="427"/>
      <c r="AR112" s="427"/>
      <c r="AS112" s="427"/>
      <c r="AT112" s="427"/>
      <c r="AU112" s="427"/>
      <c r="AV112" s="427"/>
      <c r="AW112" s="427"/>
      <c r="AX112" s="427"/>
      <c r="AY112" s="384" t="s">
        <v>361</v>
      </c>
      <c r="AZ112" s="384"/>
      <c r="BA112" s="384"/>
      <c r="BB112" s="384"/>
      <c r="BC112" s="384"/>
      <c r="BD112" s="384"/>
      <c r="BE112" s="384"/>
      <c r="BF112" s="384"/>
      <c r="BG112" s="384"/>
      <c r="BH112" s="344"/>
      <c r="BI112" s="344"/>
      <c r="BJ112" s="344"/>
      <c r="BK112" s="344"/>
      <c r="BL112" s="344"/>
      <c r="BM112" s="344"/>
      <c r="BN112" s="344"/>
      <c r="BO112" s="344"/>
      <c r="BP112" s="344"/>
    </row>
    <row r="113" spans="1:71" ht="9" customHeight="1">
      <c r="A113" s="103"/>
      <c r="B113" s="267"/>
      <c r="C113" s="267"/>
      <c r="D113" s="231"/>
      <c r="E113" s="227"/>
      <c r="F113" s="227"/>
      <c r="G113" s="227"/>
      <c r="H113" s="227"/>
      <c r="I113" s="227"/>
      <c r="J113" s="227"/>
      <c r="K113" s="227"/>
      <c r="L113" s="227"/>
      <c r="M113" s="227"/>
      <c r="N113" s="227"/>
      <c r="O113" s="228"/>
      <c r="P113" s="219"/>
      <c r="Q113" s="219"/>
      <c r="R113" s="219"/>
      <c r="S113" s="219"/>
      <c r="T113" s="219"/>
      <c r="U113" s="219"/>
      <c r="V113" s="219"/>
      <c r="W113" s="219"/>
      <c r="X113" s="219"/>
      <c r="Y113" s="103"/>
      <c r="Z113" s="226"/>
      <c r="AA113" s="420"/>
      <c r="AB113" s="420"/>
      <c r="AC113" s="420"/>
      <c r="AD113" s="420"/>
      <c r="AE113" s="232"/>
      <c r="AF113" s="426"/>
      <c r="AG113" s="426"/>
      <c r="AH113" s="426"/>
      <c r="AI113" s="426"/>
      <c r="AJ113" s="426"/>
      <c r="AK113" s="426"/>
      <c r="AL113" s="426"/>
      <c r="AM113" s="426"/>
      <c r="AN113" s="426"/>
      <c r="AO113" s="426"/>
      <c r="AP113" s="431"/>
      <c r="AQ113" s="431"/>
      <c r="AR113" s="431"/>
      <c r="AS113" s="431"/>
      <c r="AT113" s="431"/>
      <c r="AU113" s="431"/>
      <c r="AV113" s="431"/>
      <c r="AW113" s="431"/>
      <c r="AX113" s="431"/>
      <c r="AY113" s="384"/>
      <c r="AZ113" s="384"/>
      <c r="BA113" s="384"/>
      <c r="BB113" s="384"/>
      <c r="BC113" s="384"/>
      <c r="BD113" s="384"/>
      <c r="BE113" s="384"/>
      <c r="BF113" s="384"/>
      <c r="BG113" s="384"/>
      <c r="BH113" s="344"/>
      <c r="BI113" s="344"/>
      <c r="BJ113" s="344"/>
      <c r="BK113" s="344"/>
      <c r="BL113" s="344"/>
      <c r="BM113" s="344"/>
      <c r="BN113" s="344"/>
      <c r="BO113" s="344"/>
      <c r="BP113" s="344"/>
    </row>
    <row r="114" spans="1:71" ht="9" customHeight="1">
      <c r="A114" s="103"/>
      <c r="B114" s="267">
        <v>10</v>
      </c>
      <c r="C114" s="267"/>
      <c r="D114" s="232"/>
      <c r="E114" s="225"/>
      <c r="F114" s="225"/>
      <c r="G114" s="225"/>
      <c r="H114" s="225"/>
      <c r="I114" s="225"/>
      <c r="J114" s="225"/>
      <c r="K114" s="225"/>
      <c r="L114" s="225"/>
      <c r="M114" s="225"/>
      <c r="N114" s="225"/>
      <c r="O114" s="226"/>
      <c r="P114" s="219"/>
      <c r="Q114" s="219"/>
      <c r="R114" s="219"/>
      <c r="S114" s="219"/>
      <c r="T114" s="219"/>
      <c r="U114" s="219"/>
      <c r="V114" s="219"/>
      <c r="W114" s="219"/>
      <c r="X114" s="219"/>
      <c r="Y114" s="103"/>
      <c r="Z114" s="103"/>
      <c r="AA114" s="103"/>
      <c r="AB114" s="103"/>
      <c r="AC114" s="103"/>
      <c r="AD114" s="103"/>
      <c r="AE114" s="103"/>
      <c r="AF114" s="103"/>
      <c r="AG114" s="103"/>
      <c r="AH114" s="103"/>
      <c r="AI114" s="103"/>
      <c r="AJ114" s="103"/>
      <c r="AK114" s="103"/>
      <c r="AL114" s="103"/>
      <c r="AM114" s="103"/>
      <c r="AN114" s="103"/>
      <c r="AO114" s="103"/>
      <c r="AP114" s="103"/>
      <c r="AQ114" s="103"/>
      <c r="AR114" s="103"/>
      <c r="AS114" s="103"/>
      <c r="AT114" s="103"/>
      <c r="AU114" s="123"/>
      <c r="AV114" s="103"/>
      <c r="AW114" s="103"/>
      <c r="AX114" s="103"/>
      <c r="AY114" s="103"/>
      <c r="AZ114" s="103"/>
      <c r="BA114" s="103"/>
      <c r="BB114" s="103"/>
      <c r="BC114" s="103"/>
      <c r="BD114" s="103"/>
      <c r="BE114" s="103"/>
      <c r="BF114" s="103"/>
      <c r="BG114" s="103"/>
      <c r="BH114" s="103"/>
      <c r="BI114" s="103"/>
      <c r="BJ114" s="103"/>
      <c r="BK114" s="103"/>
      <c r="BL114" s="103"/>
      <c r="BM114" s="103"/>
      <c r="BN114" s="103"/>
      <c r="BO114" s="103"/>
      <c r="BP114" s="103"/>
    </row>
    <row r="115" spans="1:71" ht="9" customHeight="1">
      <c r="A115" s="103"/>
      <c r="B115" s="267"/>
      <c r="C115" s="267"/>
      <c r="D115" s="231"/>
      <c r="E115" s="227"/>
      <c r="F115" s="227"/>
      <c r="G115" s="227"/>
      <c r="H115" s="227"/>
      <c r="I115" s="227"/>
      <c r="J115" s="227"/>
      <c r="K115" s="227"/>
      <c r="L115" s="227"/>
      <c r="M115" s="227"/>
      <c r="N115" s="227"/>
      <c r="O115" s="228"/>
      <c r="P115" s="219"/>
      <c r="Q115" s="219"/>
      <c r="R115" s="219"/>
      <c r="S115" s="219"/>
      <c r="T115" s="219"/>
      <c r="U115" s="219"/>
      <c r="V115" s="219"/>
      <c r="W115" s="219"/>
      <c r="X115" s="219"/>
      <c r="Y115" s="103"/>
      <c r="Z115" s="103"/>
      <c r="AA115" s="103"/>
      <c r="AB115" s="103"/>
      <c r="AC115" s="103"/>
      <c r="AD115" s="103"/>
      <c r="AE115" s="103"/>
      <c r="AF115" s="103"/>
      <c r="AG115" s="103"/>
      <c r="AH115" s="103"/>
      <c r="AI115" s="103"/>
      <c r="AJ115" s="103"/>
      <c r="AK115" s="103"/>
      <c r="AL115" s="103"/>
      <c r="AM115" s="103"/>
      <c r="AN115" s="103"/>
      <c r="AO115" s="103"/>
      <c r="AP115" s="103"/>
      <c r="AQ115" s="103"/>
      <c r="AR115" s="103"/>
      <c r="AS115" s="103"/>
      <c r="AT115" s="103"/>
      <c r="AU115" s="103"/>
      <c r="AV115" s="103"/>
      <c r="AW115" s="103"/>
      <c r="AX115" s="103"/>
      <c r="AY115" s="103"/>
      <c r="AZ115" s="103"/>
      <c r="BA115" s="103"/>
      <c r="BB115" s="103"/>
      <c r="BC115" s="103"/>
      <c r="BD115" s="103"/>
      <c r="BE115" s="103"/>
      <c r="BF115" s="103"/>
      <c r="BG115" s="103"/>
      <c r="BH115" s="103"/>
      <c r="BI115" s="103"/>
      <c r="BJ115" s="103"/>
      <c r="BK115" s="103"/>
      <c r="BL115" s="103"/>
      <c r="BM115" s="103"/>
      <c r="BN115" s="103"/>
      <c r="BO115" s="103"/>
      <c r="BP115" s="103"/>
    </row>
    <row r="116" spans="1:71" ht="9" customHeight="1">
      <c r="A116" s="103"/>
      <c r="B116" s="267">
        <v>11</v>
      </c>
      <c r="C116" s="267"/>
      <c r="D116" s="232"/>
      <c r="E116" s="225"/>
      <c r="F116" s="225"/>
      <c r="G116" s="225"/>
      <c r="H116" s="225"/>
      <c r="I116" s="225"/>
      <c r="J116" s="225"/>
      <c r="K116" s="225"/>
      <c r="L116" s="225"/>
      <c r="M116" s="225"/>
      <c r="N116" s="225"/>
      <c r="O116" s="226"/>
      <c r="P116" s="219"/>
      <c r="Q116" s="219"/>
      <c r="R116" s="219"/>
      <c r="S116" s="219"/>
      <c r="T116" s="219"/>
      <c r="U116" s="219"/>
      <c r="V116" s="219"/>
      <c r="W116" s="219"/>
      <c r="X116" s="219"/>
      <c r="Y116" s="103"/>
      <c r="Z116" s="417" t="s">
        <v>362</v>
      </c>
      <c r="AA116" s="417"/>
      <c r="AB116" s="417"/>
      <c r="AC116" s="417"/>
      <c r="AD116" s="417"/>
      <c r="AE116" s="417"/>
      <c r="AF116" s="417"/>
      <c r="AG116" s="417"/>
      <c r="AH116" s="417"/>
      <c r="AI116" s="417"/>
      <c r="AJ116" s="417"/>
      <c r="AK116" s="417"/>
      <c r="AL116" s="417"/>
      <c r="AM116" s="417"/>
      <c r="AN116" s="417"/>
      <c r="AO116" s="417"/>
      <c r="AP116" s="417"/>
      <c r="AQ116" s="417"/>
      <c r="AR116" s="417"/>
      <c r="AS116" s="417"/>
      <c r="AT116" s="417"/>
      <c r="AU116" s="417"/>
      <c r="AV116" s="417"/>
      <c r="AW116" s="417"/>
      <c r="AX116" s="122"/>
      <c r="AY116" s="122"/>
      <c r="AZ116" s="122"/>
      <c r="BA116" s="122"/>
      <c r="BB116" s="122"/>
      <c r="BC116" s="122"/>
      <c r="BD116" s="122"/>
      <c r="BE116" s="122"/>
      <c r="BF116" s="122"/>
      <c r="BG116" s="122"/>
      <c r="BH116" s="122"/>
      <c r="BI116" s="122"/>
      <c r="BJ116" s="122"/>
      <c r="BK116" s="122"/>
      <c r="BL116" s="122"/>
      <c r="BM116" s="122"/>
      <c r="BN116" s="122"/>
      <c r="BO116" s="122"/>
      <c r="BP116" s="122"/>
    </row>
    <row r="117" spans="1:71" ht="9" customHeight="1">
      <c r="A117" s="103"/>
      <c r="B117" s="267"/>
      <c r="C117" s="267"/>
      <c r="D117" s="231"/>
      <c r="E117" s="227"/>
      <c r="F117" s="227"/>
      <c r="G117" s="227"/>
      <c r="H117" s="227"/>
      <c r="I117" s="227"/>
      <c r="J117" s="227"/>
      <c r="K117" s="227"/>
      <c r="L117" s="227"/>
      <c r="M117" s="227"/>
      <c r="N117" s="227"/>
      <c r="O117" s="228"/>
      <c r="P117" s="219"/>
      <c r="Q117" s="219"/>
      <c r="R117" s="219"/>
      <c r="S117" s="219"/>
      <c r="T117" s="219"/>
      <c r="U117" s="219"/>
      <c r="V117" s="219"/>
      <c r="W117" s="219"/>
      <c r="X117" s="219"/>
      <c r="Y117" s="103"/>
      <c r="Z117" s="416"/>
      <c r="AA117" s="416"/>
      <c r="AB117" s="416"/>
      <c r="AC117" s="416"/>
      <c r="AD117" s="416"/>
      <c r="AE117" s="416"/>
      <c r="AF117" s="416"/>
      <c r="AG117" s="416"/>
      <c r="AH117" s="416"/>
      <c r="AI117" s="416"/>
      <c r="AJ117" s="416"/>
      <c r="AK117" s="416"/>
      <c r="AL117" s="416"/>
      <c r="AM117" s="416"/>
      <c r="AN117" s="416"/>
      <c r="AO117" s="416"/>
      <c r="AP117" s="416"/>
      <c r="AQ117" s="416"/>
      <c r="AR117" s="416"/>
      <c r="AS117" s="416"/>
      <c r="AT117" s="416"/>
      <c r="AU117" s="416"/>
      <c r="AV117" s="416"/>
      <c r="AW117" s="416"/>
      <c r="AX117" s="122"/>
      <c r="AY117" s="122"/>
      <c r="AZ117" s="122"/>
      <c r="BA117" s="122"/>
      <c r="BB117" s="122"/>
      <c r="BC117" s="122"/>
      <c r="BD117" s="122"/>
      <c r="BE117" s="122"/>
      <c r="BF117" s="122"/>
      <c r="BG117" s="122"/>
      <c r="BH117" s="122"/>
      <c r="BI117" s="122"/>
      <c r="BJ117" s="122"/>
      <c r="BK117" s="122"/>
      <c r="BL117" s="122"/>
      <c r="BM117" s="122"/>
      <c r="BN117" s="122"/>
      <c r="BO117" s="122"/>
      <c r="BP117" s="122"/>
    </row>
    <row r="118" spans="1:71" ht="9" customHeight="1">
      <c r="A118" s="103"/>
      <c r="B118" s="267">
        <v>12</v>
      </c>
      <c r="C118" s="267"/>
      <c r="D118" s="232"/>
      <c r="E118" s="225"/>
      <c r="F118" s="225"/>
      <c r="G118" s="225"/>
      <c r="H118" s="225"/>
      <c r="I118" s="225"/>
      <c r="J118" s="225"/>
      <c r="K118" s="225"/>
      <c r="L118" s="225"/>
      <c r="M118" s="225"/>
      <c r="N118" s="225"/>
      <c r="O118" s="226"/>
      <c r="P118" s="219"/>
      <c r="Q118" s="219"/>
      <c r="R118" s="219"/>
      <c r="S118" s="219"/>
      <c r="T118" s="219"/>
      <c r="U118" s="219"/>
      <c r="V118" s="219"/>
      <c r="W118" s="219"/>
      <c r="X118" s="219"/>
      <c r="Y118" s="103"/>
      <c r="Z118" s="219" t="s">
        <v>354</v>
      </c>
      <c r="AA118" s="219"/>
      <c r="AB118" s="219"/>
      <c r="AC118" s="219"/>
      <c r="AD118" s="219"/>
      <c r="AE118" s="219"/>
      <c r="AF118" s="232" t="s">
        <v>355</v>
      </c>
      <c r="AG118" s="225"/>
      <c r="AH118" s="225"/>
      <c r="AI118" s="225"/>
      <c r="AJ118" s="225"/>
      <c r="AK118" s="225"/>
      <c r="AL118" s="225"/>
      <c r="AM118" s="225"/>
      <c r="AN118" s="225"/>
      <c r="AO118" s="226"/>
      <c r="AP118" s="232" t="s">
        <v>356</v>
      </c>
      <c r="AQ118" s="225"/>
      <c r="AR118" s="225"/>
      <c r="AS118" s="225"/>
      <c r="AT118" s="225"/>
      <c r="AU118" s="225"/>
      <c r="AV118" s="225"/>
      <c r="AW118" s="225"/>
      <c r="AX118" s="225"/>
      <c r="AY118" s="225"/>
      <c r="AZ118" s="225"/>
      <c r="BA118" s="225"/>
      <c r="BB118" s="225"/>
      <c r="BC118" s="226"/>
      <c r="BD118" s="219" t="s">
        <v>363</v>
      </c>
      <c r="BE118" s="219"/>
      <c r="BF118" s="219"/>
      <c r="BG118" s="219"/>
      <c r="BH118" s="219"/>
      <c r="BI118" s="219"/>
      <c r="BJ118" s="219"/>
      <c r="BK118" s="219"/>
      <c r="BL118" s="219"/>
      <c r="BM118" s="219"/>
      <c r="BN118" s="219"/>
      <c r="BO118" s="219"/>
      <c r="BP118" s="219"/>
    </row>
    <row r="119" spans="1:71" ht="9" customHeight="1">
      <c r="A119" s="103"/>
      <c r="B119" s="267"/>
      <c r="C119" s="267"/>
      <c r="D119" s="231"/>
      <c r="E119" s="227"/>
      <c r="F119" s="227"/>
      <c r="G119" s="227"/>
      <c r="H119" s="227"/>
      <c r="I119" s="227"/>
      <c r="J119" s="227"/>
      <c r="K119" s="227"/>
      <c r="L119" s="227"/>
      <c r="M119" s="227"/>
      <c r="N119" s="227"/>
      <c r="O119" s="228"/>
      <c r="P119" s="219"/>
      <c r="Q119" s="219"/>
      <c r="R119" s="219"/>
      <c r="S119" s="219"/>
      <c r="T119" s="219"/>
      <c r="U119" s="219"/>
      <c r="V119" s="219"/>
      <c r="W119" s="219"/>
      <c r="X119" s="219"/>
      <c r="Y119" s="103"/>
      <c r="Z119" s="219"/>
      <c r="AA119" s="219"/>
      <c r="AB119" s="219"/>
      <c r="AC119" s="219"/>
      <c r="AD119" s="219"/>
      <c r="AE119" s="219"/>
      <c r="AF119" s="231"/>
      <c r="AG119" s="227"/>
      <c r="AH119" s="227"/>
      <c r="AI119" s="227"/>
      <c r="AJ119" s="227"/>
      <c r="AK119" s="227"/>
      <c r="AL119" s="227"/>
      <c r="AM119" s="227"/>
      <c r="AN119" s="227"/>
      <c r="AO119" s="228"/>
      <c r="AP119" s="231"/>
      <c r="AQ119" s="227"/>
      <c r="AR119" s="227"/>
      <c r="AS119" s="227"/>
      <c r="AT119" s="227"/>
      <c r="AU119" s="227"/>
      <c r="AV119" s="227"/>
      <c r="AW119" s="227"/>
      <c r="AX119" s="227"/>
      <c r="AY119" s="227"/>
      <c r="AZ119" s="227"/>
      <c r="BA119" s="227"/>
      <c r="BB119" s="227"/>
      <c r="BC119" s="228"/>
      <c r="BD119" s="219"/>
      <c r="BE119" s="219"/>
      <c r="BF119" s="219"/>
      <c r="BG119" s="219"/>
      <c r="BH119" s="219"/>
      <c r="BI119" s="219"/>
      <c r="BJ119" s="219"/>
      <c r="BK119" s="219"/>
      <c r="BL119" s="219"/>
      <c r="BM119" s="219"/>
      <c r="BN119" s="219"/>
      <c r="BO119" s="219"/>
      <c r="BP119" s="219"/>
    </row>
    <row r="120" spans="1:71" ht="9" customHeight="1">
      <c r="A120" s="103"/>
      <c r="B120" s="219" t="s">
        <v>364</v>
      </c>
      <c r="C120" s="219"/>
      <c r="D120" s="219"/>
      <c r="E120" s="219"/>
      <c r="F120" s="219"/>
      <c r="G120" s="219"/>
      <c r="H120" s="219"/>
      <c r="I120" s="219"/>
      <c r="J120" s="219"/>
      <c r="K120" s="219"/>
      <c r="L120" s="267"/>
      <c r="M120" s="267"/>
      <c r="N120" s="267"/>
      <c r="O120" s="267"/>
      <c r="P120" s="267"/>
      <c r="Q120" s="267"/>
      <c r="R120" s="267"/>
      <c r="S120" s="267"/>
      <c r="T120" s="267"/>
      <c r="U120" s="267"/>
      <c r="V120" s="267"/>
      <c r="W120" s="267"/>
      <c r="X120" s="267"/>
      <c r="Y120" s="103"/>
      <c r="Z120" s="219"/>
      <c r="AA120" s="219"/>
      <c r="AB120" s="219"/>
      <c r="AC120" s="219"/>
      <c r="AD120" s="219"/>
      <c r="AE120" s="219"/>
      <c r="AF120" s="232"/>
      <c r="AG120" s="225"/>
      <c r="AH120" s="225"/>
      <c r="AI120" s="225"/>
      <c r="AJ120" s="225"/>
      <c r="AK120" s="225"/>
      <c r="AL120" s="225"/>
      <c r="AM120" s="225"/>
      <c r="AN120" s="225"/>
      <c r="AO120" s="226"/>
      <c r="AP120" s="366"/>
      <c r="AQ120" s="297"/>
      <c r="AR120" s="297"/>
      <c r="AS120" s="297"/>
      <c r="AT120" s="297"/>
      <c r="AU120" s="297"/>
      <c r="AV120" s="297"/>
      <c r="AW120" s="297"/>
      <c r="AX120" s="297"/>
      <c r="AY120" s="297"/>
      <c r="AZ120" s="297"/>
      <c r="BA120" s="297"/>
      <c r="BB120" s="297"/>
      <c r="BC120" s="298"/>
      <c r="BD120" s="267"/>
      <c r="BE120" s="267"/>
      <c r="BF120" s="267"/>
      <c r="BG120" s="267"/>
      <c r="BH120" s="267"/>
      <c r="BI120" s="267"/>
      <c r="BJ120" s="267"/>
      <c r="BK120" s="267"/>
      <c r="BL120" s="267"/>
      <c r="BM120" s="267"/>
      <c r="BN120" s="267"/>
      <c r="BO120" s="267"/>
      <c r="BP120" s="267"/>
    </row>
    <row r="121" spans="1:71" ht="9" customHeight="1">
      <c r="A121" s="103"/>
      <c r="B121" s="219"/>
      <c r="C121" s="219"/>
      <c r="D121" s="219"/>
      <c r="E121" s="219"/>
      <c r="F121" s="219"/>
      <c r="G121" s="219"/>
      <c r="H121" s="219"/>
      <c r="I121" s="219"/>
      <c r="J121" s="219"/>
      <c r="K121" s="219"/>
      <c r="L121" s="267"/>
      <c r="M121" s="267"/>
      <c r="N121" s="267"/>
      <c r="O121" s="267"/>
      <c r="P121" s="267"/>
      <c r="Q121" s="267"/>
      <c r="R121" s="267"/>
      <c r="S121" s="267"/>
      <c r="T121" s="267"/>
      <c r="U121" s="267"/>
      <c r="V121" s="267"/>
      <c r="W121" s="267"/>
      <c r="X121" s="267"/>
      <c r="Y121" s="103"/>
      <c r="Z121" s="219"/>
      <c r="AA121" s="219"/>
      <c r="AB121" s="219"/>
      <c r="AC121" s="219"/>
      <c r="AD121" s="219"/>
      <c r="AE121" s="219"/>
      <c r="AF121" s="231"/>
      <c r="AG121" s="227"/>
      <c r="AH121" s="227"/>
      <c r="AI121" s="227"/>
      <c r="AJ121" s="227"/>
      <c r="AK121" s="227"/>
      <c r="AL121" s="227"/>
      <c r="AM121" s="227"/>
      <c r="AN121" s="227"/>
      <c r="AO121" s="228"/>
      <c r="AP121" s="367"/>
      <c r="AQ121" s="299"/>
      <c r="AR121" s="299"/>
      <c r="AS121" s="299"/>
      <c r="AT121" s="299"/>
      <c r="AU121" s="299"/>
      <c r="AV121" s="299"/>
      <c r="AW121" s="299"/>
      <c r="AX121" s="299"/>
      <c r="AY121" s="299"/>
      <c r="AZ121" s="299"/>
      <c r="BA121" s="299"/>
      <c r="BB121" s="299"/>
      <c r="BC121" s="300"/>
      <c r="BD121" s="267"/>
      <c r="BE121" s="267"/>
      <c r="BF121" s="267"/>
      <c r="BG121" s="267"/>
      <c r="BH121" s="267"/>
      <c r="BI121" s="267"/>
      <c r="BJ121" s="267"/>
      <c r="BK121" s="267"/>
      <c r="BL121" s="267"/>
      <c r="BM121" s="267"/>
      <c r="BN121" s="267"/>
      <c r="BO121" s="267"/>
      <c r="BP121" s="267"/>
    </row>
    <row r="122" spans="1:71" ht="9" customHeight="1">
      <c r="A122" s="103"/>
      <c r="B122" s="219" t="s">
        <v>240</v>
      </c>
      <c r="C122" s="219"/>
      <c r="D122" s="219"/>
      <c r="E122" s="219"/>
      <c r="F122" s="219"/>
      <c r="G122" s="219"/>
      <c r="H122" s="219"/>
      <c r="I122" s="219"/>
      <c r="J122" s="219"/>
      <c r="K122" s="219"/>
      <c r="L122" s="267"/>
      <c r="M122" s="267"/>
      <c r="N122" s="267"/>
      <c r="O122" s="267"/>
      <c r="P122" s="267"/>
      <c r="Q122" s="267"/>
      <c r="R122" s="267"/>
      <c r="S122" s="267"/>
      <c r="T122" s="267"/>
      <c r="U122" s="267"/>
      <c r="V122" s="267"/>
      <c r="W122" s="267"/>
      <c r="X122" s="267"/>
      <c r="Y122" s="103"/>
      <c r="Z122" s="219"/>
      <c r="AA122" s="219"/>
      <c r="AB122" s="219"/>
      <c r="AC122" s="219"/>
      <c r="AD122" s="219"/>
      <c r="AE122" s="219"/>
      <c r="AF122" s="232"/>
      <c r="AG122" s="225"/>
      <c r="AH122" s="225"/>
      <c r="AI122" s="225"/>
      <c r="AJ122" s="225"/>
      <c r="AK122" s="225"/>
      <c r="AL122" s="225"/>
      <c r="AM122" s="225"/>
      <c r="AN122" s="225"/>
      <c r="AO122" s="226"/>
      <c r="AP122" s="366"/>
      <c r="AQ122" s="297"/>
      <c r="AR122" s="297"/>
      <c r="AS122" s="297"/>
      <c r="AT122" s="297"/>
      <c r="AU122" s="297"/>
      <c r="AV122" s="297"/>
      <c r="AW122" s="297"/>
      <c r="AX122" s="297"/>
      <c r="AY122" s="297"/>
      <c r="AZ122" s="297"/>
      <c r="BA122" s="297"/>
      <c r="BB122" s="297"/>
      <c r="BC122" s="298"/>
      <c r="BD122" s="267"/>
      <c r="BE122" s="267"/>
      <c r="BF122" s="267"/>
      <c r="BG122" s="267"/>
      <c r="BH122" s="267"/>
      <c r="BI122" s="267"/>
      <c r="BJ122" s="267"/>
      <c r="BK122" s="267"/>
      <c r="BL122" s="267"/>
      <c r="BM122" s="267"/>
      <c r="BN122" s="267"/>
      <c r="BO122" s="267"/>
      <c r="BP122" s="267"/>
    </row>
    <row r="123" spans="1:71" ht="9" customHeight="1">
      <c r="A123" s="103"/>
      <c r="B123" s="219"/>
      <c r="C123" s="219"/>
      <c r="D123" s="219"/>
      <c r="E123" s="219"/>
      <c r="F123" s="219"/>
      <c r="G123" s="219"/>
      <c r="H123" s="219"/>
      <c r="I123" s="219"/>
      <c r="J123" s="219"/>
      <c r="K123" s="219"/>
      <c r="L123" s="267"/>
      <c r="M123" s="267"/>
      <c r="N123" s="267"/>
      <c r="O123" s="267"/>
      <c r="P123" s="267"/>
      <c r="Q123" s="267"/>
      <c r="R123" s="267"/>
      <c r="S123" s="267"/>
      <c r="T123" s="267"/>
      <c r="U123" s="267"/>
      <c r="V123" s="267"/>
      <c r="W123" s="267"/>
      <c r="X123" s="267"/>
      <c r="Y123" s="103"/>
      <c r="Z123" s="219"/>
      <c r="AA123" s="219"/>
      <c r="AB123" s="219"/>
      <c r="AC123" s="219"/>
      <c r="AD123" s="219"/>
      <c r="AE123" s="219"/>
      <c r="AF123" s="231"/>
      <c r="AG123" s="227"/>
      <c r="AH123" s="227"/>
      <c r="AI123" s="227"/>
      <c r="AJ123" s="227"/>
      <c r="AK123" s="227"/>
      <c r="AL123" s="227"/>
      <c r="AM123" s="227"/>
      <c r="AN123" s="227"/>
      <c r="AO123" s="228"/>
      <c r="AP123" s="367"/>
      <c r="AQ123" s="299"/>
      <c r="AR123" s="299"/>
      <c r="AS123" s="299"/>
      <c r="AT123" s="299"/>
      <c r="AU123" s="299"/>
      <c r="AV123" s="299"/>
      <c r="AW123" s="299"/>
      <c r="AX123" s="299"/>
      <c r="AY123" s="299"/>
      <c r="AZ123" s="299"/>
      <c r="BA123" s="299"/>
      <c r="BB123" s="299"/>
      <c r="BC123" s="300"/>
      <c r="BD123" s="267"/>
      <c r="BE123" s="267"/>
      <c r="BF123" s="267"/>
      <c r="BG123" s="267"/>
      <c r="BH123" s="267"/>
      <c r="BI123" s="267"/>
      <c r="BJ123" s="267"/>
      <c r="BK123" s="267"/>
      <c r="BL123" s="267"/>
      <c r="BM123" s="267"/>
      <c r="BN123" s="267"/>
      <c r="BO123" s="267"/>
      <c r="BP123" s="267"/>
    </row>
    <row r="124" spans="1:71" ht="9.75" customHeight="1">
      <c r="A124" s="103"/>
      <c r="B124" s="219" t="s">
        <v>365</v>
      </c>
      <c r="C124" s="219"/>
      <c r="D124" s="219"/>
      <c r="E124" s="219"/>
      <c r="F124" s="219"/>
      <c r="G124" s="219"/>
      <c r="H124" s="219"/>
      <c r="I124" s="267"/>
      <c r="J124" s="267"/>
      <c r="K124" s="267"/>
      <c r="L124" s="267"/>
      <c r="M124" s="267"/>
      <c r="N124" s="267"/>
      <c r="O124" s="267"/>
      <c r="P124" s="267"/>
      <c r="Q124" s="267"/>
      <c r="R124" s="267"/>
      <c r="S124" s="267"/>
      <c r="T124" s="267"/>
      <c r="U124" s="267"/>
      <c r="V124" s="267"/>
      <c r="W124" s="267"/>
      <c r="X124" s="267"/>
      <c r="Y124" s="103"/>
      <c r="Z124" s="243"/>
      <c r="AA124" s="219"/>
      <c r="AB124" s="219"/>
      <c r="AC124" s="219"/>
      <c r="AD124" s="219"/>
      <c r="AE124" s="241"/>
      <c r="AF124" s="225"/>
      <c r="AG124" s="225"/>
      <c r="AH124" s="225"/>
      <c r="AI124" s="225"/>
      <c r="AJ124" s="225"/>
      <c r="AK124" s="225"/>
      <c r="AL124" s="225"/>
      <c r="AM124" s="225"/>
      <c r="AN124" s="225"/>
      <c r="AO124" s="225"/>
      <c r="AP124" s="225"/>
      <c r="AQ124" s="225"/>
      <c r="AR124" s="225"/>
      <c r="AS124" s="225"/>
      <c r="AT124" s="225"/>
      <c r="AU124" s="225"/>
      <c r="AV124" s="225"/>
      <c r="AW124" s="225"/>
      <c r="AX124" s="225"/>
      <c r="AY124" s="225"/>
      <c r="AZ124" s="225"/>
      <c r="BA124" s="225"/>
      <c r="BB124" s="225"/>
      <c r="BC124" s="225"/>
      <c r="BD124" s="243"/>
      <c r="BE124" s="219"/>
      <c r="BF124" s="219"/>
      <c r="BG124" s="219"/>
      <c r="BH124" s="219"/>
      <c r="BI124" s="219"/>
      <c r="BJ124" s="219"/>
      <c r="BK124" s="219"/>
      <c r="BL124" s="219"/>
      <c r="BM124" s="219"/>
      <c r="BN124" s="219"/>
      <c r="BO124" s="219"/>
      <c r="BP124" s="241"/>
    </row>
    <row r="125" spans="1:71" ht="9.75" customHeight="1">
      <c r="A125" s="103"/>
      <c r="B125" s="219"/>
      <c r="C125" s="219"/>
      <c r="D125" s="219"/>
      <c r="E125" s="219"/>
      <c r="F125" s="219"/>
      <c r="G125" s="219"/>
      <c r="H125" s="219"/>
      <c r="I125" s="267"/>
      <c r="J125" s="267"/>
      <c r="K125" s="267"/>
      <c r="L125" s="267"/>
      <c r="M125" s="267"/>
      <c r="N125" s="267"/>
      <c r="O125" s="267"/>
      <c r="P125" s="267"/>
      <c r="Q125" s="267"/>
      <c r="R125" s="267"/>
      <c r="S125" s="267"/>
      <c r="T125" s="267"/>
      <c r="U125" s="267"/>
      <c r="V125" s="267"/>
      <c r="W125" s="267"/>
      <c r="X125" s="267"/>
      <c r="Y125" s="103"/>
      <c r="Z125" s="226"/>
      <c r="AA125" s="420"/>
      <c r="AB125" s="420"/>
      <c r="AC125" s="420"/>
      <c r="AD125" s="420"/>
      <c r="AE125" s="232"/>
      <c r="AF125" s="426"/>
      <c r="AG125" s="426"/>
      <c r="AH125" s="426"/>
      <c r="AI125" s="426"/>
      <c r="AJ125" s="426"/>
      <c r="AK125" s="426"/>
      <c r="AL125" s="426"/>
      <c r="AM125" s="426"/>
      <c r="AN125" s="426"/>
      <c r="AO125" s="426"/>
      <c r="AP125" s="426"/>
      <c r="AQ125" s="426"/>
      <c r="AR125" s="426"/>
      <c r="AS125" s="426"/>
      <c r="AT125" s="426"/>
      <c r="AU125" s="426"/>
      <c r="AV125" s="426"/>
      <c r="AW125" s="426"/>
      <c r="AX125" s="426"/>
      <c r="AY125" s="426"/>
      <c r="AZ125" s="426"/>
      <c r="BA125" s="426"/>
      <c r="BB125" s="426"/>
      <c r="BC125" s="426"/>
      <c r="BD125" s="226"/>
      <c r="BE125" s="420"/>
      <c r="BF125" s="420"/>
      <c r="BG125" s="420"/>
      <c r="BH125" s="420"/>
      <c r="BI125" s="420"/>
      <c r="BJ125" s="420"/>
      <c r="BK125" s="420"/>
      <c r="BL125" s="420"/>
      <c r="BM125" s="420"/>
      <c r="BN125" s="420"/>
      <c r="BO125" s="420"/>
      <c r="BP125" s="232"/>
    </row>
    <row r="126" spans="1:71" ht="9.75" customHeight="1">
      <c r="A126" s="103"/>
      <c r="B126" s="415" t="s">
        <v>366</v>
      </c>
      <c r="C126" s="415"/>
      <c r="D126" s="415"/>
      <c r="E126" s="415"/>
      <c r="F126" s="415"/>
      <c r="G126" s="415"/>
      <c r="H126" s="415"/>
      <c r="I126" s="415"/>
      <c r="J126" s="415"/>
      <c r="K126" s="415"/>
      <c r="L126" s="415"/>
      <c r="M126" s="415"/>
      <c r="N126" s="415"/>
      <c r="O126" s="415"/>
      <c r="P126" s="415"/>
      <c r="Q126" s="415"/>
      <c r="R126" s="415"/>
      <c r="S126" s="415"/>
      <c r="T126" s="415"/>
      <c r="U126" s="415"/>
      <c r="V126" s="415"/>
      <c r="W126" s="415"/>
      <c r="X126" s="415"/>
      <c r="Y126" s="415"/>
      <c r="Z126" s="415"/>
      <c r="AA126" s="415"/>
      <c r="AB126" s="415"/>
      <c r="AC126" s="415"/>
      <c r="AD126" s="124"/>
      <c r="AE126" s="124"/>
      <c r="AF126" s="124"/>
      <c r="AG126" s="124"/>
      <c r="AH126" s="124"/>
      <c r="AI126" s="124"/>
      <c r="AJ126" s="124"/>
      <c r="AK126" s="124"/>
      <c r="AL126" s="124"/>
      <c r="AM126" s="124"/>
      <c r="AN126" s="124"/>
      <c r="AO126" s="124"/>
      <c r="AP126" s="124"/>
      <c r="AQ126" s="124"/>
      <c r="AR126" s="124"/>
      <c r="AS126" s="124"/>
      <c r="AT126" s="124"/>
      <c r="AU126" s="124"/>
      <c r="AV126" s="124"/>
      <c r="AW126" s="124"/>
      <c r="AX126" s="124"/>
      <c r="AY126" s="124"/>
      <c r="AZ126" s="124"/>
      <c r="BA126" s="124"/>
      <c r="BB126" s="124"/>
      <c r="BC126" s="124"/>
      <c r="BD126" s="124"/>
      <c r="BE126" s="124"/>
      <c r="BF126" s="124"/>
      <c r="BG126" s="124"/>
      <c r="BH126" s="124"/>
      <c r="BI126" s="124"/>
      <c r="BJ126" s="124"/>
      <c r="BK126" s="124"/>
      <c r="BL126" s="124"/>
      <c r="BM126" s="124"/>
      <c r="BN126" s="124"/>
      <c r="BO126" s="124"/>
      <c r="BP126" s="124"/>
      <c r="BQ126" s="121"/>
      <c r="BR126" s="121"/>
      <c r="BS126" s="121"/>
    </row>
    <row r="127" spans="1:71" ht="9.75" customHeight="1">
      <c r="A127" s="103"/>
      <c r="B127" s="416"/>
      <c r="C127" s="416"/>
      <c r="D127" s="416"/>
      <c r="E127" s="416"/>
      <c r="F127" s="416"/>
      <c r="G127" s="416"/>
      <c r="H127" s="416"/>
      <c r="I127" s="416"/>
      <c r="J127" s="416"/>
      <c r="K127" s="416"/>
      <c r="L127" s="416"/>
      <c r="M127" s="416"/>
      <c r="N127" s="416"/>
      <c r="O127" s="416"/>
      <c r="P127" s="416"/>
      <c r="Q127" s="416"/>
      <c r="R127" s="416"/>
      <c r="S127" s="416"/>
      <c r="T127" s="416"/>
      <c r="U127" s="416"/>
      <c r="V127" s="416"/>
      <c r="W127" s="416"/>
      <c r="X127" s="416"/>
      <c r="Y127" s="416"/>
      <c r="Z127" s="416"/>
      <c r="AA127" s="416"/>
      <c r="AB127" s="416"/>
      <c r="AC127" s="416"/>
      <c r="AD127" s="125"/>
      <c r="AE127" s="125"/>
      <c r="AF127" s="125"/>
      <c r="AG127" s="125"/>
      <c r="AH127" s="125"/>
      <c r="AI127" s="125"/>
      <c r="AJ127" s="125"/>
      <c r="AK127" s="125"/>
      <c r="AL127" s="125"/>
      <c r="AM127" s="125"/>
      <c r="AN127" s="125"/>
      <c r="AO127" s="125"/>
      <c r="AP127" s="125"/>
      <c r="AQ127" s="125"/>
      <c r="AR127" s="125"/>
      <c r="AS127" s="125"/>
      <c r="AT127" s="125"/>
      <c r="AU127" s="125"/>
      <c r="AV127" s="125"/>
      <c r="AW127" s="125"/>
      <c r="AX127" s="125"/>
      <c r="AY127" s="125"/>
      <c r="AZ127" s="125"/>
      <c r="BA127" s="125"/>
      <c r="BB127" s="125"/>
      <c r="BC127" s="125"/>
      <c r="BD127" s="125"/>
      <c r="BE127" s="125"/>
      <c r="BF127" s="125"/>
      <c r="BG127" s="125"/>
      <c r="BH127" s="125"/>
      <c r="BI127" s="125"/>
      <c r="BJ127" s="125"/>
      <c r="BK127" s="125"/>
      <c r="BL127" s="125"/>
      <c r="BM127" s="125"/>
      <c r="BN127" s="125"/>
      <c r="BO127" s="125"/>
      <c r="BP127" s="125"/>
    </row>
    <row r="128" spans="1:71" ht="9.75" customHeight="1">
      <c r="A128" s="103"/>
      <c r="B128" s="432"/>
      <c r="C128" s="432"/>
      <c r="D128" s="432"/>
      <c r="E128" s="432"/>
      <c r="F128" s="432"/>
      <c r="G128" s="432"/>
      <c r="H128" s="432"/>
      <c r="I128" s="432"/>
      <c r="J128" s="432"/>
      <c r="K128" s="432"/>
      <c r="L128" s="432"/>
      <c r="M128" s="346" t="s">
        <v>356</v>
      </c>
      <c r="N128" s="346"/>
      <c r="O128" s="346"/>
      <c r="P128" s="346"/>
      <c r="Q128" s="346"/>
      <c r="R128" s="346"/>
      <c r="S128" s="346"/>
      <c r="T128" s="346"/>
      <c r="U128" s="346"/>
      <c r="V128" s="346"/>
      <c r="W128" s="346"/>
      <c r="X128" s="433" t="s">
        <v>357</v>
      </c>
      <c r="Y128" s="434"/>
      <c r="Z128" s="434"/>
      <c r="AA128" s="434"/>
      <c r="AB128" s="434"/>
      <c r="AC128" s="434"/>
      <c r="AD128" s="434"/>
      <c r="AE128" s="434"/>
      <c r="AF128" s="434"/>
      <c r="AG128" s="434"/>
      <c r="AH128" s="435"/>
      <c r="AI128" s="439" t="s">
        <v>367</v>
      </c>
      <c r="AJ128" s="440"/>
      <c r="AK128" s="440"/>
      <c r="AL128" s="440"/>
      <c r="AM128" s="440"/>
      <c r="AN128" s="440"/>
      <c r="AO128" s="440"/>
      <c r="AP128" s="440"/>
      <c r="AQ128" s="440"/>
      <c r="AR128" s="440"/>
      <c r="AS128" s="441"/>
      <c r="AT128" s="346" t="s">
        <v>368</v>
      </c>
      <c r="AU128" s="346"/>
      <c r="AV128" s="346"/>
      <c r="AW128" s="346"/>
      <c r="AX128" s="346"/>
      <c r="AY128" s="346"/>
      <c r="AZ128" s="346"/>
      <c r="BA128" s="346"/>
      <c r="BB128" s="346"/>
      <c r="BC128" s="346"/>
      <c r="BD128" s="346"/>
      <c r="BE128" s="384" t="s">
        <v>369</v>
      </c>
      <c r="BF128" s="346"/>
      <c r="BG128" s="346"/>
      <c r="BH128" s="346"/>
      <c r="BI128" s="346"/>
      <c r="BJ128" s="346"/>
      <c r="BK128" s="346"/>
      <c r="BL128" s="346"/>
      <c r="BM128" s="346"/>
      <c r="BN128" s="346"/>
      <c r="BO128" s="346"/>
      <c r="BP128" s="346"/>
    </row>
    <row r="129" spans="1:68" ht="9.75" customHeight="1">
      <c r="A129" s="103"/>
      <c r="B129" s="432"/>
      <c r="C129" s="432"/>
      <c r="D129" s="432"/>
      <c r="E129" s="432"/>
      <c r="F129" s="432"/>
      <c r="G129" s="432"/>
      <c r="H129" s="432"/>
      <c r="I129" s="432"/>
      <c r="J129" s="432"/>
      <c r="K129" s="432"/>
      <c r="L129" s="432"/>
      <c r="M129" s="346"/>
      <c r="N129" s="346"/>
      <c r="O129" s="346"/>
      <c r="P129" s="346"/>
      <c r="Q129" s="346"/>
      <c r="R129" s="346"/>
      <c r="S129" s="346"/>
      <c r="T129" s="346"/>
      <c r="U129" s="346"/>
      <c r="V129" s="346"/>
      <c r="W129" s="346"/>
      <c r="X129" s="436"/>
      <c r="Y129" s="437"/>
      <c r="Z129" s="437"/>
      <c r="AA129" s="437"/>
      <c r="AB129" s="437"/>
      <c r="AC129" s="437"/>
      <c r="AD129" s="437"/>
      <c r="AE129" s="437"/>
      <c r="AF129" s="437"/>
      <c r="AG129" s="437"/>
      <c r="AH129" s="438"/>
      <c r="AI129" s="442"/>
      <c r="AJ129" s="443"/>
      <c r="AK129" s="443"/>
      <c r="AL129" s="443"/>
      <c r="AM129" s="443"/>
      <c r="AN129" s="443"/>
      <c r="AO129" s="443"/>
      <c r="AP129" s="443"/>
      <c r="AQ129" s="443"/>
      <c r="AR129" s="443"/>
      <c r="AS129" s="444"/>
      <c r="AT129" s="346"/>
      <c r="AU129" s="346"/>
      <c r="AV129" s="346"/>
      <c r="AW129" s="346"/>
      <c r="AX129" s="346"/>
      <c r="AY129" s="346"/>
      <c r="AZ129" s="346"/>
      <c r="BA129" s="346"/>
      <c r="BB129" s="346"/>
      <c r="BC129" s="346"/>
      <c r="BD129" s="346"/>
      <c r="BE129" s="346"/>
      <c r="BF129" s="346"/>
      <c r="BG129" s="346"/>
      <c r="BH129" s="346"/>
      <c r="BI129" s="346"/>
      <c r="BJ129" s="346"/>
      <c r="BK129" s="346"/>
      <c r="BL129" s="346"/>
      <c r="BM129" s="346"/>
      <c r="BN129" s="346"/>
      <c r="BO129" s="346"/>
      <c r="BP129" s="346"/>
    </row>
    <row r="130" spans="1:68" ht="8.25" customHeight="1">
      <c r="A130" s="103"/>
      <c r="B130" s="445" t="s">
        <v>263</v>
      </c>
      <c r="C130" s="445"/>
      <c r="D130" s="445"/>
      <c r="E130" s="445"/>
      <c r="F130" s="445"/>
      <c r="G130" s="445"/>
      <c r="H130" s="221" t="s">
        <v>264</v>
      </c>
      <c r="I130" s="222"/>
      <c r="J130" s="222"/>
      <c r="K130" s="222"/>
      <c r="L130" s="446"/>
      <c r="M130" s="445"/>
      <c r="N130" s="445"/>
      <c r="O130" s="445"/>
      <c r="P130" s="445"/>
      <c r="Q130" s="445"/>
      <c r="R130" s="445"/>
      <c r="S130" s="445"/>
      <c r="T130" s="445"/>
      <c r="U130" s="445"/>
      <c r="V130" s="445"/>
      <c r="W130" s="445"/>
      <c r="X130" s="221"/>
      <c r="Y130" s="222"/>
      <c r="Z130" s="222"/>
      <c r="AA130" s="222"/>
      <c r="AB130" s="222"/>
      <c r="AC130" s="222"/>
      <c r="AD130" s="222"/>
      <c r="AE130" s="222"/>
      <c r="AF130" s="222"/>
      <c r="AG130" s="222"/>
      <c r="AH130" s="446"/>
      <c r="AI130" s="448"/>
      <c r="AJ130" s="449"/>
      <c r="AK130" s="449"/>
      <c r="AL130" s="449"/>
      <c r="AM130" s="449"/>
      <c r="AN130" s="449"/>
      <c r="AO130" s="449"/>
      <c r="AP130" s="449"/>
      <c r="AQ130" s="449"/>
      <c r="AR130" s="449"/>
      <c r="AS130" s="450"/>
      <c r="AT130" s="445"/>
      <c r="AU130" s="445"/>
      <c r="AV130" s="445"/>
      <c r="AW130" s="445"/>
      <c r="AX130" s="445"/>
      <c r="AY130" s="445"/>
      <c r="AZ130" s="445"/>
      <c r="BA130" s="445"/>
      <c r="BB130" s="445"/>
      <c r="BC130" s="445"/>
      <c r="BD130" s="445"/>
      <c r="BE130" s="366" t="s">
        <v>370</v>
      </c>
      <c r="BF130" s="297"/>
      <c r="BG130" s="297"/>
      <c r="BH130" s="297"/>
      <c r="BI130" s="297"/>
      <c r="BJ130" s="297"/>
      <c r="BK130" s="297"/>
      <c r="BL130" s="297"/>
      <c r="BM130" s="297"/>
      <c r="BN130" s="297"/>
      <c r="BO130" s="297"/>
      <c r="BP130" s="298"/>
    </row>
    <row r="131" spans="1:68" ht="8.25" customHeight="1">
      <c r="A131" s="103"/>
      <c r="B131" s="445"/>
      <c r="C131" s="445"/>
      <c r="D131" s="445"/>
      <c r="E131" s="445"/>
      <c r="F131" s="445"/>
      <c r="G131" s="445"/>
      <c r="H131" s="223"/>
      <c r="I131" s="224"/>
      <c r="J131" s="224"/>
      <c r="K131" s="224"/>
      <c r="L131" s="447"/>
      <c r="M131" s="445"/>
      <c r="N131" s="445"/>
      <c r="O131" s="445"/>
      <c r="P131" s="445"/>
      <c r="Q131" s="445"/>
      <c r="R131" s="445"/>
      <c r="S131" s="445"/>
      <c r="T131" s="445"/>
      <c r="U131" s="445"/>
      <c r="V131" s="445"/>
      <c r="W131" s="445"/>
      <c r="X131" s="223"/>
      <c r="Y131" s="224"/>
      <c r="Z131" s="224"/>
      <c r="AA131" s="224"/>
      <c r="AB131" s="224"/>
      <c r="AC131" s="224"/>
      <c r="AD131" s="224"/>
      <c r="AE131" s="224"/>
      <c r="AF131" s="224"/>
      <c r="AG131" s="224"/>
      <c r="AH131" s="447"/>
      <c r="AI131" s="451"/>
      <c r="AJ131" s="452"/>
      <c r="AK131" s="452"/>
      <c r="AL131" s="452"/>
      <c r="AM131" s="452"/>
      <c r="AN131" s="452"/>
      <c r="AO131" s="452"/>
      <c r="AP131" s="452"/>
      <c r="AQ131" s="452"/>
      <c r="AR131" s="452"/>
      <c r="AS131" s="453"/>
      <c r="AT131" s="445"/>
      <c r="AU131" s="445"/>
      <c r="AV131" s="445"/>
      <c r="AW131" s="445"/>
      <c r="AX131" s="445"/>
      <c r="AY131" s="445"/>
      <c r="AZ131" s="445"/>
      <c r="BA131" s="445"/>
      <c r="BB131" s="445"/>
      <c r="BC131" s="445"/>
      <c r="BD131" s="445"/>
      <c r="BE131" s="367"/>
      <c r="BF131" s="299"/>
      <c r="BG131" s="299"/>
      <c r="BH131" s="299"/>
      <c r="BI131" s="299"/>
      <c r="BJ131" s="299"/>
      <c r="BK131" s="299"/>
      <c r="BL131" s="299"/>
      <c r="BM131" s="299"/>
      <c r="BN131" s="299"/>
      <c r="BO131" s="299"/>
      <c r="BP131" s="300"/>
    </row>
    <row r="132" spans="1:68" ht="8.25" customHeight="1">
      <c r="A132" s="103"/>
      <c r="B132" s="445"/>
      <c r="C132" s="445"/>
      <c r="D132" s="445"/>
      <c r="E132" s="445"/>
      <c r="F132" s="445"/>
      <c r="G132" s="445"/>
      <c r="H132" s="221" t="s">
        <v>274</v>
      </c>
      <c r="I132" s="222"/>
      <c r="J132" s="222"/>
      <c r="K132" s="222"/>
      <c r="L132" s="446"/>
      <c r="M132" s="445"/>
      <c r="N132" s="445"/>
      <c r="O132" s="445"/>
      <c r="P132" s="445"/>
      <c r="Q132" s="445"/>
      <c r="R132" s="445"/>
      <c r="S132" s="445"/>
      <c r="T132" s="445"/>
      <c r="U132" s="445"/>
      <c r="V132" s="445"/>
      <c r="W132" s="445"/>
      <c r="X132" s="221"/>
      <c r="Y132" s="222"/>
      <c r="Z132" s="222"/>
      <c r="AA132" s="222"/>
      <c r="AB132" s="222"/>
      <c r="AC132" s="222"/>
      <c r="AD132" s="222"/>
      <c r="AE132" s="222"/>
      <c r="AF132" s="222"/>
      <c r="AG132" s="222"/>
      <c r="AH132" s="446"/>
      <c r="AI132" s="448"/>
      <c r="AJ132" s="449"/>
      <c r="AK132" s="449"/>
      <c r="AL132" s="449"/>
      <c r="AM132" s="449"/>
      <c r="AN132" s="449"/>
      <c r="AO132" s="449"/>
      <c r="AP132" s="449"/>
      <c r="AQ132" s="449"/>
      <c r="AR132" s="449"/>
      <c r="AS132" s="450"/>
      <c r="AT132" s="445"/>
      <c r="AU132" s="445"/>
      <c r="AV132" s="445"/>
      <c r="AW132" s="445"/>
      <c r="AX132" s="445"/>
      <c r="AY132" s="445"/>
      <c r="AZ132" s="445"/>
      <c r="BA132" s="445"/>
      <c r="BB132" s="445"/>
      <c r="BC132" s="445"/>
      <c r="BD132" s="445"/>
      <c r="BE132" s="366" t="s">
        <v>371</v>
      </c>
      <c r="BF132" s="297"/>
      <c r="BG132" s="297"/>
      <c r="BH132" s="297"/>
      <c r="BI132" s="297"/>
      <c r="BJ132" s="297"/>
      <c r="BK132" s="297"/>
      <c r="BL132" s="297"/>
      <c r="BM132" s="297"/>
      <c r="BN132" s="297"/>
      <c r="BO132" s="297"/>
      <c r="BP132" s="298"/>
    </row>
    <row r="133" spans="1:68" ht="8.25" customHeight="1">
      <c r="A133" s="103"/>
      <c r="B133" s="445"/>
      <c r="C133" s="445"/>
      <c r="D133" s="445"/>
      <c r="E133" s="445"/>
      <c r="F133" s="445"/>
      <c r="G133" s="445"/>
      <c r="H133" s="223"/>
      <c r="I133" s="224"/>
      <c r="J133" s="224"/>
      <c r="K133" s="224"/>
      <c r="L133" s="447"/>
      <c r="M133" s="445"/>
      <c r="N133" s="445"/>
      <c r="O133" s="445"/>
      <c r="P133" s="445"/>
      <c r="Q133" s="445"/>
      <c r="R133" s="445"/>
      <c r="S133" s="445"/>
      <c r="T133" s="445"/>
      <c r="U133" s="445"/>
      <c r="V133" s="445"/>
      <c r="W133" s="445"/>
      <c r="X133" s="223"/>
      <c r="Y133" s="224"/>
      <c r="Z133" s="224"/>
      <c r="AA133" s="224"/>
      <c r="AB133" s="224"/>
      <c r="AC133" s="224"/>
      <c r="AD133" s="224"/>
      <c r="AE133" s="224"/>
      <c r="AF133" s="224"/>
      <c r="AG133" s="224"/>
      <c r="AH133" s="447"/>
      <c r="AI133" s="451"/>
      <c r="AJ133" s="452"/>
      <c r="AK133" s="452"/>
      <c r="AL133" s="452"/>
      <c r="AM133" s="452"/>
      <c r="AN133" s="452"/>
      <c r="AO133" s="452"/>
      <c r="AP133" s="452"/>
      <c r="AQ133" s="452"/>
      <c r="AR133" s="452"/>
      <c r="AS133" s="453"/>
      <c r="AT133" s="445"/>
      <c r="AU133" s="445"/>
      <c r="AV133" s="445"/>
      <c r="AW133" s="445"/>
      <c r="AX133" s="445"/>
      <c r="AY133" s="445"/>
      <c r="AZ133" s="445"/>
      <c r="BA133" s="445"/>
      <c r="BB133" s="445"/>
      <c r="BC133" s="445"/>
      <c r="BD133" s="445"/>
      <c r="BE133" s="367"/>
      <c r="BF133" s="299"/>
      <c r="BG133" s="454"/>
      <c r="BH133" s="454"/>
      <c r="BI133" s="454"/>
      <c r="BJ133" s="454"/>
      <c r="BK133" s="454"/>
      <c r="BL133" s="454"/>
      <c r="BM133" s="454"/>
      <c r="BN133" s="454"/>
      <c r="BO133" s="454"/>
      <c r="BP133" s="455"/>
    </row>
    <row r="134" spans="1:68" ht="8.25" customHeight="1">
      <c r="A134" s="103"/>
      <c r="B134" s="445" t="s">
        <v>280</v>
      </c>
      <c r="C134" s="445"/>
      <c r="D134" s="445"/>
      <c r="E134" s="445"/>
      <c r="F134" s="445"/>
      <c r="G134" s="445"/>
      <c r="H134" s="445"/>
      <c r="I134" s="445"/>
      <c r="J134" s="445"/>
      <c r="K134" s="445"/>
      <c r="L134" s="445"/>
      <c r="M134" s="445"/>
      <c r="N134" s="445"/>
      <c r="O134" s="445"/>
      <c r="P134" s="445"/>
      <c r="Q134" s="445"/>
      <c r="R134" s="445"/>
      <c r="S134" s="445"/>
      <c r="T134" s="445"/>
      <c r="U134" s="445"/>
      <c r="V134" s="445"/>
      <c r="W134" s="445"/>
      <c r="X134" s="221"/>
      <c r="Y134" s="222"/>
      <c r="Z134" s="222"/>
      <c r="AA134" s="222"/>
      <c r="AB134" s="222"/>
      <c r="AC134" s="222"/>
      <c r="AD134" s="222"/>
      <c r="AE134" s="222"/>
      <c r="AF134" s="222"/>
      <c r="AG134" s="222"/>
      <c r="AH134" s="446"/>
      <c r="AI134" s="448"/>
      <c r="AJ134" s="449"/>
      <c r="AK134" s="449"/>
      <c r="AL134" s="449"/>
      <c r="AM134" s="449"/>
      <c r="AN134" s="449"/>
      <c r="AO134" s="449"/>
      <c r="AP134" s="449"/>
      <c r="AQ134" s="449"/>
      <c r="AR134" s="449"/>
      <c r="AS134" s="450"/>
      <c r="AT134" s="445"/>
      <c r="AU134" s="445"/>
      <c r="AV134" s="445"/>
      <c r="AW134" s="445"/>
      <c r="AX134" s="445"/>
      <c r="AY134" s="445"/>
      <c r="AZ134" s="445"/>
      <c r="BA134" s="445"/>
      <c r="BB134" s="445"/>
      <c r="BC134" s="445"/>
      <c r="BD134" s="445"/>
      <c r="BE134" s="366" t="s">
        <v>372</v>
      </c>
      <c r="BF134" s="297"/>
      <c r="BG134" s="297"/>
      <c r="BH134" s="297"/>
      <c r="BI134" s="297"/>
      <c r="BJ134" s="297"/>
      <c r="BK134" s="297"/>
      <c r="BL134" s="297"/>
      <c r="BM134" s="297"/>
      <c r="BN134" s="297"/>
      <c r="BO134" s="297"/>
      <c r="BP134" s="298"/>
    </row>
    <row r="135" spans="1:68" ht="8.25" customHeight="1">
      <c r="A135" s="103"/>
      <c r="B135" s="445"/>
      <c r="C135" s="445"/>
      <c r="D135" s="445"/>
      <c r="E135" s="445"/>
      <c r="F135" s="445"/>
      <c r="G135" s="445"/>
      <c r="H135" s="445"/>
      <c r="I135" s="445"/>
      <c r="J135" s="445"/>
      <c r="K135" s="445"/>
      <c r="L135" s="445"/>
      <c r="M135" s="445"/>
      <c r="N135" s="445"/>
      <c r="O135" s="445"/>
      <c r="P135" s="445"/>
      <c r="Q135" s="445"/>
      <c r="R135" s="445"/>
      <c r="S135" s="445"/>
      <c r="T135" s="445"/>
      <c r="U135" s="445"/>
      <c r="V135" s="445"/>
      <c r="W135" s="445"/>
      <c r="X135" s="223"/>
      <c r="Y135" s="224"/>
      <c r="Z135" s="224"/>
      <c r="AA135" s="224"/>
      <c r="AB135" s="224"/>
      <c r="AC135" s="224"/>
      <c r="AD135" s="224"/>
      <c r="AE135" s="224"/>
      <c r="AF135" s="224"/>
      <c r="AG135" s="224"/>
      <c r="AH135" s="447"/>
      <c r="AI135" s="451"/>
      <c r="AJ135" s="452"/>
      <c r="AK135" s="452"/>
      <c r="AL135" s="452"/>
      <c r="AM135" s="452"/>
      <c r="AN135" s="452"/>
      <c r="AO135" s="452"/>
      <c r="AP135" s="452"/>
      <c r="AQ135" s="452"/>
      <c r="AR135" s="452"/>
      <c r="AS135" s="453"/>
      <c r="AT135" s="445"/>
      <c r="AU135" s="445"/>
      <c r="AV135" s="445"/>
      <c r="AW135" s="445"/>
      <c r="AX135" s="445"/>
      <c r="AY135" s="445"/>
      <c r="AZ135" s="445"/>
      <c r="BA135" s="445"/>
      <c r="BB135" s="445"/>
      <c r="BC135" s="445"/>
      <c r="BD135" s="445"/>
      <c r="BE135" s="367"/>
      <c r="BF135" s="299"/>
      <c r="BG135" s="299"/>
      <c r="BH135" s="299"/>
      <c r="BI135" s="299"/>
      <c r="BJ135" s="299"/>
      <c r="BK135" s="299"/>
      <c r="BL135" s="299"/>
      <c r="BM135" s="299"/>
      <c r="BN135" s="299"/>
      <c r="BO135" s="299"/>
      <c r="BP135" s="300"/>
    </row>
    <row r="136" spans="1:68" ht="8.25" customHeight="1">
      <c r="A136" s="103"/>
      <c r="B136" s="103"/>
      <c r="C136" s="103"/>
      <c r="D136" s="103"/>
      <c r="E136" s="103"/>
      <c r="F136" s="103"/>
      <c r="G136" s="103"/>
      <c r="H136" s="103"/>
      <c r="I136" s="103"/>
      <c r="J136" s="103"/>
      <c r="K136" s="103"/>
      <c r="L136" s="103"/>
      <c r="M136" s="103"/>
      <c r="N136" s="103"/>
      <c r="O136" s="103"/>
      <c r="P136" s="103"/>
      <c r="Q136" s="103"/>
      <c r="R136" s="103"/>
      <c r="S136" s="103"/>
      <c r="T136" s="103"/>
      <c r="U136" s="103"/>
      <c r="V136" s="103"/>
      <c r="W136" s="103"/>
      <c r="X136" s="103"/>
      <c r="Y136" s="103"/>
      <c r="Z136" s="103"/>
      <c r="AA136" s="103"/>
      <c r="AB136" s="103"/>
      <c r="AC136" s="103"/>
      <c r="AD136" s="103"/>
      <c r="AE136" s="103"/>
      <c r="AF136" s="103"/>
      <c r="AG136" s="103"/>
      <c r="AH136" s="103"/>
      <c r="AI136" s="103"/>
      <c r="AJ136" s="103"/>
      <c r="AK136" s="103"/>
      <c r="AL136" s="103"/>
      <c r="AM136" s="103"/>
      <c r="AN136" s="103"/>
      <c r="AO136" s="103"/>
      <c r="AP136" s="456" t="s">
        <v>373</v>
      </c>
      <c r="AQ136" s="457"/>
      <c r="AR136" s="457"/>
      <c r="AS136" s="457"/>
      <c r="AT136" s="457"/>
      <c r="AU136" s="457"/>
      <c r="AV136" s="457"/>
      <c r="AW136" s="457"/>
      <c r="AX136" s="457"/>
      <c r="AY136" s="457"/>
      <c r="AZ136" s="457"/>
      <c r="BA136" s="457"/>
      <c r="BB136" s="457"/>
      <c r="BC136" s="457"/>
      <c r="BD136" s="458"/>
      <c r="BE136" s="366"/>
      <c r="BF136" s="297"/>
      <c r="BG136" s="297"/>
      <c r="BH136" s="297"/>
      <c r="BI136" s="297"/>
      <c r="BJ136" s="297"/>
      <c r="BK136" s="297"/>
      <c r="BL136" s="297"/>
      <c r="BM136" s="297"/>
      <c r="BN136" s="297"/>
      <c r="BO136" s="297"/>
      <c r="BP136" s="298"/>
    </row>
    <row r="137" spans="1:68" ht="8.25" customHeight="1">
      <c r="A137" s="103"/>
      <c r="B137" s="103"/>
      <c r="C137" s="103"/>
      <c r="D137" s="103"/>
      <c r="E137" s="103"/>
      <c r="F137" s="103"/>
      <c r="G137" s="103"/>
      <c r="H137" s="103"/>
      <c r="I137" s="103"/>
      <c r="J137" s="103"/>
      <c r="K137" s="103"/>
      <c r="L137" s="103"/>
      <c r="M137" s="103"/>
      <c r="N137" s="103"/>
      <c r="O137" s="103"/>
      <c r="P137" s="103"/>
      <c r="Q137" s="103"/>
      <c r="R137" s="103"/>
      <c r="S137" s="103"/>
      <c r="T137" s="103"/>
      <c r="U137" s="103"/>
      <c r="V137" s="103"/>
      <c r="W137" s="103"/>
      <c r="X137" s="103"/>
      <c r="Y137" s="103"/>
      <c r="Z137" s="103"/>
      <c r="AA137" s="103"/>
      <c r="AB137" s="103"/>
      <c r="AC137" s="103"/>
      <c r="AD137" s="103"/>
      <c r="AE137" s="103"/>
      <c r="AF137" s="103"/>
      <c r="AG137" s="103"/>
      <c r="AH137" s="103"/>
      <c r="AI137" s="103"/>
      <c r="AJ137" s="103"/>
      <c r="AK137" s="103"/>
      <c r="AL137" s="103"/>
      <c r="AM137" s="103"/>
      <c r="AN137" s="103"/>
      <c r="AO137" s="103"/>
      <c r="AP137" s="459"/>
      <c r="AQ137" s="460"/>
      <c r="AR137" s="460"/>
      <c r="AS137" s="460"/>
      <c r="AT137" s="460"/>
      <c r="AU137" s="460"/>
      <c r="AV137" s="460"/>
      <c r="AW137" s="460"/>
      <c r="AX137" s="460"/>
      <c r="AY137" s="460"/>
      <c r="AZ137" s="460"/>
      <c r="BA137" s="460"/>
      <c r="BB137" s="460"/>
      <c r="BC137" s="460"/>
      <c r="BD137" s="461"/>
      <c r="BE137" s="367"/>
      <c r="BF137" s="299"/>
      <c r="BG137" s="299"/>
      <c r="BH137" s="299"/>
      <c r="BI137" s="299"/>
      <c r="BJ137" s="299"/>
      <c r="BK137" s="299"/>
      <c r="BL137" s="299"/>
      <c r="BM137" s="299"/>
      <c r="BN137" s="299"/>
      <c r="BO137" s="299"/>
      <c r="BP137" s="300"/>
    </row>
    <row r="138" spans="1:68" ht="3.75" customHeight="1">
      <c r="A138" s="103"/>
      <c r="B138" s="126"/>
      <c r="C138" s="126"/>
      <c r="D138" s="126"/>
      <c r="E138" s="126"/>
      <c r="F138" s="126"/>
      <c r="G138" s="126"/>
      <c r="H138" s="126"/>
      <c r="I138" s="126"/>
      <c r="J138" s="126"/>
      <c r="K138" s="126"/>
      <c r="L138" s="126"/>
      <c r="M138" s="126"/>
      <c r="N138" s="126"/>
      <c r="O138" s="126"/>
      <c r="P138" s="126"/>
      <c r="Q138" s="126"/>
      <c r="R138" s="126"/>
      <c r="S138" s="126"/>
      <c r="T138" s="126"/>
      <c r="U138" s="126"/>
      <c r="V138" s="126"/>
      <c r="W138" s="126"/>
      <c r="X138" s="126"/>
      <c r="Y138" s="126"/>
      <c r="Z138" s="126"/>
      <c r="AA138" s="126"/>
      <c r="AB138" s="126"/>
      <c r="AC138" s="126"/>
      <c r="AD138" s="126"/>
      <c r="AE138" s="126"/>
      <c r="AF138" s="126"/>
      <c r="AG138" s="126"/>
      <c r="AH138" s="126"/>
      <c r="AI138" s="126"/>
      <c r="AJ138" s="126"/>
      <c r="AK138" s="126"/>
      <c r="AL138" s="126"/>
      <c r="AM138" s="126"/>
      <c r="AN138" s="126"/>
      <c r="AO138" s="126"/>
      <c r="AP138" s="127"/>
      <c r="AQ138" s="127"/>
      <c r="AR138" s="127"/>
      <c r="AS138" s="127"/>
      <c r="AT138" s="127"/>
      <c r="AU138" s="127"/>
      <c r="AV138" s="127"/>
      <c r="AW138" s="127"/>
      <c r="AX138" s="127"/>
      <c r="AY138" s="127"/>
      <c r="AZ138" s="127"/>
      <c r="BA138" s="127"/>
      <c r="BB138" s="127"/>
      <c r="BC138" s="127"/>
      <c r="BD138" s="127"/>
      <c r="BE138" s="127"/>
      <c r="BF138" s="127"/>
      <c r="BG138" s="127"/>
      <c r="BH138" s="127"/>
      <c r="BI138" s="127"/>
      <c r="BJ138" s="127"/>
      <c r="BK138" s="127"/>
      <c r="BL138" s="127"/>
      <c r="BM138" s="127"/>
      <c r="BN138" s="127"/>
      <c r="BO138" s="127"/>
      <c r="BP138" s="127"/>
    </row>
    <row r="139" spans="1:68" ht="9" customHeight="1">
      <c r="A139" s="103"/>
      <c r="B139" s="462" t="s">
        <v>374</v>
      </c>
      <c r="C139" s="462"/>
      <c r="D139" s="462"/>
      <c r="E139" s="462"/>
      <c r="F139" s="462"/>
      <c r="G139" s="462"/>
      <c r="H139" s="462"/>
      <c r="I139" s="462"/>
      <c r="J139" s="462"/>
      <c r="K139" s="462"/>
      <c r="L139" s="462"/>
      <c r="M139" s="462"/>
      <c r="N139" s="462"/>
      <c r="O139" s="462"/>
      <c r="P139" s="462"/>
      <c r="Q139" s="462"/>
      <c r="R139" s="462"/>
      <c r="S139" s="462"/>
      <c r="T139" s="462"/>
      <c r="U139" s="462"/>
      <c r="V139" s="462"/>
      <c r="W139" s="462"/>
      <c r="X139" s="462"/>
      <c r="Y139" s="462"/>
      <c r="Z139" s="462"/>
      <c r="AA139" s="462"/>
      <c r="AB139" s="462"/>
      <c r="AC139" s="462"/>
      <c r="AD139" s="462"/>
      <c r="AE139" s="462"/>
      <c r="AF139" s="462"/>
      <c r="AG139" s="462"/>
      <c r="AH139" s="462"/>
      <c r="AI139" s="462"/>
      <c r="AJ139" s="462"/>
      <c r="AK139" s="462"/>
      <c r="AL139" s="462"/>
      <c r="AM139" s="462"/>
      <c r="AN139" s="462"/>
      <c r="AO139" s="462"/>
      <c r="AP139" s="128"/>
      <c r="AQ139" s="464" t="s">
        <v>375</v>
      </c>
      <c r="AR139" s="464"/>
      <c r="AS139" s="464"/>
      <c r="AT139" s="464"/>
      <c r="AU139" s="464"/>
      <c r="AV139" s="464"/>
      <c r="AW139" s="464"/>
      <c r="AX139" s="464"/>
      <c r="AY139" s="464"/>
      <c r="AZ139" s="464"/>
      <c r="BA139" s="464"/>
      <c r="BB139" s="464"/>
      <c r="BC139" s="464"/>
      <c r="BD139" s="464"/>
      <c r="BE139" s="464"/>
      <c r="BF139" s="464"/>
      <c r="BG139" s="464"/>
      <c r="BH139" s="464"/>
      <c r="BI139" s="464"/>
      <c r="BJ139" s="464"/>
      <c r="BK139" s="464"/>
      <c r="BL139" s="464"/>
      <c r="BM139" s="464"/>
      <c r="BN139" s="464"/>
      <c r="BO139" s="464"/>
      <c r="BP139" s="464"/>
    </row>
    <row r="140" spans="1:68" ht="5.25" customHeight="1">
      <c r="A140" s="103"/>
      <c r="B140" s="462"/>
      <c r="C140" s="462"/>
      <c r="D140" s="462"/>
      <c r="E140" s="462"/>
      <c r="F140" s="462"/>
      <c r="G140" s="462"/>
      <c r="H140" s="462"/>
      <c r="I140" s="462"/>
      <c r="J140" s="462"/>
      <c r="K140" s="462"/>
      <c r="L140" s="462"/>
      <c r="M140" s="462"/>
      <c r="N140" s="462"/>
      <c r="O140" s="462"/>
      <c r="P140" s="462"/>
      <c r="Q140" s="462"/>
      <c r="R140" s="462"/>
      <c r="S140" s="462"/>
      <c r="T140" s="462"/>
      <c r="U140" s="462"/>
      <c r="V140" s="462"/>
      <c r="W140" s="462"/>
      <c r="X140" s="462"/>
      <c r="Y140" s="462"/>
      <c r="Z140" s="462"/>
      <c r="AA140" s="462"/>
      <c r="AB140" s="462"/>
      <c r="AC140" s="462"/>
      <c r="AD140" s="462"/>
      <c r="AE140" s="462"/>
      <c r="AF140" s="462"/>
      <c r="AG140" s="462"/>
      <c r="AH140" s="462"/>
      <c r="AI140" s="462"/>
      <c r="AJ140" s="462"/>
      <c r="AK140" s="462"/>
      <c r="AL140" s="462"/>
      <c r="AM140" s="462"/>
      <c r="AN140" s="462"/>
      <c r="AO140" s="462"/>
      <c r="AP140" s="125"/>
      <c r="AQ140" s="463"/>
      <c r="AR140" s="463"/>
      <c r="AS140" s="463"/>
      <c r="AT140" s="463"/>
      <c r="AU140" s="463"/>
      <c r="AV140" s="463"/>
      <c r="AW140" s="463"/>
      <c r="AX140" s="463"/>
      <c r="AY140" s="463"/>
      <c r="AZ140" s="463"/>
      <c r="BA140" s="463"/>
      <c r="BB140" s="463"/>
      <c r="BC140" s="463"/>
      <c r="BD140" s="463"/>
      <c r="BE140" s="463"/>
      <c r="BF140" s="463"/>
      <c r="BG140" s="463"/>
      <c r="BH140" s="463"/>
      <c r="BI140" s="463"/>
      <c r="BJ140" s="463"/>
      <c r="BK140" s="463"/>
      <c r="BL140" s="463"/>
      <c r="BM140" s="463"/>
      <c r="BN140" s="463"/>
      <c r="BO140" s="463"/>
      <c r="BP140" s="463"/>
    </row>
    <row r="141" spans="1:68" ht="3" customHeight="1">
      <c r="A141" s="103"/>
      <c r="B141" s="463"/>
      <c r="C141" s="463"/>
      <c r="D141" s="463"/>
      <c r="E141" s="463"/>
      <c r="F141" s="463"/>
      <c r="G141" s="463"/>
      <c r="H141" s="463"/>
      <c r="I141" s="463"/>
      <c r="J141" s="463"/>
      <c r="K141" s="463"/>
      <c r="L141" s="463"/>
      <c r="M141" s="463"/>
      <c r="N141" s="463"/>
      <c r="O141" s="463"/>
      <c r="P141" s="463"/>
      <c r="Q141" s="463"/>
      <c r="R141" s="463"/>
      <c r="S141" s="463"/>
      <c r="T141" s="463"/>
      <c r="U141" s="463"/>
      <c r="V141" s="463"/>
      <c r="W141" s="463"/>
      <c r="X141" s="463"/>
      <c r="Y141" s="463"/>
      <c r="Z141" s="463"/>
      <c r="AA141" s="463"/>
      <c r="AB141" s="463"/>
      <c r="AC141" s="463"/>
      <c r="AD141" s="463"/>
      <c r="AE141" s="463"/>
      <c r="AF141" s="463"/>
      <c r="AG141" s="463"/>
      <c r="AH141" s="463"/>
      <c r="AI141" s="463"/>
      <c r="AJ141" s="463"/>
      <c r="AK141" s="463"/>
      <c r="AL141" s="463"/>
      <c r="AM141" s="463"/>
      <c r="AN141" s="463"/>
      <c r="AO141" s="463"/>
      <c r="AP141" s="125"/>
      <c r="AQ141" s="292" t="s">
        <v>376</v>
      </c>
      <c r="AR141" s="293"/>
      <c r="AS141" s="293"/>
      <c r="AT141" s="293"/>
      <c r="AU141" s="293"/>
      <c r="AV141" s="293"/>
      <c r="AW141" s="293"/>
      <c r="AX141" s="293"/>
      <c r="AY141" s="293"/>
      <c r="AZ141" s="293"/>
      <c r="BA141" s="294"/>
      <c r="BB141" s="129"/>
      <c r="BC141" s="129"/>
      <c r="BD141" s="129"/>
      <c r="BE141" s="129"/>
      <c r="BF141" s="129"/>
      <c r="BG141" s="129"/>
      <c r="BH141" s="129"/>
      <c r="BI141" s="129"/>
      <c r="BJ141" s="129"/>
      <c r="BK141" s="129"/>
      <c r="BL141" s="129"/>
      <c r="BM141" s="129"/>
      <c r="BN141" s="465" t="s">
        <v>377</v>
      </c>
      <c r="BO141" s="465"/>
      <c r="BP141" s="466"/>
    </row>
    <row r="142" spans="1:68" ht="12" customHeight="1">
      <c r="A142" s="103"/>
      <c r="B142" s="259" t="s">
        <v>278</v>
      </c>
      <c r="C142" s="260"/>
      <c r="D142" s="260"/>
      <c r="E142" s="260"/>
      <c r="F142" s="260"/>
      <c r="G142" s="260"/>
      <c r="H142" s="260"/>
      <c r="I142" s="260"/>
      <c r="J142" s="261"/>
      <c r="K142" s="259" t="s">
        <v>223</v>
      </c>
      <c r="L142" s="260"/>
      <c r="M142" s="260"/>
      <c r="N142" s="260"/>
      <c r="O142" s="260"/>
      <c r="P142" s="260"/>
      <c r="Q142" s="260"/>
      <c r="R142" s="260"/>
      <c r="S142" s="260"/>
      <c r="T142" s="261"/>
      <c r="U142" s="469" t="s">
        <v>227</v>
      </c>
      <c r="V142" s="470"/>
      <c r="W142" s="471"/>
      <c r="X142" s="259" t="s">
        <v>225</v>
      </c>
      <c r="Y142" s="260"/>
      <c r="Z142" s="260"/>
      <c r="AA142" s="260"/>
      <c r="AB142" s="260"/>
      <c r="AC142" s="260"/>
      <c r="AD142" s="261"/>
      <c r="AE142" s="472" t="s">
        <v>378</v>
      </c>
      <c r="AF142" s="473"/>
      <c r="AG142" s="474"/>
      <c r="AH142" s="469" t="s">
        <v>379</v>
      </c>
      <c r="AI142" s="470"/>
      <c r="AJ142" s="470"/>
      <c r="AK142" s="470"/>
      <c r="AL142" s="470"/>
      <c r="AM142" s="470"/>
      <c r="AN142" s="470"/>
      <c r="AO142" s="471"/>
      <c r="AP142" s="103"/>
      <c r="AQ142" s="309"/>
      <c r="AR142" s="310"/>
      <c r="AS142" s="310"/>
      <c r="AT142" s="310"/>
      <c r="AU142" s="310"/>
      <c r="AV142" s="310"/>
      <c r="AW142" s="310"/>
      <c r="AX142" s="310"/>
      <c r="AY142" s="310"/>
      <c r="AZ142" s="310"/>
      <c r="BA142" s="311"/>
      <c r="BB142" s="130"/>
      <c r="BC142" s="130"/>
      <c r="BD142" s="130"/>
      <c r="BE142" s="130"/>
      <c r="BF142" s="130"/>
      <c r="BG142" s="130"/>
      <c r="BH142" s="130"/>
      <c r="BI142" s="130"/>
      <c r="BJ142" s="130"/>
      <c r="BK142" s="130"/>
      <c r="BL142" s="130"/>
      <c r="BM142" s="130"/>
      <c r="BN142" s="467"/>
      <c r="BO142" s="467"/>
      <c r="BP142" s="468"/>
    </row>
    <row r="143" spans="1:68" ht="11.25" customHeight="1">
      <c r="A143" s="103"/>
      <c r="B143" s="267"/>
      <c r="C143" s="267"/>
      <c r="D143" s="267"/>
      <c r="E143" s="267"/>
      <c r="F143" s="267"/>
      <c r="G143" s="267"/>
      <c r="H143" s="267"/>
      <c r="I143" s="267"/>
      <c r="J143" s="267"/>
      <c r="K143" s="267"/>
      <c r="L143" s="267"/>
      <c r="M143" s="267"/>
      <c r="N143" s="267"/>
      <c r="O143" s="267"/>
      <c r="P143" s="267"/>
      <c r="Q143" s="267"/>
      <c r="R143" s="267"/>
      <c r="S143" s="267"/>
      <c r="T143" s="267"/>
      <c r="U143" s="267"/>
      <c r="V143" s="267"/>
      <c r="W143" s="267"/>
      <c r="X143" s="366"/>
      <c r="Y143" s="297"/>
      <c r="Z143" s="297"/>
      <c r="AA143" s="297"/>
      <c r="AB143" s="297"/>
      <c r="AC143" s="297"/>
      <c r="AD143" s="298"/>
      <c r="AE143" s="267"/>
      <c r="AF143" s="267"/>
      <c r="AG143" s="267"/>
      <c r="AH143" s="366"/>
      <c r="AI143" s="297"/>
      <c r="AJ143" s="297"/>
      <c r="AK143" s="297"/>
      <c r="AL143" s="297"/>
      <c r="AM143" s="297"/>
      <c r="AN143" s="297"/>
      <c r="AO143" s="298"/>
      <c r="AP143" s="103"/>
      <c r="AQ143" s="475" t="s">
        <v>380</v>
      </c>
      <c r="AR143" s="476"/>
      <c r="AS143" s="476"/>
      <c r="AT143" s="476"/>
      <c r="AU143" s="476"/>
      <c r="AV143" s="476"/>
      <c r="AW143" s="476"/>
      <c r="AX143" s="476"/>
      <c r="AY143" s="476"/>
      <c r="AZ143" s="476"/>
      <c r="BA143" s="477"/>
      <c r="BB143" s="482" t="s">
        <v>377</v>
      </c>
      <c r="BC143" s="465"/>
      <c r="BD143" s="465"/>
      <c r="BE143" s="465"/>
      <c r="BF143" s="465"/>
      <c r="BG143" s="465"/>
      <c r="BH143" s="465"/>
      <c r="BI143" s="465"/>
      <c r="BJ143" s="465"/>
      <c r="BK143" s="465"/>
      <c r="BL143" s="465"/>
      <c r="BM143" s="465"/>
      <c r="BN143" s="465"/>
      <c r="BO143" s="465"/>
      <c r="BP143" s="466"/>
    </row>
    <row r="144" spans="1:68" ht="11.25" customHeight="1">
      <c r="A144" s="103"/>
      <c r="B144" s="267"/>
      <c r="C144" s="267"/>
      <c r="D144" s="267"/>
      <c r="E144" s="267"/>
      <c r="F144" s="267"/>
      <c r="G144" s="267"/>
      <c r="H144" s="267"/>
      <c r="I144" s="267"/>
      <c r="J144" s="267"/>
      <c r="K144" s="267"/>
      <c r="L144" s="267"/>
      <c r="M144" s="267"/>
      <c r="N144" s="267"/>
      <c r="O144" s="267"/>
      <c r="P144" s="267"/>
      <c r="Q144" s="267"/>
      <c r="R144" s="267"/>
      <c r="S144" s="267"/>
      <c r="T144" s="267"/>
      <c r="U144" s="267"/>
      <c r="V144" s="267"/>
      <c r="W144" s="267"/>
      <c r="X144" s="367"/>
      <c r="Y144" s="299"/>
      <c r="Z144" s="299"/>
      <c r="AA144" s="299"/>
      <c r="AB144" s="299"/>
      <c r="AC144" s="299"/>
      <c r="AD144" s="300"/>
      <c r="AE144" s="267"/>
      <c r="AF144" s="267"/>
      <c r="AG144" s="267"/>
      <c r="AH144" s="367"/>
      <c r="AI144" s="299"/>
      <c r="AJ144" s="299"/>
      <c r="AK144" s="299"/>
      <c r="AL144" s="299"/>
      <c r="AM144" s="299"/>
      <c r="AN144" s="299"/>
      <c r="AO144" s="300"/>
      <c r="AP144" s="103"/>
      <c r="AQ144" s="478"/>
      <c r="AR144" s="479"/>
      <c r="AS144" s="479"/>
      <c r="AT144" s="479"/>
      <c r="AU144" s="479"/>
      <c r="AV144" s="479"/>
      <c r="AW144" s="479"/>
      <c r="AX144" s="479"/>
      <c r="AY144" s="479"/>
      <c r="AZ144" s="480"/>
      <c r="BA144" s="481"/>
      <c r="BB144" s="483"/>
      <c r="BC144" s="467"/>
      <c r="BD144" s="467"/>
      <c r="BE144" s="467"/>
      <c r="BF144" s="467"/>
      <c r="BG144" s="467"/>
      <c r="BH144" s="467"/>
      <c r="BI144" s="467"/>
      <c r="BJ144" s="467"/>
      <c r="BK144" s="467"/>
      <c r="BL144" s="467"/>
      <c r="BM144" s="467"/>
      <c r="BN144" s="467"/>
      <c r="BO144" s="467"/>
      <c r="BP144" s="468"/>
    </row>
    <row r="145" spans="1:68" ht="11.25" customHeight="1">
      <c r="A145" s="103"/>
      <c r="B145" s="267"/>
      <c r="C145" s="267"/>
      <c r="D145" s="267"/>
      <c r="E145" s="267"/>
      <c r="F145" s="267"/>
      <c r="G145" s="267"/>
      <c r="H145" s="267"/>
      <c r="I145" s="267"/>
      <c r="J145" s="267"/>
      <c r="K145" s="267"/>
      <c r="L145" s="267"/>
      <c r="M145" s="267"/>
      <c r="N145" s="267"/>
      <c r="O145" s="267"/>
      <c r="P145" s="267"/>
      <c r="Q145" s="267"/>
      <c r="R145" s="267"/>
      <c r="S145" s="267"/>
      <c r="T145" s="267"/>
      <c r="U145" s="267"/>
      <c r="V145" s="267"/>
      <c r="W145" s="267"/>
      <c r="X145" s="366"/>
      <c r="Y145" s="297"/>
      <c r="Z145" s="297"/>
      <c r="AA145" s="297"/>
      <c r="AB145" s="297"/>
      <c r="AC145" s="297"/>
      <c r="AD145" s="298"/>
      <c r="AE145" s="267"/>
      <c r="AF145" s="267"/>
      <c r="AG145" s="267"/>
      <c r="AH145" s="366"/>
      <c r="AI145" s="297"/>
      <c r="AJ145" s="297"/>
      <c r="AK145" s="297"/>
      <c r="AL145" s="297"/>
      <c r="AM145" s="297"/>
      <c r="AN145" s="297"/>
      <c r="AO145" s="298"/>
      <c r="AP145" s="103"/>
      <c r="AQ145" s="484" t="s">
        <v>381</v>
      </c>
      <c r="AR145" s="485"/>
      <c r="AS145" s="485"/>
      <c r="AT145" s="485"/>
      <c r="AU145" s="485"/>
      <c r="AV145" s="485"/>
      <c r="AW145" s="486"/>
      <c r="AX145" s="490" t="s">
        <v>382</v>
      </c>
      <c r="AY145" s="491"/>
      <c r="AZ145" s="491"/>
      <c r="BA145" s="491"/>
      <c r="BB145" s="491"/>
      <c r="BC145" s="491"/>
      <c r="BD145" s="491"/>
      <c r="BE145" s="491"/>
      <c r="BF145" s="491"/>
      <c r="BG145" s="491"/>
      <c r="BH145" s="491"/>
      <c r="BI145" s="491"/>
      <c r="BJ145" s="491"/>
      <c r="BK145" s="491"/>
      <c r="BL145" s="491"/>
      <c r="BM145" s="491"/>
      <c r="BN145" s="491"/>
      <c r="BO145" s="491"/>
      <c r="BP145" s="492"/>
    </row>
    <row r="146" spans="1:68" ht="11.25" customHeight="1">
      <c r="A146" s="103"/>
      <c r="B146" s="267"/>
      <c r="C146" s="267"/>
      <c r="D146" s="267"/>
      <c r="E146" s="267"/>
      <c r="F146" s="267"/>
      <c r="G146" s="267"/>
      <c r="H146" s="267"/>
      <c r="I146" s="267"/>
      <c r="J146" s="267"/>
      <c r="K146" s="267"/>
      <c r="L146" s="267"/>
      <c r="M146" s="267"/>
      <c r="N146" s="267"/>
      <c r="O146" s="267"/>
      <c r="P146" s="267"/>
      <c r="Q146" s="267"/>
      <c r="R146" s="267"/>
      <c r="S146" s="267"/>
      <c r="T146" s="267"/>
      <c r="U146" s="267"/>
      <c r="V146" s="267"/>
      <c r="W146" s="267"/>
      <c r="X146" s="367"/>
      <c r="Y146" s="299"/>
      <c r="Z146" s="299"/>
      <c r="AA146" s="299"/>
      <c r="AB146" s="299"/>
      <c r="AC146" s="299"/>
      <c r="AD146" s="300"/>
      <c r="AE146" s="267"/>
      <c r="AF146" s="267"/>
      <c r="AG146" s="267"/>
      <c r="AH146" s="367"/>
      <c r="AI146" s="299"/>
      <c r="AJ146" s="299"/>
      <c r="AK146" s="299"/>
      <c r="AL146" s="299"/>
      <c r="AM146" s="299"/>
      <c r="AN146" s="299"/>
      <c r="AO146" s="300"/>
      <c r="AP146" s="103"/>
      <c r="AQ146" s="487"/>
      <c r="AR146" s="488"/>
      <c r="AS146" s="488"/>
      <c r="AT146" s="488"/>
      <c r="AU146" s="488"/>
      <c r="AV146" s="488"/>
      <c r="AW146" s="489"/>
      <c r="AX146" s="490" t="s">
        <v>383</v>
      </c>
      <c r="AY146" s="491"/>
      <c r="AZ146" s="491"/>
      <c r="BA146" s="491"/>
      <c r="BB146" s="491"/>
      <c r="BC146" s="491"/>
      <c r="BD146" s="491"/>
      <c r="BE146" s="491"/>
      <c r="BF146" s="491"/>
      <c r="BG146" s="491"/>
      <c r="BH146" s="491"/>
      <c r="BI146" s="491"/>
      <c r="BJ146" s="500" t="s">
        <v>377</v>
      </c>
      <c r="BK146" s="500"/>
      <c r="BL146" s="500"/>
      <c r="BM146" s="500"/>
      <c r="BN146" s="500"/>
      <c r="BO146" s="500"/>
      <c r="BP146" s="501"/>
    </row>
    <row r="147" spans="1:68" ht="11.25" customHeight="1">
      <c r="A147" s="103"/>
      <c r="B147" s="454"/>
      <c r="C147" s="454"/>
      <c r="D147" s="454"/>
      <c r="E147" s="454"/>
      <c r="F147" s="454"/>
      <c r="G147" s="454"/>
      <c r="H147" s="454"/>
      <c r="I147" s="454"/>
      <c r="J147" s="454"/>
      <c r="K147" s="300"/>
      <c r="L147" s="502"/>
      <c r="M147" s="502"/>
      <c r="N147" s="502"/>
      <c r="O147" s="502"/>
      <c r="P147" s="502"/>
      <c r="Q147" s="502"/>
      <c r="R147" s="502"/>
      <c r="S147" s="502"/>
      <c r="T147" s="367"/>
      <c r="U147" s="408"/>
      <c r="V147" s="267"/>
      <c r="W147" s="404"/>
      <c r="X147" s="504" t="s">
        <v>384</v>
      </c>
      <c r="Y147" s="426"/>
      <c r="Z147" s="426"/>
      <c r="AA147" s="426"/>
      <c r="AB147" s="426"/>
      <c r="AC147" s="426"/>
      <c r="AD147" s="426"/>
      <c r="AE147" s="426"/>
      <c r="AF147" s="426"/>
      <c r="AG147" s="505"/>
      <c r="AH147" s="506"/>
      <c r="AI147" s="454"/>
      <c r="AJ147" s="454"/>
      <c r="AK147" s="454"/>
      <c r="AL147" s="454"/>
      <c r="AM147" s="454"/>
      <c r="AN147" s="454"/>
      <c r="AO147" s="455"/>
      <c r="AP147" s="103"/>
      <c r="AQ147" s="292" t="s">
        <v>385</v>
      </c>
      <c r="AR147" s="293"/>
      <c r="AS147" s="293"/>
      <c r="AT147" s="293"/>
      <c r="AU147" s="293"/>
      <c r="AV147" s="293"/>
      <c r="AW147" s="293"/>
      <c r="AX147" s="293"/>
      <c r="AY147" s="293"/>
      <c r="AZ147" s="293"/>
      <c r="BA147" s="294"/>
      <c r="BB147" s="240" t="s">
        <v>386</v>
      </c>
      <c r="BC147" s="240"/>
      <c r="BD147" s="240"/>
      <c r="BE147" s="240"/>
      <c r="BF147" s="240"/>
      <c r="BG147" s="240"/>
      <c r="BH147" s="240"/>
      <c r="BI147" s="240"/>
      <c r="BJ147" s="240"/>
      <c r="BK147" s="240"/>
      <c r="BL147" s="240"/>
      <c r="BM147" s="240"/>
      <c r="BN147" s="240"/>
      <c r="BO147" s="240"/>
      <c r="BP147" s="240"/>
    </row>
    <row r="148" spans="1:68" ht="11.25" customHeight="1">
      <c r="A148" s="103"/>
      <c r="B148" s="454"/>
      <c r="C148" s="454"/>
      <c r="D148" s="454"/>
      <c r="E148" s="454"/>
      <c r="F148" s="454"/>
      <c r="G148" s="454"/>
      <c r="H148" s="454"/>
      <c r="I148" s="454"/>
      <c r="J148" s="454"/>
      <c r="K148" s="298"/>
      <c r="L148" s="503"/>
      <c r="M148" s="503"/>
      <c r="N148" s="503"/>
      <c r="O148" s="503"/>
      <c r="P148" s="503"/>
      <c r="Q148" s="503"/>
      <c r="R148" s="503"/>
      <c r="S148" s="503"/>
      <c r="T148" s="366"/>
      <c r="U148" s="298"/>
      <c r="V148" s="503"/>
      <c r="W148" s="366"/>
      <c r="X148" s="231"/>
      <c r="Y148" s="227"/>
      <c r="Z148" s="227"/>
      <c r="AA148" s="227"/>
      <c r="AB148" s="227"/>
      <c r="AC148" s="227"/>
      <c r="AD148" s="227"/>
      <c r="AE148" s="227"/>
      <c r="AF148" s="227"/>
      <c r="AG148" s="228"/>
      <c r="AH148" s="367"/>
      <c r="AI148" s="299"/>
      <c r="AJ148" s="299"/>
      <c r="AK148" s="299"/>
      <c r="AL148" s="299"/>
      <c r="AM148" s="299"/>
      <c r="AN148" s="299"/>
      <c r="AO148" s="300"/>
      <c r="AP148" s="123"/>
      <c r="AQ148" s="309"/>
      <c r="AR148" s="310"/>
      <c r="AS148" s="310"/>
      <c r="AT148" s="310"/>
      <c r="AU148" s="310"/>
      <c r="AV148" s="310"/>
      <c r="AW148" s="310"/>
      <c r="AX148" s="310"/>
      <c r="AY148" s="310"/>
      <c r="AZ148" s="310"/>
      <c r="BA148" s="311"/>
      <c r="BB148" s="241" t="s">
        <v>387</v>
      </c>
      <c r="BC148" s="242"/>
      <c r="BD148" s="242"/>
      <c r="BE148" s="242"/>
      <c r="BF148" s="242"/>
      <c r="BG148" s="242"/>
      <c r="BH148" s="242"/>
      <c r="BI148" s="242"/>
      <c r="BJ148" s="242" t="s">
        <v>388</v>
      </c>
      <c r="BK148" s="242"/>
      <c r="BL148" s="242"/>
      <c r="BM148" s="242"/>
      <c r="BN148" s="242"/>
      <c r="BO148" s="242"/>
      <c r="BP148" s="243"/>
    </row>
    <row r="149" spans="1:68" ht="9.75" customHeight="1">
      <c r="A149" s="103"/>
      <c r="B149" s="103"/>
      <c r="C149" s="103"/>
      <c r="D149" s="103"/>
      <c r="E149" s="103"/>
      <c r="F149" s="103"/>
      <c r="G149" s="103"/>
      <c r="H149" s="103"/>
      <c r="I149" s="103"/>
      <c r="J149" s="103"/>
      <c r="K149" s="103"/>
      <c r="L149" s="103"/>
      <c r="M149" s="103"/>
      <c r="N149" s="103"/>
      <c r="O149" s="103"/>
      <c r="P149" s="103"/>
      <c r="Q149" s="103"/>
      <c r="R149" s="103"/>
      <c r="S149" s="103"/>
      <c r="T149" s="103"/>
      <c r="U149" s="103"/>
      <c r="V149" s="103"/>
      <c r="W149" s="103"/>
      <c r="X149" s="493" t="s">
        <v>389</v>
      </c>
      <c r="Y149" s="494"/>
      <c r="Z149" s="494"/>
      <c r="AA149" s="494"/>
      <c r="AB149" s="494"/>
      <c r="AC149" s="494"/>
      <c r="AD149" s="494"/>
      <c r="AE149" s="494"/>
      <c r="AF149" s="494"/>
      <c r="AG149" s="495"/>
      <c r="AH149" s="259" t="s">
        <v>390</v>
      </c>
      <c r="AI149" s="260"/>
      <c r="AJ149" s="260"/>
      <c r="AK149" s="260"/>
      <c r="AL149" s="260"/>
      <c r="AM149" s="260"/>
      <c r="AN149" s="260"/>
      <c r="AO149" s="261"/>
      <c r="AP149" s="103"/>
      <c r="AQ149" s="496" t="s">
        <v>391</v>
      </c>
      <c r="AR149" s="497"/>
      <c r="AS149" s="497"/>
      <c r="AT149" s="497"/>
      <c r="AU149" s="497"/>
      <c r="AV149" s="497"/>
      <c r="AW149" s="497"/>
      <c r="AX149" s="497"/>
      <c r="AY149" s="497"/>
      <c r="AZ149" s="497"/>
      <c r="BA149" s="498" t="s">
        <v>392</v>
      </c>
      <c r="BB149" s="498"/>
      <c r="BC149" s="498"/>
      <c r="BD149" s="498"/>
      <c r="BE149" s="498"/>
      <c r="BF149" s="498"/>
      <c r="BG149" s="498"/>
      <c r="BH149" s="498"/>
      <c r="BI149" s="498"/>
      <c r="BJ149" s="498"/>
      <c r="BK149" s="498"/>
      <c r="BL149" s="498"/>
      <c r="BM149" s="498"/>
      <c r="BN149" s="498"/>
      <c r="BO149" s="498"/>
      <c r="BP149" s="499"/>
    </row>
    <row r="150" spans="1:68" ht="3.75" customHeight="1">
      <c r="A150" s="103"/>
      <c r="B150" s="103"/>
      <c r="C150" s="103"/>
      <c r="D150" s="103"/>
      <c r="E150" s="103"/>
      <c r="F150" s="103"/>
      <c r="G150" s="103"/>
      <c r="H150" s="103"/>
      <c r="I150" s="103"/>
      <c r="J150" s="103"/>
      <c r="K150" s="103"/>
      <c r="L150" s="103"/>
      <c r="M150" s="103"/>
      <c r="N150" s="103"/>
      <c r="O150" s="103"/>
      <c r="P150" s="103"/>
      <c r="Q150" s="103"/>
      <c r="R150" s="103"/>
      <c r="S150" s="103"/>
      <c r="T150" s="103"/>
      <c r="U150" s="103"/>
      <c r="V150" s="103"/>
      <c r="W150" s="103"/>
      <c r="X150" s="103"/>
      <c r="Y150" s="103"/>
      <c r="Z150" s="103"/>
      <c r="AA150" s="103"/>
      <c r="AB150" s="103"/>
      <c r="AC150" s="103"/>
      <c r="AD150" s="103"/>
      <c r="AE150" s="103"/>
      <c r="AF150" s="103"/>
      <c r="AG150" s="103"/>
      <c r="AH150" s="103"/>
      <c r="AI150" s="103"/>
      <c r="AJ150" s="103"/>
      <c r="AK150" s="103"/>
      <c r="AL150" s="103"/>
      <c r="AM150" s="103"/>
      <c r="AN150" s="103"/>
      <c r="AO150" s="103"/>
      <c r="AP150" s="103"/>
      <c r="AQ150" s="131"/>
      <c r="AR150" s="131"/>
      <c r="AS150" s="131"/>
      <c r="AT150" s="131"/>
      <c r="AU150" s="131"/>
      <c r="AV150" s="131"/>
      <c r="AW150" s="131"/>
      <c r="AX150" s="131"/>
      <c r="AY150" s="131"/>
      <c r="AZ150" s="131"/>
      <c r="BA150" s="131"/>
      <c r="BB150" s="131"/>
      <c r="BC150" s="131"/>
      <c r="BD150" s="131"/>
      <c r="BE150" s="131"/>
      <c r="BF150" s="131"/>
      <c r="BG150" s="131"/>
      <c r="BH150" s="131"/>
      <c r="BI150" s="131"/>
      <c r="BJ150" s="131"/>
      <c r="BK150" s="131"/>
      <c r="BL150" s="131"/>
      <c r="BM150" s="131"/>
      <c r="BN150" s="131"/>
      <c r="BO150" s="131"/>
      <c r="BP150" s="131"/>
    </row>
    <row r="151" spans="1:68" ht="7.5" customHeight="1">
      <c r="A151" s="103"/>
      <c r="B151" s="464" t="s">
        <v>393</v>
      </c>
      <c r="C151" s="464"/>
      <c r="D151" s="464"/>
      <c r="E151" s="464"/>
      <c r="F151" s="464"/>
      <c r="G151" s="464"/>
      <c r="H151" s="464"/>
      <c r="I151" s="464"/>
      <c r="J151" s="464"/>
      <c r="K151" s="464"/>
      <c r="L151" s="464"/>
      <c r="M151" s="464"/>
      <c r="N151" s="464"/>
      <c r="O151" s="464"/>
      <c r="P151" s="464"/>
      <c r="Q151" s="464"/>
      <c r="R151" s="464"/>
      <c r="S151" s="464"/>
      <c r="T151" s="464"/>
      <c r="U151" s="464"/>
      <c r="V151" s="464"/>
      <c r="W151" s="103"/>
      <c r="X151" s="103"/>
      <c r="Y151" s="103"/>
      <c r="Z151" s="103"/>
      <c r="AA151" s="103"/>
      <c r="AB151" s="103"/>
      <c r="AC151" s="103"/>
      <c r="AD151" s="103"/>
      <c r="AE151" s="103"/>
      <c r="AF151" s="103"/>
      <c r="AG151" s="103"/>
      <c r="AH151" s="103"/>
      <c r="AI151" s="103"/>
      <c r="AJ151" s="103"/>
      <c r="AK151" s="103"/>
      <c r="AL151" s="103"/>
      <c r="AM151" s="103"/>
      <c r="AN151" s="103"/>
      <c r="AO151" s="103"/>
      <c r="AP151" s="103"/>
      <c r="AQ151" s="131"/>
      <c r="AR151" s="131"/>
      <c r="AS151" s="131"/>
      <c r="AT151" s="131"/>
      <c r="AU151" s="131"/>
      <c r="AV151" s="131"/>
      <c r="AW151" s="131"/>
      <c r="AX151" s="131"/>
      <c r="AY151" s="131"/>
      <c r="AZ151" s="131"/>
      <c r="BA151" s="131"/>
      <c r="BB151" s="131"/>
      <c r="BC151" s="131"/>
      <c r="BD151" s="131"/>
      <c r="BE151" s="131"/>
      <c r="BF151" s="131"/>
      <c r="BG151" s="131"/>
      <c r="BH151" s="131"/>
      <c r="BI151" s="131"/>
      <c r="BJ151" s="131"/>
      <c r="BK151" s="131"/>
      <c r="BL151" s="131"/>
      <c r="BM151" s="131"/>
      <c r="BN151" s="131"/>
      <c r="BO151" s="131"/>
      <c r="BP151" s="131"/>
    </row>
    <row r="152" spans="1:68" ht="6" customHeight="1">
      <c r="A152" s="103"/>
      <c r="B152" s="464"/>
      <c r="C152" s="464"/>
      <c r="D152" s="464"/>
      <c r="E152" s="464"/>
      <c r="F152" s="464"/>
      <c r="G152" s="464"/>
      <c r="H152" s="464"/>
      <c r="I152" s="464"/>
      <c r="J152" s="464"/>
      <c r="K152" s="464"/>
      <c r="L152" s="464"/>
      <c r="M152" s="464"/>
      <c r="N152" s="464"/>
      <c r="O152" s="464"/>
      <c r="P152" s="464"/>
      <c r="Q152" s="464"/>
      <c r="R152" s="464"/>
      <c r="S152" s="464"/>
      <c r="T152" s="464"/>
      <c r="U152" s="464"/>
      <c r="V152" s="464"/>
      <c r="W152" s="103"/>
      <c r="X152" s="103"/>
      <c r="Y152" s="103"/>
      <c r="Z152" s="103"/>
      <c r="AA152" s="103"/>
      <c r="AB152" s="103"/>
      <c r="AC152" s="103"/>
      <c r="AD152" s="103"/>
      <c r="AE152" s="103"/>
      <c r="AF152" s="103"/>
      <c r="AG152" s="103"/>
      <c r="AH152" s="103"/>
      <c r="AI152" s="103"/>
      <c r="AJ152" s="103"/>
      <c r="AK152" s="103"/>
      <c r="AL152" s="103"/>
      <c r="AM152" s="103"/>
      <c r="AN152" s="103"/>
      <c r="AO152" s="103"/>
      <c r="AP152" s="103"/>
      <c r="AQ152" s="132"/>
      <c r="AR152" s="132"/>
      <c r="AS152" s="132"/>
      <c r="AT152" s="132"/>
      <c r="AU152" s="132"/>
      <c r="AV152" s="132"/>
      <c r="AW152" s="132"/>
      <c r="AX152" s="132"/>
      <c r="AY152" s="132"/>
      <c r="AZ152" s="132"/>
      <c r="BA152" s="132"/>
      <c r="BB152" s="132"/>
      <c r="BC152" s="132"/>
      <c r="BD152" s="132"/>
      <c r="BE152" s="132"/>
      <c r="BF152" s="132"/>
      <c r="BG152" s="132"/>
      <c r="BH152" s="132"/>
      <c r="BI152" s="132"/>
      <c r="BJ152" s="132"/>
      <c r="BK152" s="132"/>
      <c r="BL152" s="132"/>
      <c r="BM152" s="132"/>
      <c r="BN152" s="132"/>
      <c r="BO152" s="132"/>
      <c r="BP152" s="132"/>
    </row>
    <row r="153" spans="1:68" ht="9.75" customHeight="1">
      <c r="A153" s="103"/>
      <c r="B153" s="240" t="s">
        <v>278</v>
      </c>
      <c r="C153" s="240"/>
      <c r="D153" s="240"/>
      <c r="E153" s="240"/>
      <c r="F153" s="240"/>
      <c r="G153" s="240"/>
      <c r="H153" s="240"/>
      <c r="I153" s="240"/>
      <c r="J153" s="240"/>
      <c r="K153" s="240" t="s">
        <v>223</v>
      </c>
      <c r="L153" s="240"/>
      <c r="M153" s="240"/>
      <c r="N153" s="240"/>
      <c r="O153" s="240"/>
      <c r="P153" s="240"/>
      <c r="Q153" s="240"/>
      <c r="R153" s="240"/>
      <c r="S153" s="240"/>
      <c r="T153" s="240"/>
      <c r="U153" s="259" t="s">
        <v>394</v>
      </c>
      <c r="V153" s="260"/>
      <c r="W153" s="260"/>
      <c r="X153" s="260"/>
      <c r="Y153" s="260"/>
      <c r="Z153" s="260"/>
      <c r="AA153" s="260"/>
      <c r="AB153" s="260"/>
      <c r="AC153" s="260"/>
      <c r="AD153" s="260"/>
      <c r="AE153" s="260"/>
      <c r="AF153" s="260"/>
      <c r="AG153" s="260"/>
      <c r="AH153" s="260"/>
      <c r="AI153" s="260"/>
      <c r="AJ153" s="260"/>
      <c r="AK153" s="260"/>
      <c r="AL153" s="260"/>
      <c r="AM153" s="260"/>
      <c r="AN153" s="260"/>
      <c r="AO153" s="261"/>
      <c r="AP153" s="240" t="s">
        <v>395</v>
      </c>
      <c r="AQ153" s="240"/>
      <c r="AR153" s="240"/>
      <c r="AS153" s="240"/>
      <c r="AT153" s="240"/>
      <c r="AU153" s="240"/>
      <c r="AV153" s="240"/>
      <c r="AW153" s="240"/>
      <c r="AX153" s="240"/>
      <c r="AY153" s="240"/>
      <c r="AZ153" s="240"/>
      <c r="BA153" s="240"/>
      <c r="BB153" s="240"/>
      <c r="BC153" s="240"/>
      <c r="BD153" s="240"/>
      <c r="BE153" s="240"/>
      <c r="BF153" s="240"/>
      <c r="BG153" s="240"/>
      <c r="BH153" s="240"/>
      <c r="BI153" s="240"/>
      <c r="BJ153" s="240"/>
      <c r="BK153" s="240"/>
      <c r="BL153" s="240"/>
      <c r="BM153" s="240"/>
      <c r="BN153" s="240"/>
      <c r="BO153" s="240"/>
      <c r="BP153" s="240"/>
    </row>
    <row r="154" spans="1:68" ht="11.25" customHeight="1">
      <c r="A154" s="103"/>
      <c r="B154" s="267"/>
      <c r="C154" s="267"/>
      <c r="D154" s="267"/>
      <c r="E154" s="267"/>
      <c r="F154" s="267"/>
      <c r="G154" s="267"/>
      <c r="H154" s="267"/>
      <c r="I154" s="267"/>
      <c r="J154" s="267"/>
      <c r="K154" s="267"/>
      <c r="L154" s="267"/>
      <c r="M154" s="267"/>
      <c r="N154" s="267"/>
      <c r="O154" s="267"/>
      <c r="P154" s="267"/>
      <c r="Q154" s="267"/>
      <c r="R154" s="267"/>
      <c r="S154" s="267"/>
      <c r="T154" s="267"/>
      <c r="U154" s="366"/>
      <c r="V154" s="297"/>
      <c r="W154" s="297"/>
      <c r="X154" s="297"/>
      <c r="Y154" s="297"/>
      <c r="Z154" s="297"/>
      <c r="AA154" s="297"/>
      <c r="AB154" s="297"/>
      <c r="AC154" s="297"/>
      <c r="AD154" s="297"/>
      <c r="AE154" s="297"/>
      <c r="AF154" s="297"/>
      <c r="AG154" s="297"/>
      <c r="AH154" s="297"/>
      <c r="AI154" s="297"/>
      <c r="AJ154" s="297"/>
      <c r="AK154" s="297"/>
      <c r="AL154" s="297"/>
      <c r="AM154" s="297"/>
      <c r="AN154" s="297"/>
      <c r="AO154" s="298"/>
      <c r="AP154" s="292" t="s">
        <v>396</v>
      </c>
      <c r="AQ154" s="293"/>
      <c r="AR154" s="293"/>
      <c r="AS154" s="293"/>
      <c r="AT154" s="293"/>
      <c r="AU154" s="293"/>
      <c r="AV154" s="293"/>
      <c r="AW154" s="293"/>
      <c r="AX154" s="293"/>
      <c r="AY154" s="293"/>
      <c r="AZ154" s="293"/>
      <c r="BA154" s="293"/>
      <c r="BB154" s="293"/>
      <c r="BC154" s="293"/>
      <c r="BD154" s="293"/>
      <c r="BE154" s="293"/>
      <c r="BF154" s="293"/>
      <c r="BG154" s="293"/>
      <c r="BH154" s="293"/>
      <c r="BI154" s="293"/>
      <c r="BJ154" s="293"/>
      <c r="BK154" s="293"/>
      <c r="BL154" s="293"/>
      <c r="BM154" s="293"/>
      <c r="BN154" s="293"/>
      <c r="BO154" s="293"/>
      <c r="BP154" s="294"/>
    </row>
    <row r="155" spans="1:68" ht="11.25" customHeight="1">
      <c r="A155" s="103"/>
      <c r="B155" s="267"/>
      <c r="C155" s="267"/>
      <c r="D155" s="267"/>
      <c r="E155" s="267"/>
      <c r="F155" s="267"/>
      <c r="G155" s="267"/>
      <c r="H155" s="267"/>
      <c r="I155" s="267"/>
      <c r="J155" s="267"/>
      <c r="K155" s="267"/>
      <c r="L155" s="267"/>
      <c r="M155" s="267"/>
      <c r="N155" s="267"/>
      <c r="O155" s="267"/>
      <c r="P155" s="267"/>
      <c r="Q155" s="267"/>
      <c r="R155" s="267"/>
      <c r="S155" s="267"/>
      <c r="T155" s="267"/>
      <c r="U155" s="367"/>
      <c r="V155" s="299"/>
      <c r="W155" s="299"/>
      <c r="X155" s="299"/>
      <c r="Y155" s="299"/>
      <c r="Z155" s="299"/>
      <c r="AA155" s="299"/>
      <c r="AB155" s="299"/>
      <c r="AC155" s="299"/>
      <c r="AD155" s="299"/>
      <c r="AE155" s="299"/>
      <c r="AF155" s="299"/>
      <c r="AG155" s="299"/>
      <c r="AH155" s="299"/>
      <c r="AI155" s="299"/>
      <c r="AJ155" s="299"/>
      <c r="AK155" s="299"/>
      <c r="AL155" s="299"/>
      <c r="AM155" s="299"/>
      <c r="AN155" s="299"/>
      <c r="AO155" s="300"/>
      <c r="AP155" s="309" t="s">
        <v>397</v>
      </c>
      <c r="AQ155" s="310"/>
      <c r="AR155" s="310"/>
      <c r="AS155" s="310"/>
      <c r="AT155" s="310"/>
      <c r="AU155" s="310"/>
      <c r="AV155" s="310"/>
      <c r="AW155" s="310"/>
      <c r="AX155" s="310"/>
      <c r="AY155" s="310"/>
      <c r="AZ155" s="310"/>
      <c r="BA155" s="310"/>
      <c r="BB155" s="310"/>
      <c r="BC155" s="310"/>
      <c r="BD155" s="310"/>
      <c r="BE155" s="310"/>
      <c r="BF155" s="310"/>
      <c r="BG155" s="310"/>
      <c r="BH155" s="310"/>
      <c r="BI155" s="310"/>
      <c r="BJ155" s="310"/>
      <c r="BK155" s="310"/>
      <c r="BL155" s="310"/>
      <c r="BM155" s="310"/>
      <c r="BN155" s="310"/>
      <c r="BO155" s="310"/>
      <c r="BP155" s="311"/>
    </row>
    <row r="156" spans="1:68" ht="11.25" customHeight="1">
      <c r="A156" s="103"/>
      <c r="B156" s="267"/>
      <c r="C156" s="267"/>
      <c r="D156" s="267"/>
      <c r="E156" s="267"/>
      <c r="F156" s="267"/>
      <c r="G156" s="267"/>
      <c r="H156" s="267"/>
      <c r="I156" s="267"/>
      <c r="J156" s="267"/>
      <c r="K156" s="267"/>
      <c r="L156" s="267"/>
      <c r="M156" s="267"/>
      <c r="N156" s="267"/>
      <c r="O156" s="267"/>
      <c r="P156" s="267"/>
      <c r="Q156" s="267"/>
      <c r="R156" s="267"/>
      <c r="S156" s="267"/>
      <c r="T156" s="267"/>
      <c r="U156" s="366"/>
      <c r="V156" s="297"/>
      <c r="W156" s="297"/>
      <c r="X156" s="297"/>
      <c r="Y156" s="297"/>
      <c r="Z156" s="297"/>
      <c r="AA156" s="297"/>
      <c r="AB156" s="297"/>
      <c r="AC156" s="297"/>
      <c r="AD156" s="297"/>
      <c r="AE156" s="297"/>
      <c r="AF156" s="297"/>
      <c r="AG156" s="297"/>
      <c r="AH156" s="297"/>
      <c r="AI156" s="297"/>
      <c r="AJ156" s="297"/>
      <c r="AK156" s="297"/>
      <c r="AL156" s="297"/>
      <c r="AM156" s="297"/>
      <c r="AN156" s="297"/>
      <c r="AO156" s="298"/>
      <c r="AP156" s="292" t="s">
        <v>398</v>
      </c>
      <c r="AQ156" s="293"/>
      <c r="AR156" s="293"/>
      <c r="AS156" s="293"/>
      <c r="AT156" s="293"/>
      <c r="AU156" s="293"/>
      <c r="AV156" s="293"/>
      <c r="AW156" s="293"/>
      <c r="AX156" s="293"/>
      <c r="AY156" s="293"/>
      <c r="AZ156" s="293"/>
      <c r="BA156" s="293"/>
      <c r="BB156" s="293"/>
      <c r="BC156" s="293"/>
      <c r="BD156" s="293"/>
      <c r="BE156" s="293"/>
      <c r="BF156" s="293"/>
      <c r="BG156" s="293"/>
      <c r="BH156" s="293"/>
      <c r="BI156" s="293"/>
      <c r="BJ156" s="293"/>
      <c r="BK156" s="293"/>
      <c r="BL156" s="293"/>
      <c r="BM156" s="293"/>
      <c r="BN156" s="293"/>
      <c r="BO156" s="293"/>
      <c r="BP156" s="294"/>
    </row>
    <row r="157" spans="1:68" ht="11.25" customHeight="1">
      <c r="A157" s="103"/>
      <c r="B157" s="267"/>
      <c r="C157" s="267"/>
      <c r="D157" s="267"/>
      <c r="E157" s="267"/>
      <c r="F157" s="267"/>
      <c r="G157" s="267"/>
      <c r="H157" s="267"/>
      <c r="I157" s="267"/>
      <c r="J157" s="267"/>
      <c r="K157" s="267"/>
      <c r="L157" s="267"/>
      <c r="M157" s="267"/>
      <c r="N157" s="267"/>
      <c r="O157" s="267"/>
      <c r="P157" s="267"/>
      <c r="Q157" s="267"/>
      <c r="R157" s="267"/>
      <c r="S157" s="267"/>
      <c r="T157" s="267"/>
      <c r="U157" s="367"/>
      <c r="V157" s="299"/>
      <c r="W157" s="299"/>
      <c r="X157" s="299"/>
      <c r="Y157" s="299"/>
      <c r="Z157" s="299"/>
      <c r="AA157" s="299"/>
      <c r="AB157" s="299"/>
      <c r="AC157" s="299"/>
      <c r="AD157" s="299"/>
      <c r="AE157" s="299"/>
      <c r="AF157" s="299"/>
      <c r="AG157" s="299"/>
      <c r="AH157" s="299"/>
      <c r="AI157" s="299"/>
      <c r="AJ157" s="299"/>
      <c r="AK157" s="299"/>
      <c r="AL157" s="299"/>
      <c r="AM157" s="299"/>
      <c r="AN157" s="299"/>
      <c r="AO157" s="300"/>
      <c r="AP157" s="309" t="s">
        <v>399</v>
      </c>
      <c r="AQ157" s="310"/>
      <c r="AR157" s="310"/>
      <c r="AS157" s="310"/>
      <c r="AT157" s="310"/>
      <c r="AU157" s="310"/>
      <c r="AV157" s="310"/>
      <c r="AW157" s="310"/>
      <c r="AX157" s="310"/>
      <c r="AY157" s="310"/>
      <c r="AZ157" s="310"/>
      <c r="BA157" s="310"/>
      <c r="BB157" s="310"/>
      <c r="BC157" s="310"/>
      <c r="BD157" s="310"/>
      <c r="BE157" s="310"/>
      <c r="BF157" s="310"/>
      <c r="BG157" s="310"/>
      <c r="BH157" s="310"/>
      <c r="BI157" s="310"/>
      <c r="BJ157" s="310"/>
      <c r="BK157" s="310"/>
      <c r="BL157" s="310"/>
      <c r="BM157" s="310"/>
      <c r="BN157" s="310"/>
      <c r="BO157" s="310"/>
      <c r="BP157" s="311"/>
    </row>
    <row r="158" spans="1:68" ht="17.25" customHeight="1">
      <c r="A158" s="103"/>
      <c r="B158" s="507" t="s">
        <v>400</v>
      </c>
      <c r="C158" s="507"/>
      <c r="D158" s="507"/>
      <c r="E158" s="507"/>
      <c r="F158" s="507"/>
      <c r="G158" s="507"/>
      <c r="H158" s="507"/>
      <c r="I158" s="507"/>
      <c r="J158" s="507"/>
      <c r="K158" s="507"/>
      <c r="L158" s="507"/>
      <c r="M158" s="507"/>
      <c r="N158" s="507"/>
      <c r="O158" s="507"/>
      <c r="P158" s="133"/>
      <c r="Q158" s="133"/>
      <c r="R158" s="133"/>
      <c r="S158" s="133"/>
      <c r="T158" s="133"/>
      <c r="U158" s="133"/>
      <c r="V158" s="133"/>
      <c r="W158" s="133"/>
      <c r="X158" s="133"/>
      <c r="Y158" s="133"/>
      <c r="Z158" s="133"/>
      <c r="AA158" s="133"/>
      <c r="AB158" s="133"/>
      <c r="AC158" s="133"/>
      <c r="AD158" s="133"/>
      <c r="AE158" s="133"/>
      <c r="AF158" s="133"/>
      <c r="AG158" s="133"/>
      <c r="AH158" s="133"/>
      <c r="AI158" s="133"/>
      <c r="AJ158" s="133"/>
      <c r="AK158" s="133"/>
      <c r="AL158" s="133"/>
      <c r="AM158" s="133"/>
      <c r="AN158" s="133"/>
      <c r="AO158" s="133"/>
      <c r="AP158" s="103"/>
      <c r="AQ158" s="132"/>
      <c r="AR158" s="132"/>
      <c r="AS158" s="132"/>
      <c r="AT158" s="132"/>
      <c r="AU158" s="132"/>
      <c r="AV158" s="132"/>
      <c r="AW158" s="132"/>
      <c r="AX158" s="132"/>
      <c r="AY158" s="132"/>
      <c r="AZ158" s="132"/>
      <c r="BA158" s="132"/>
      <c r="BB158" s="132"/>
      <c r="BC158" s="132"/>
      <c r="BD158" s="132"/>
      <c r="BE158" s="132"/>
      <c r="BF158" s="132"/>
      <c r="BG158" s="132"/>
      <c r="BH158" s="132"/>
      <c r="BI158" s="132"/>
      <c r="BJ158" s="132"/>
      <c r="BK158" s="132"/>
      <c r="BL158" s="132"/>
      <c r="BM158" s="132"/>
      <c r="BN158" s="132"/>
      <c r="BO158" s="132"/>
      <c r="BP158" s="132"/>
    </row>
    <row r="159" spans="1:68" ht="11.25" customHeight="1">
      <c r="A159" s="103"/>
      <c r="B159" s="240" t="s">
        <v>401</v>
      </c>
      <c r="C159" s="240"/>
      <c r="D159" s="240"/>
      <c r="E159" s="240"/>
      <c r="F159" s="240"/>
      <c r="G159" s="240"/>
      <c r="H159" s="240"/>
      <c r="I159" s="240"/>
      <c r="J159" s="240"/>
      <c r="K159" s="240"/>
      <c r="L159" s="240"/>
      <c r="M159" s="240"/>
      <c r="N159" s="240"/>
      <c r="O159" s="240"/>
      <c r="P159" s="240"/>
      <c r="Q159" s="240"/>
      <c r="R159" s="240"/>
      <c r="S159" s="240"/>
      <c r="T159" s="240"/>
      <c r="U159" s="512"/>
      <c r="V159" s="512"/>
      <c r="W159" s="512"/>
      <c r="X159" s="512"/>
      <c r="Y159" s="512"/>
      <c r="Z159" s="512"/>
      <c r="AA159" s="512"/>
      <c r="AB159" s="512"/>
      <c r="AC159" s="512"/>
      <c r="AD159" s="512"/>
      <c r="AE159" s="512"/>
      <c r="AF159" s="512"/>
      <c r="AG159" s="512"/>
      <c r="AH159" s="512"/>
      <c r="AI159" s="512"/>
      <c r="AJ159" s="513" t="s">
        <v>402</v>
      </c>
      <c r="AK159" s="514"/>
      <c r="AL159" s="514"/>
      <c r="AM159" s="514"/>
      <c r="AN159" s="514"/>
      <c r="AO159" s="514"/>
      <c r="AP159" s="514"/>
      <c r="AQ159" s="514"/>
      <c r="AR159" s="514"/>
      <c r="AS159" s="514"/>
      <c r="AT159" s="514"/>
      <c r="AU159" s="514"/>
      <c r="AV159" s="514"/>
      <c r="AW159" s="514"/>
      <c r="AX159" s="514"/>
      <c r="AY159" s="514"/>
      <c r="AZ159" s="514"/>
      <c r="BA159" s="514"/>
      <c r="BB159" s="514"/>
      <c r="BC159" s="514"/>
      <c r="BD159" s="514"/>
      <c r="BE159" s="514"/>
      <c r="BF159" s="514"/>
      <c r="BG159" s="514"/>
      <c r="BH159" s="514"/>
      <c r="BI159" s="514"/>
      <c r="BJ159" s="514"/>
      <c r="BK159" s="514"/>
      <c r="BL159" s="514"/>
      <c r="BM159" s="514"/>
      <c r="BN159" s="514"/>
      <c r="BO159" s="514"/>
      <c r="BP159" s="514"/>
    </row>
    <row r="160" spans="1:68" ht="11.25" customHeight="1">
      <c r="A160" s="103"/>
      <c r="B160" s="339" t="s">
        <v>403</v>
      </c>
      <c r="C160" s="339"/>
      <c r="D160" s="339"/>
      <c r="E160" s="339"/>
      <c r="F160" s="339"/>
      <c r="G160" s="339"/>
      <c r="H160" s="339"/>
      <c r="I160" s="339"/>
      <c r="J160" s="339"/>
      <c r="K160" s="339"/>
      <c r="L160" s="339"/>
      <c r="M160" s="339"/>
      <c r="N160" s="339"/>
      <c r="O160" s="339"/>
      <c r="P160" s="339"/>
      <c r="Q160" s="339"/>
      <c r="R160" s="339"/>
      <c r="S160" s="339"/>
      <c r="T160" s="339"/>
      <c r="U160" s="240"/>
      <c r="V160" s="240"/>
      <c r="W160" s="240"/>
      <c r="X160" s="240"/>
      <c r="Y160" s="240"/>
      <c r="Z160" s="240"/>
      <c r="AA160" s="240"/>
      <c r="AB160" s="240"/>
      <c r="AC160" s="240"/>
      <c r="AD160" s="240"/>
      <c r="AE160" s="240"/>
      <c r="AF160" s="240"/>
      <c r="AG160" s="240"/>
      <c r="AH160" s="240"/>
      <c r="AI160" s="240"/>
      <c r="AJ160" s="513"/>
      <c r="AK160" s="514"/>
      <c r="AL160" s="514"/>
      <c r="AM160" s="514"/>
      <c r="AN160" s="514"/>
      <c r="AO160" s="514"/>
      <c r="AP160" s="514"/>
      <c r="AQ160" s="514"/>
      <c r="AR160" s="514"/>
      <c r="AS160" s="514"/>
      <c r="AT160" s="514"/>
      <c r="AU160" s="514"/>
      <c r="AV160" s="514"/>
      <c r="AW160" s="514"/>
      <c r="AX160" s="514"/>
      <c r="AY160" s="514"/>
      <c r="AZ160" s="514"/>
      <c r="BA160" s="514"/>
      <c r="BB160" s="514"/>
      <c r="BC160" s="514"/>
      <c r="BD160" s="514"/>
      <c r="BE160" s="514"/>
      <c r="BF160" s="514"/>
      <c r="BG160" s="514"/>
      <c r="BH160" s="514"/>
      <c r="BI160" s="514"/>
      <c r="BJ160" s="514"/>
      <c r="BK160" s="514"/>
      <c r="BL160" s="514"/>
      <c r="BM160" s="514"/>
      <c r="BN160" s="514"/>
      <c r="BO160" s="514"/>
      <c r="BP160" s="514"/>
    </row>
    <row r="161" spans="1:69" ht="10.5" customHeight="1">
      <c r="A161" s="103"/>
      <c r="B161" s="232" t="s">
        <v>404</v>
      </c>
      <c r="C161" s="225"/>
      <c r="D161" s="225"/>
      <c r="E161" s="225"/>
      <c r="F161" s="225"/>
      <c r="G161" s="225"/>
      <c r="H161" s="225"/>
      <c r="I161" s="225"/>
      <c r="J161" s="226"/>
      <c r="K161" s="469" t="s">
        <v>405</v>
      </c>
      <c r="L161" s="470"/>
      <c r="M161" s="470"/>
      <c r="N161" s="470"/>
      <c r="O161" s="470"/>
      <c r="P161" s="470"/>
      <c r="Q161" s="470"/>
      <c r="R161" s="470"/>
      <c r="S161" s="470"/>
      <c r="T161" s="471"/>
      <c r="U161" s="240"/>
      <c r="V161" s="240"/>
      <c r="W161" s="240"/>
      <c r="X161" s="240"/>
      <c r="Y161" s="240"/>
      <c r="Z161" s="240"/>
      <c r="AA161" s="240"/>
      <c r="AB161" s="240"/>
      <c r="AC161" s="240"/>
      <c r="AD161" s="240"/>
      <c r="AE161" s="240"/>
      <c r="AF161" s="240"/>
      <c r="AG161" s="240"/>
      <c r="AH161" s="240"/>
      <c r="AI161" s="240"/>
      <c r="AJ161" s="513"/>
      <c r="AK161" s="514"/>
      <c r="AL161" s="514"/>
      <c r="AM161" s="514"/>
      <c r="AN161" s="514"/>
      <c r="AO161" s="514"/>
      <c r="AP161" s="514"/>
      <c r="AQ161" s="514"/>
      <c r="AR161" s="514"/>
      <c r="AS161" s="514"/>
      <c r="AT161" s="514"/>
      <c r="AU161" s="514"/>
      <c r="AV161" s="514"/>
      <c r="AW161" s="514"/>
      <c r="AX161" s="514"/>
      <c r="AY161" s="514"/>
      <c r="AZ161" s="514"/>
      <c r="BA161" s="514"/>
      <c r="BB161" s="514"/>
      <c r="BC161" s="514"/>
      <c r="BD161" s="514"/>
      <c r="BE161" s="514"/>
      <c r="BF161" s="514"/>
      <c r="BG161" s="514"/>
      <c r="BH161" s="514"/>
      <c r="BI161" s="514"/>
      <c r="BJ161" s="514"/>
      <c r="BK161" s="514"/>
      <c r="BL161" s="514"/>
      <c r="BM161" s="514"/>
      <c r="BN161" s="514"/>
      <c r="BO161" s="514"/>
      <c r="BP161" s="514"/>
    </row>
    <row r="162" spans="1:69" ht="9.75" customHeight="1">
      <c r="A162" s="103"/>
      <c r="B162" s="231"/>
      <c r="C162" s="227"/>
      <c r="D162" s="227"/>
      <c r="E162" s="227"/>
      <c r="F162" s="227"/>
      <c r="G162" s="227"/>
      <c r="H162" s="227"/>
      <c r="I162" s="227"/>
      <c r="J162" s="228"/>
      <c r="K162" s="515" t="s">
        <v>406</v>
      </c>
      <c r="L162" s="480"/>
      <c r="M162" s="480"/>
      <c r="N162" s="480"/>
      <c r="O162" s="480"/>
      <c r="P162" s="480"/>
      <c r="Q162" s="480"/>
      <c r="R162" s="480"/>
      <c r="S162" s="480"/>
      <c r="T162" s="481"/>
      <c r="U162" s="240"/>
      <c r="V162" s="240"/>
      <c r="W162" s="240"/>
      <c r="X162" s="240"/>
      <c r="Y162" s="240"/>
      <c r="Z162" s="240"/>
      <c r="AA162" s="240"/>
      <c r="AB162" s="240"/>
      <c r="AC162" s="240"/>
      <c r="AD162" s="240"/>
      <c r="AE162" s="240"/>
      <c r="AF162" s="240"/>
      <c r="AG162" s="240"/>
      <c r="AH162" s="240"/>
      <c r="AI162" s="240"/>
      <c r="AJ162" s="513"/>
      <c r="AK162" s="514"/>
      <c r="AL162" s="514"/>
      <c r="AM162" s="514"/>
      <c r="AN162" s="514"/>
      <c r="AO162" s="514"/>
      <c r="AP162" s="514"/>
      <c r="AQ162" s="514"/>
      <c r="AR162" s="514"/>
      <c r="AS162" s="514"/>
      <c r="AT162" s="514"/>
      <c r="AU162" s="514"/>
      <c r="AV162" s="514"/>
      <c r="AW162" s="514"/>
      <c r="AX162" s="514"/>
      <c r="AY162" s="514"/>
      <c r="AZ162" s="514"/>
      <c r="BA162" s="514"/>
      <c r="BB162" s="514"/>
      <c r="BC162" s="514"/>
      <c r="BD162" s="514"/>
      <c r="BE162" s="514"/>
      <c r="BF162" s="514"/>
      <c r="BG162" s="514"/>
      <c r="BH162" s="514"/>
      <c r="BI162" s="514"/>
      <c r="BJ162" s="514"/>
      <c r="BK162" s="514"/>
      <c r="BL162" s="514"/>
      <c r="BM162" s="514"/>
      <c r="BN162" s="514"/>
      <c r="BO162" s="514"/>
      <c r="BP162" s="514"/>
    </row>
    <row r="163" spans="1:69" ht="14.25" customHeight="1">
      <c r="A163" s="103"/>
      <c r="B163" s="508" t="s">
        <v>407</v>
      </c>
      <c r="C163" s="508"/>
      <c r="D163" s="508"/>
      <c r="E163" s="508"/>
      <c r="F163" s="508"/>
      <c r="G163" s="508"/>
      <c r="H163" s="508"/>
      <c r="I163" s="508"/>
      <c r="J163" s="508"/>
      <c r="K163" s="508"/>
      <c r="L163" s="508"/>
      <c r="M163" s="508"/>
      <c r="N163" s="508"/>
      <c r="O163" s="508"/>
      <c r="P163" s="508"/>
      <c r="Q163" s="508"/>
      <c r="R163" s="508"/>
      <c r="S163" s="508"/>
      <c r="T163" s="508"/>
      <c r="U163" s="508"/>
      <c r="V163" s="508"/>
      <c r="W163" s="508"/>
      <c r="X163" s="508"/>
      <c r="Y163" s="508"/>
      <c r="Z163" s="508"/>
      <c r="AA163" s="508"/>
      <c r="AB163" s="508"/>
      <c r="AC163" s="508"/>
      <c r="AD163" s="508"/>
      <c r="AE163" s="508"/>
      <c r="AF163" s="508"/>
      <c r="AG163" s="508"/>
      <c r="AH163" s="508"/>
      <c r="AI163" s="508"/>
      <c r="AJ163" s="134"/>
      <c r="AK163" s="134"/>
      <c r="AL163" s="134"/>
      <c r="AM163" s="134"/>
      <c r="AN163" s="134"/>
      <c r="AO163" s="134"/>
      <c r="AP163" s="103"/>
      <c r="AQ163" s="407" t="s">
        <v>408</v>
      </c>
      <c r="AR163" s="407"/>
      <c r="AS163" s="407"/>
      <c r="AT163" s="407"/>
      <c r="AU163" s="407"/>
      <c r="AV163" s="407"/>
      <c r="AW163" s="407"/>
      <c r="AX163" s="407"/>
      <c r="AY163" s="407"/>
      <c r="AZ163" s="407"/>
      <c r="BA163" s="407"/>
      <c r="BB163" s="407"/>
      <c r="BC163" s="407"/>
      <c r="BD163" s="407"/>
      <c r="BE163" s="407"/>
      <c r="BF163" s="407"/>
      <c r="BG163" s="407"/>
      <c r="BH163" s="407"/>
      <c r="BI163" s="407"/>
      <c r="BJ163" s="407"/>
      <c r="BK163" s="407"/>
      <c r="BL163" s="407"/>
      <c r="BM163" s="407"/>
      <c r="BN163" s="407"/>
      <c r="BO163" s="407"/>
      <c r="BP163" s="407"/>
    </row>
    <row r="164" spans="1:69" ht="11.25" customHeight="1">
      <c r="A164" s="103"/>
      <c r="B164" s="219" t="s">
        <v>224</v>
      </c>
      <c r="C164" s="219"/>
      <c r="D164" s="219"/>
      <c r="E164" s="219"/>
      <c r="F164" s="219"/>
      <c r="G164" s="219"/>
      <c r="H164" s="219"/>
      <c r="I164" s="219"/>
      <c r="J164" s="219"/>
      <c r="K164" s="219" t="s">
        <v>409</v>
      </c>
      <c r="L164" s="219"/>
      <c r="M164" s="219"/>
      <c r="N164" s="219"/>
      <c r="O164" s="219"/>
      <c r="P164" s="219"/>
      <c r="Q164" s="219"/>
      <c r="R164" s="219"/>
      <c r="S164" s="219"/>
      <c r="T164" s="219"/>
      <c r="U164" s="240" t="s">
        <v>227</v>
      </c>
      <c r="V164" s="240"/>
      <c r="W164" s="292" t="s">
        <v>410</v>
      </c>
      <c r="X164" s="293"/>
      <c r="Y164" s="293"/>
      <c r="Z164" s="293"/>
      <c r="AA164" s="293"/>
      <c r="AB164" s="293"/>
      <c r="AC164" s="293"/>
      <c r="AD164" s="293"/>
      <c r="AE164" s="294"/>
      <c r="AF164" s="239" t="s">
        <v>411</v>
      </c>
      <c r="AG164" s="239"/>
      <c r="AH164" s="239"/>
      <c r="AI164" s="239"/>
      <c r="AJ164" s="239"/>
      <c r="AK164" s="239"/>
      <c r="AL164" s="239"/>
      <c r="AM164" s="239"/>
      <c r="AN164" s="239"/>
      <c r="AO164" s="239"/>
      <c r="AP164" s="103"/>
      <c r="AQ164" s="364"/>
      <c r="AR164" s="364"/>
      <c r="AS164" s="364"/>
      <c r="AT164" s="364"/>
      <c r="AU164" s="364"/>
      <c r="AV164" s="364"/>
      <c r="AW164" s="364"/>
      <c r="AX164" s="364"/>
      <c r="AY164" s="364"/>
      <c r="AZ164" s="364"/>
      <c r="BA164" s="364"/>
      <c r="BB164" s="364"/>
      <c r="BC164" s="364"/>
      <c r="BD164" s="364"/>
      <c r="BE164" s="364"/>
      <c r="BF164" s="364"/>
      <c r="BG164" s="364"/>
      <c r="BH164" s="364"/>
      <c r="BI164" s="364"/>
      <c r="BJ164" s="364"/>
      <c r="BK164" s="364"/>
      <c r="BL164" s="364"/>
      <c r="BM164" s="364"/>
      <c r="BN164" s="364"/>
      <c r="BO164" s="364"/>
      <c r="BP164" s="364"/>
    </row>
    <row r="165" spans="1:69" ht="11.25" customHeight="1">
      <c r="A165" s="103"/>
      <c r="B165" s="219"/>
      <c r="C165" s="219"/>
      <c r="D165" s="219"/>
      <c r="E165" s="219"/>
      <c r="F165" s="219"/>
      <c r="G165" s="219"/>
      <c r="H165" s="219"/>
      <c r="I165" s="219"/>
      <c r="J165" s="219"/>
      <c r="K165" s="219"/>
      <c r="L165" s="219"/>
      <c r="M165" s="219"/>
      <c r="N165" s="219"/>
      <c r="O165" s="219"/>
      <c r="P165" s="219"/>
      <c r="Q165" s="219"/>
      <c r="R165" s="219"/>
      <c r="S165" s="219"/>
      <c r="T165" s="219"/>
      <c r="U165" s="240"/>
      <c r="V165" s="240"/>
      <c r="W165" s="309"/>
      <c r="X165" s="310"/>
      <c r="Y165" s="310"/>
      <c r="Z165" s="310"/>
      <c r="AA165" s="310"/>
      <c r="AB165" s="310"/>
      <c r="AC165" s="310"/>
      <c r="AD165" s="310"/>
      <c r="AE165" s="311"/>
      <c r="AF165" s="239"/>
      <c r="AG165" s="239"/>
      <c r="AH165" s="239"/>
      <c r="AI165" s="239"/>
      <c r="AJ165" s="239"/>
      <c r="AK165" s="239"/>
      <c r="AL165" s="239"/>
      <c r="AM165" s="239"/>
      <c r="AN165" s="239"/>
      <c r="AO165" s="239"/>
      <c r="AP165" s="103"/>
      <c r="AQ165" s="509" t="s">
        <v>433</v>
      </c>
      <c r="AR165" s="510"/>
      <c r="AS165" s="510"/>
      <c r="AT165" s="510"/>
      <c r="AU165" s="510"/>
      <c r="AV165" s="510"/>
      <c r="AW165" s="510"/>
      <c r="AX165" s="510"/>
      <c r="AY165" s="510"/>
      <c r="AZ165" s="510"/>
      <c r="BA165" s="510"/>
      <c r="BB165" s="510"/>
      <c r="BC165" s="510"/>
      <c r="BD165" s="510"/>
      <c r="BE165" s="510"/>
      <c r="BF165" s="510"/>
      <c r="BG165" s="510"/>
      <c r="BH165" s="510"/>
      <c r="BI165" s="510"/>
      <c r="BJ165" s="510"/>
      <c r="BK165" s="510"/>
      <c r="BL165" s="510"/>
      <c r="BM165" s="510"/>
      <c r="BN165" s="510"/>
      <c r="BO165" s="510"/>
      <c r="BP165" s="511"/>
    </row>
    <row r="166" spans="1:69" ht="11.25" customHeight="1">
      <c r="A166" s="103"/>
      <c r="B166" s="519"/>
      <c r="C166" s="519"/>
      <c r="D166" s="519"/>
      <c r="E166" s="519"/>
      <c r="F166" s="519"/>
      <c r="G166" s="519"/>
      <c r="H166" s="519"/>
      <c r="I166" s="519"/>
      <c r="J166" s="519"/>
      <c r="K166" s="519"/>
      <c r="L166" s="519"/>
      <c r="M166" s="519"/>
      <c r="N166" s="519"/>
      <c r="O166" s="519"/>
      <c r="P166" s="519"/>
      <c r="Q166" s="519"/>
      <c r="R166" s="519"/>
      <c r="S166" s="519"/>
      <c r="T166" s="519"/>
      <c r="U166" s="519"/>
      <c r="V166" s="519"/>
      <c r="W166" s="519"/>
      <c r="X166" s="519"/>
      <c r="Y166" s="519"/>
      <c r="Z166" s="519"/>
      <c r="AA166" s="519"/>
      <c r="AB166" s="519"/>
      <c r="AC166" s="519"/>
      <c r="AD166" s="519"/>
      <c r="AE166" s="519"/>
      <c r="AF166" s="520"/>
      <c r="AG166" s="521"/>
      <c r="AH166" s="521"/>
      <c r="AI166" s="521"/>
      <c r="AJ166" s="521"/>
      <c r="AK166" s="521"/>
      <c r="AL166" s="521"/>
      <c r="AM166" s="521"/>
      <c r="AN166" s="521"/>
      <c r="AO166" s="135" t="s">
        <v>412</v>
      </c>
      <c r="AP166" s="103"/>
      <c r="AQ166" s="366"/>
      <c r="AR166" s="297"/>
      <c r="AS166" s="297"/>
      <c r="AT166" s="297"/>
      <c r="AU166" s="297"/>
      <c r="AV166" s="297"/>
      <c r="AW166" s="297"/>
      <c r="AX166" s="297"/>
      <c r="AY166" s="297"/>
      <c r="AZ166" s="297"/>
      <c r="BA166" s="297"/>
      <c r="BB166" s="297"/>
      <c r="BC166" s="297"/>
      <c r="BD166" s="297"/>
      <c r="BE166" s="297"/>
      <c r="BF166" s="297"/>
      <c r="BG166" s="297"/>
      <c r="BH166" s="297"/>
      <c r="BI166" s="297"/>
      <c r="BJ166" s="297"/>
      <c r="BK166" s="297"/>
      <c r="BL166" s="297"/>
      <c r="BM166" s="297"/>
      <c r="BN166" s="297"/>
      <c r="BO166" s="297"/>
      <c r="BP166" s="298"/>
    </row>
    <row r="167" spans="1:69" ht="11.25" customHeight="1">
      <c r="A167" s="103"/>
      <c r="B167" s="519"/>
      <c r="C167" s="519"/>
      <c r="D167" s="519"/>
      <c r="E167" s="519"/>
      <c r="F167" s="519"/>
      <c r="G167" s="519"/>
      <c r="H167" s="519"/>
      <c r="I167" s="519"/>
      <c r="J167" s="519"/>
      <c r="K167" s="519"/>
      <c r="L167" s="519"/>
      <c r="M167" s="519"/>
      <c r="N167" s="519"/>
      <c r="O167" s="519"/>
      <c r="P167" s="519"/>
      <c r="Q167" s="519"/>
      <c r="R167" s="519"/>
      <c r="S167" s="519"/>
      <c r="T167" s="519"/>
      <c r="U167" s="519"/>
      <c r="V167" s="519"/>
      <c r="W167" s="519"/>
      <c r="X167" s="519"/>
      <c r="Y167" s="519"/>
      <c r="Z167" s="519"/>
      <c r="AA167" s="519"/>
      <c r="AB167" s="519"/>
      <c r="AC167" s="519"/>
      <c r="AD167" s="519"/>
      <c r="AE167" s="519"/>
      <c r="AF167" s="516"/>
      <c r="AG167" s="517"/>
      <c r="AH167" s="517"/>
      <c r="AI167" s="517"/>
      <c r="AJ167" s="517"/>
      <c r="AK167" s="517"/>
      <c r="AL167" s="517"/>
      <c r="AM167" s="517"/>
      <c r="AN167" s="517"/>
      <c r="AO167" s="136" t="s">
        <v>413</v>
      </c>
      <c r="AP167" s="103"/>
      <c r="AQ167" s="367"/>
      <c r="AR167" s="299"/>
      <c r="AS167" s="299"/>
      <c r="AT167" s="299"/>
      <c r="AU167" s="299"/>
      <c r="AV167" s="299"/>
      <c r="AW167" s="299"/>
      <c r="AX167" s="299"/>
      <c r="AY167" s="299"/>
      <c r="AZ167" s="299"/>
      <c r="BA167" s="299"/>
      <c r="BB167" s="299"/>
      <c r="BC167" s="299"/>
      <c r="BD167" s="299"/>
      <c r="BE167" s="299"/>
      <c r="BF167" s="299"/>
      <c r="BG167" s="299"/>
      <c r="BH167" s="299"/>
      <c r="BI167" s="299"/>
      <c r="BJ167" s="299"/>
      <c r="BK167" s="299"/>
      <c r="BL167" s="299"/>
      <c r="BM167" s="299"/>
      <c r="BN167" s="299"/>
      <c r="BO167" s="299"/>
      <c r="BP167" s="300"/>
    </row>
    <row r="168" spans="1:69" ht="11.25" customHeight="1">
      <c r="A168" s="103"/>
      <c r="B168" s="339" t="s">
        <v>414</v>
      </c>
      <c r="C168" s="339"/>
      <c r="D168" s="339"/>
      <c r="E168" s="339"/>
      <c r="F168" s="339"/>
      <c r="G168" s="339"/>
      <c r="H168" s="339"/>
      <c r="I168" s="339"/>
      <c r="J168" s="339"/>
      <c r="K168" s="518"/>
      <c r="L168" s="476"/>
      <c r="M168" s="476"/>
      <c r="N168" s="476"/>
      <c r="O168" s="476"/>
      <c r="P168" s="476"/>
      <c r="Q168" s="476"/>
      <c r="R168" s="476"/>
      <c r="S168" s="476"/>
      <c r="T168" s="476"/>
      <c r="U168" s="476"/>
      <c r="V168" s="476"/>
      <c r="W168" s="476"/>
      <c r="X168" s="476"/>
      <c r="Y168" s="476"/>
      <c r="Z168" s="476"/>
      <c r="AA168" s="476"/>
      <c r="AB168" s="476"/>
      <c r="AC168" s="476"/>
      <c r="AD168" s="476"/>
      <c r="AE168" s="476"/>
      <c r="AF168" s="476"/>
      <c r="AG168" s="476"/>
      <c r="AH168" s="476"/>
      <c r="AI168" s="476"/>
      <c r="AJ168" s="476"/>
      <c r="AK168" s="476"/>
      <c r="AL168" s="476"/>
      <c r="AM168" s="476"/>
      <c r="AN168" s="476"/>
      <c r="AO168" s="477"/>
      <c r="AP168" s="103"/>
      <c r="AQ168" s="509" t="s">
        <v>415</v>
      </c>
      <c r="AR168" s="510"/>
      <c r="AS168" s="510"/>
      <c r="AT168" s="510"/>
      <c r="AU168" s="510"/>
      <c r="AV168" s="510"/>
      <c r="AW168" s="510"/>
      <c r="AX168" s="510"/>
      <c r="AY168" s="510"/>
      <c r="AZ168" s="510"/>
      <c r="BA168" s="510"/>
      <c r="BB168" s="510"/>
      <c r="BC168" s="510"/>
      <c r="BD168" s="510"/>
      <c r="BE168" s="510"/>
      <c r="BF168" s="510"/>
      <c r="BG168" s="510"/>
      <c r="BH168" s="510"/>
      <c r="BI168" s="510"/>
      <c r="BJ168" s="510"/>
      <c r="BK168" s="510"/>
      <c r="BL168" s="510"/>
      <c r="BM168" s="510"/>
      <c r="BN168" s="510"/>
      <c r="BO168" s="510"/>
      <c r="BP168" s="511"/>
    </row>
    <row r="169" spans="1:69" ht="11.25" customHeight="1">
      <c r="A169" s="103"/>
      <c r="B169" s="339"/>
      <c r="C169" s="339"/>
      <c r="D169" s="339"/>
      <c r="E169" s="339"/>
      <c r="F169" s="339"/>
      <c r="G169" s="339"/>
      <c r="H169" s="339"/>
      <c r="I169" s="339"/>
      <c r="J169" s="339"/>
      <c r="K169" s="515"/>
      <c r="L169" s="480"/>
      <c r="M169" s="480"/>
      <c r="N169" s="480"/>
      <c r="O169" s="480"/>
      <c r="P169" s="480"/>
      <c r="Q169" s="480"/>
      <c r="R169" s="480"/>
      <c r="S169" s="480"/>
      <c r="T169" s="480"/>
      <c r="U169" s="480"/>
      <c r="V169" s="480"/>
      <c r="W169" s="480"/>
      <c r="X169" s="480"/>
      <c r="Y169" s="480"/>
      <c r="Z169" s="480"/>
      <c r="AA169" s="480"/>
      <c r="AB169" s="480"/>
      <c r="AC169" s="480"/>
      <c r="AD169" s="480"/>
      <c r="AE169" s="480"/>
      <c r="AF169" s="480"/>
      <c r="AG169" s="480"/>
      <c r="AH169" s="480"/>
      <c r="AI169" s="480"/>
      <c r="AJ169" s="480"/>
      <c r="AK169" s="480"/>
      <c r="AL169" s="480"/>
      <c r="AM169" s="480"/>
      <c r="AN169" s="480"/>
      <c r="AO169" s="481"/>
      <c r="AP169" s="103"/>
      <c r="AQ169" s="366"/>
      <c r="AR169" s="297"/>
      <c r="AS169" s="297"/>
      <c r="AT169" s="297"/>
      <c r="AU169" s="297"/>
      <c r="AV169" s="297"/>
      <c r="AW169" s="297"/>
      <c r="AX169" s="297"/>
      <c r="AY169" s="297"/>
      <c r="AZ169" s="297"/>
      <c r="BA169" s="297"/>
      <c r="BB169" s="297"/>
      <c r="BC169" s="297"/>
      <c r="BD169" s="297"/>
      <c r="BE169" s="297"/>
      <c r="BF169" s="297"/>
      <c r="BG169" s="297"/>
      <c r="BH169" s="297"/>
      <c r="BI169" s="297"/>
      <c r="BJ169" s="297"/>
      <c r="BK169" s="297"/>
      <c r="BL169" s="297"/>
      <c r="BM169" s="297"/>
      <c r="BN169" s="297"/>
      <c r="BO169" s="297"/>
      <c r="BP169" s="298"/>
    </row>
    <row r="170" spans="1:69" ht="11.25" customHeight="1">
      <c r="A170" s="103"/>
      <c r="B170" s="134"/>
      <c r="C170" s="134"/>
      <c r="D170" s="134"/>
      <c r="E170" s="134"/>
      <c r="F170" s="134"/>
      <c r="G170" s="134"/>
      <c r="H170" s="134"/>
      <c r="I170" s="134"/>
      <c r="J170" s="134"/>
      <c r="K170" s="134"/>
      <c r="L170" s="134"/>
      <c r="M170" s="134"/>
      <c r="N170" s="134"/>
      <c r="O170" s="134"/>
      <c r="P170" s="134"/>
      <c r="Q170" s="134"/>
      <c r="R170" s="134"/>
      <c r="S170" s="134"/>
      <c r="T170" s="134"/>
      <c r="U170" s="134"/>
      <c r="V170" s="134"/>
      <c r="W170" s="134"/>
      <c r="X170" s="134"/>
      <c r="Y170" s="134"/>
      <c r="Z170" s="134"/>
      <c r="AA170" s="134"/>
      <c r="AB170" s="134"/>
      <c r="AC170" s="134"/>
      <c r="AD170" s="134"/>
      <c r="AE170" s="134"/>
      <c r="AF170" s="134"/>
      <c r="AG170" s="134"/>
      <c r="AH170" s="134"/>
      <c r="AI170" s="134"/>
      <c r="AJ170" s="134"/>
      <c r="AK170" s="134"/>
      <c r="AL170" s="134"/>
      <c r="AM170" s="134"/>
      <c r="AN170" s="134"/>
      <c r="AO170" s="134"/>
      <c r="AP170" s="103"/>
      <c r="AQ170" s="367"/>
      <c r="AR170" s="299"/>
      <c r="AS170" s="299"/>
      <c r="AT170" s="299"/>
      <c r="AU170" s="299"/>
      <c r="AV170" s="299"/>
      <c r="AW170" s="299"/>
      <c r="AX170" s="299"/>
      <c r="AY170" s="299"/>
      <c r="AZ170" s="299"/>
      <c r="BA170" s="299"/>
      <c r="BB170" s="299"/>
      <c r="BC170" s="299"/>
      <c r="BD170" s="299"/>
      <c r="BE170" s="299"/>
      <c r="BF170" s="299"/>
      <c r="BG170" s="299"/>
      <c r="BH170" s="299"/>
      <c r="BI170" s="299"/>
      <c r="BJ170" s="299"/>
      <c r="BK170" s="299"/>
      <c r="BL170" s="299"/>
      <c r="BM170" s="299"/>
      <c r="BN170" s="299"/>
      <c r="BO170" s="299"/>
      <c r="BP170" s="300"/>
    </row>
    <row r="171" spans="1:69" ht="11.25" customHeight="1">
      <c r="A171" s="103"/>
      <c r="B171" s="137" t="s">
        <v>416</v>
      </c>
      <c r="C171" s="134"/>
      <c r="D171" s="134"/>
      <c r="E171" s="134"/>
      <c r="F171" s="134"/>
      <c r="G171" s="134"/>
      <c r="H171" s="134"/>
      <c r="I171" s="134"/>
      <c r="J171" s="134"/>
      <c r="K171" s="134"/>
      <c r="L171" s="134"/>
      <c r="M171" s="134"/>
      <c r="N171" s="134"/>
      <c r="O171" s="134"/>
      <c r="P171" s="134"/>
      <c r="Q171" s="134"/>
      <c r="R171" s="134"/>
      <c r="S171" s="134"/>
      <c r="T171" s="134"/>
      <c r="U171" s="134"/>
      <c r="V171" s="134"/>
      <c r="W171" s="134"/>
      <c r="X171" s="134"/>
      <c r="Y171" s="134"/>
      <c r="Z171" s="134"/>
      <c r="AA171" s="134"/>
      <c r="AB171" s="134"/>
      <c r="AC171" s="134"/>
      <c r="AD171" s="134"/>
      <c r="AE171" s="134"/>
      <c r="AF171" s="134"/>
      <c r="AG171" s="134"/>
      <c r="AH171" s="134"/>
      <c r="AI171" s="134"/>
      <c r="AJ171" s="134"/>
      <c r="AK171" s="134"/>
      <c r="AL171" s="134"/>
      <c r="AM171" s="134"/>
      <c r="AN171" s="134"/>
      <c r="AO171" s="134"/>
      <c r="AP171" s="103"/>
      <c r="AQ171" s="509" t="s">
        <v>417</v>
      </c>
      <c r="AR171" s="510"/>
      <c r="AS171" s="510"/>
      <c r="AT171" s="510"/>
      <c r="AU171" s="510"/>
      <c r="AV171" s="510"/>
      <c r="AW171" s="510"/>
      <c r="AX171" s="510"/>
      <c r="AY171" s="510"/>
      <c r="AZ171" s="510"/>
      <c r="BA171" s="510"/>
      <c r="BB171" s="510"/>
      <c r="BC171" s="510"/>
      <c r="BD171" s="510"/>
      <c r="BE171" s="510"/>
      <c r="BF171" s="510"/>
      <c r="BG171" s="510"/>
      <c r="BH171" s="510"/>
      <c r="BI171" s="510"/>
      <c r="BJ171" s="510"/>
      <c r="BK171" s="510"/>
      <c r="BL171" s="510"/>
      <c r="BM171" s="510"/>
      <c r="BN171" s="510"/>
      <c r="BO171" s="510"/>
      <c r="BP171" s="511"/>
    </row>
    <row r="172" spans="1:69" ht="11.25" customHeight="1">
      <c r="A172" s="103"/>
      <c r="B172" s="259" t="s">
        <v>418</v>
      </c>
      <c r="C172" s="260"/>
      <c r="D172" s="260"/>
      <c r="E172" s="260"/>
      <c r="F172" s="260"/>
      <c r="G172" s="260"/>
      <c r="H172" s="260"/>
      <c r="I172" s="260"/>
      <c r="J172" s="260"/>
      <c r="K172" s="260"/>
      <c r="L172" s="260"/>
      <c r="M172" s="260"/>
      <c r="N172" s="260"/>
      <c r="O172" s="260"/>
      <c r="P172" s="267"/>
      <c r="Q172" s="267"/>
      <c r="R172" s="267"/>
      <c r="S172" s="267"/>
      <c r="T172" s="267"/>
      <c r="U172" s="267"/>
      <c r="V172" s="267"/>
      <c r="W172" s="267"/>
      <c r="X172" s="267"/>
      <c r="Y172" s="267"/>
      <c r="Z172" s="267"/>
      <c r="AA172" s="267"/>
      <c r="AB172" s="267"/>
      <c r="AC172" s="267"/>
      <c r="AD172" s="267"/>
      <c r="AE172" s="267"/>
      <c r="AF172" s="267"/>
      <c r="AG172" s="267"/>
      <c r="AH172" s="267"/>
      <c r="AI172" s="267"/>
      <c r="AJ172" s="267"/>
      <c r="AK172" s="267"/>
      <c r="AL172" s="267"/>
      <c r="AM172" s="267"/>
      <c r="AN172" s="267"/>
      <c r="AO172" s="267"/>
      <c r="AP172" s="103"/>
      <c r="AQ172" s="366"/>
      <c r="AR172" s="297"/>
      <c r="AS172" s="297"/>
      <c r="AT172" s="297"/>
      <c r="AU172" s="297"/>
      <c r="AV172" s="297"/>
      <c r="AW172" s="297"/>
      <c r="AX172" s="297"/>
      <c r="AY172" s="297"/>
      <c r="AZ172" s="297"/>
      <c r="BA172" s="297"/>
      <c r="BB172" s="297"/>
      <c r="BC172" s="297"/>
      <c r="BD172" s="297"/>
      <c r="BE172" s="297"/>
      <c r="BF172" s="297"/>
      <c r="BG172" s="297"/>
      <c r="BH172" s="297"/>
      <c r="BI172" s="297"/>
      <c r="BJ172" s="297"/>
      <c r="BK172" s="297"/>
      <c r="BL172" s="297"/>
      <c r="BM172" s="297"/>
      <c r="BN172" s="297"/>
      <c r="BO172" s="297"/>
      <c r="BP172" s="298"/>
      <c r="BQ172" s="121"/>
    </row>
    <row r="173" spans="1:69" ht="11.25" customHeight="1">
      <c r="A173" s="103"/>
      <c r="B173" s="522" t="s">
        <v>419</v>
      </c>
      <c r="C173" s="445"/>
      <c r="D173" s="445"/>
      <c r="E173" s="445"/>
      <c r="F173" s="523"/>
      <c r="G173" s="524"/>
      <c r="H173" s="524"/>
      <c r="I173" s="524"/>
      <c r="J173" s="525"/>
      <c r="K173" s="259" t="s">
        <v>420</v>
      </c>
      <c r="L173" s="260"/>
      <c r="M173" s="260"/>
      <c r="N173" s="260"/>
      <c r="O173" s="260"/>
      <c r="P173" s="260"/>
      <c r="Q173" s="261"/>
      <c r="R173" s="240" t="s">
        <v>421</v>
      </c>
      <c r="S173" s="240"/>
      <c r="T173" s="240"/>
      <c r="U173" s="240"/>
      <c r="V173" s="240"/>
      <c r="W173" s="240"/>
      <c r="X173" s="469" t="s">
        <v>422</v>
      </c>
      <c r="Y173" s="470"/>
      <c r="Z173" s="470"/>
      <c r="AA173" s="470"/>
      <c r="AB173" s="470"/>
      <c r="AC173" s="470"/>
      <c r="AD173" s="470"/>
      <c r="AE173" s="471"/>
      <c r="AF173" s="240" t="s">
        <v>423</v>
      </c>
      <c r="AG173" s="240"/>
      <c r="AH173" s="240"/>
      <c r="AI173" s="240"/>
      <c r="AJ173" s="240"/>
      <c r="AK173" s="240"/>
      <c r="AL173" s="240"/>
      <c r="AM173" s="240"/>
      <c r="AN173" s="240"/>
      <c r="AO173" s="240"/>
      <c r="AP173" s="103"/>
      <c r="AQ173" s="367"/>
      <c r="AR173" s="299"/>
      <c r="AS173" s="299"/>
      <c r="AT173" s="299"/>
      <c r="AU173" s="299"/>
      <c r="AV173" s="299"/>
      <c r="AW173" s="299"/>
      <c r="AX173" s="299"/>
      <c r="AY173" s="299"/>
      <c r="AZ173" s="299"/>
      <c r="BA173" s="299"/>
      <c r="BB173" s="299"/>
      <c r="BC173" s="299"/>
      <c r="BD173" s="299"/>
      <c r="BE173" s="299"/>
      <c r="BF173" s="299"/>
      <c r="BG173" s="299"/>
      <c r="BH173" s="299"/>
      <c r="BI173" s="299"/>
      <c r="BJ173" s="299"/>
      <c r="BK173" s="299"/>
      <c r="BL173" s="299"/>
      <c r="BM173" s="299"/>
      <c r="BN173" s="299"/>
      <c r="BO173" s="299"/>
      <c r="BP173" s="300"/>
    </row>
    <row r="174" spans="1:69" ht="11.25" customHeight="1">
      <c r="A174" s="103"/>
      <c r="B174" s="445"/>
      <c r="C174" s="445"/>
      <c r="D174" s="445"/>
      <c r="E174" s="445"/>
      <c r="F174" s="232" t="s">
        <v>424</v>
      </c>
      <c r="G174" s="225"/>
      <c r="H174" s="225"/>
      <c r="I174" s="225"/>
      <c r="J174" s="226"/>
      <c r="K174" s="519"/>
      <c r="L174" s="519"/>
      <c r="M174" s="519"/>
      <c r="N174" s="519"/>
      <c r="O174" s="519"/>
      <c r="P174" s="519"/>
      <c r="Q174" s="519"/>
      <c r="R174" s="526"/>
      <c r="S174" s="527"/>
      <c r="T174" s="527"/>
      <c r="U174" s="527"/>
      <c r="V174" s="527"/>
      <c r="W174" s="528"/>
      <c r="X174" s="526"/>
      <c r="Y174" s="527"/>
      <c r="Z174" s="527"/>
      <c r="AA174" s="527"/>
      <c r="AB174" s="527"/>
      <c r="AC174" s="527"/>
      <c r="AD174" s="527"/>
      <c r="AE174" s="528"/>
      <c r="AF174" s="366"/>
      <c r="AG174" s="297"/>
      <c r="AH174" s="297"/>
      <c r="AI174" s="297"/>
      <c r="AJ174" s="297"/>
      <c r="AK174" s="297"/>
      <c r="AL174" s="297"/>
      <c r="AM174" s="297"/>
      <c r="AN174" s="297"/>
      <c r="AO174" s="298"/>
      <c r="AP174" s="103"/>
      <c r="AQ174" s="509" t="s">
        <v>425</v>
      </c>
      <c r="AR174" s="510"/>
      <c r="AS174" s="510"/>
      <c r="AT174" s="510"/>
      <c r="AU174" s="510"/>
      <c r="AV174" s="510"/>
      <c r="AW174" s="510"/>
      <c r="AX174" s="510"/>
      <c r="AY174" s="510"/>
      <c r="AZ174" s="510"/>
      <c r="BA174" s="510"/>
      <c r="BB174" s="510"/>
      <c r="BC174" s="510"/>
      <c r="BD174" s="510"/>
      <c r="BE174" s="510"/>
      <c r="BF174" s="510"/>
      <c r="BG174" s="510"/>
      <c r="BH174" s="510"/>
      <c r="BI174" s="510"/>
      <c r="BJ174" s="510"/>
      <c r="BK174" s="510"/>
      <c r="BL174" s="510"/>
      <c r="BM174" s="510"/>
      <c r="BN174" s="510"/>
      <c r="BO174" s="510"/>
      <c r="BP174" s="511"/>
    </row>
    <row r="175" spans="1:69" ht="11.25" customHeight="1">
      <c r="A175" s="103"/>
      <c r="B175" s="445"/>
      <c r="C175" s="445"/>
      <c r="D175" s="445"/>
      <c r="E175" s="445"/>
      <c r="F175" s="231"/>
      <c r="G175" s="227"/>
      <c r="H175" s="227"/>
      <c r="I175" s="227"/>
      <c r="J175" s="228"/>
      <c r="K175" s="519"/>
      <c r="L175" s="519"/>
      <c r="M175" s="519"/>
      <c r="N175" s="519"/>
      <c r="O175" s="519"/>
      <c r="P175" s="519"/>
      <c r="Q175" s="519"/>
      <c r="R175" s="529"/>
      <c r="S175" s="530"/>
      <c r="T175" s="530"/>
      <c r="U175" s="530"/>
      <c r="V175" s="530"/>
      <c r="W175" s="531"/>
      <c r="X175" s="529"/>
      <c r="Y175" s="530"/>
      <c r="Z175" s="530"/>
      <c r="AA175" s="530"/>
      <c r="AB175" s="530"/>
      <c r="AC175" s="530"/>
      <c r="AD175" s="530"/>
      <c r="AE175" s="531"/>
      <c r="AF175" s="367"/>
      <c r="AG175" s="299"/>
      <c r="AH175" s="299"/>
      <c r="AI175" s="299"/>
      <c r="AJ175" s="299"/>
      <c r="AK175" s="299"/>
      <c r="AL175" s="299"/>
      <c r="AM175" s="299"/>
      <c r="AN175" s="299"/>
      <c r="AO175" s="300"/>
      <c r="AP175" s="106"/>
      <c r="AQ175" s="366"/>
      <c r="AR175" s="297"/>
      <c r="AS175" s="297"/>
      <c r="AT175" s="297"/>
      <c r="AU175" s="297"/>
      <c r="AV175" s="297"/>
      <c r="AW175" s="297"/>
      <c r="AX175" s="297"/>
      <c r="AY175" s="297"/>
      <c r="AZ175" s="297"/>
      <c r="BA175" s="297"/>
      <c r="BB175" s="297"/>
      <c r="BC175" s="297"/>
      <c r="BD175" s="297"/>
      <c r="BE175" s="297"/>
      <c r="BF175" s="297"/>
      <c r="BG175" s="297"/>
      <c r="BH175" s="297"/>
      <c r="BI175" s="297"/>
      <c r="BJ175" s="297"/>
      <c r="BK175" s="297"/>
      <c r="BL175" s="297"/>
      <c r="BM175" s="297"/>
      <c r="BN175" s="297"/>
      <c r="BO175" s="297"/>
      <c r="BP175" s="298"/>
    </row>
    <row r="176" spans="1:69" ht="11.25" customHeight="1">
      <c r="A176" s="103"/>
      <c r="B176" s="445"/>
      <c r="C176" s="445"/>
      <c r="D176" s="445"/>
      <c r="E176" s="445"/>
      <c r="F176" s="240" t="s">
        <v>426</v>
      </c>
      <c r="G176" s="240"/>
      <c r="H176" s="240"/>
      <c r="I176" s="240"/>
      <c r="J176" s="240"/>
      <c r="K176" s="292"/>
      <c r="L176" s="293"/>
      <c r="M176" s="293"/>
      <c r="N176" s="293"/>
      <c r="O176" s="293"/>
      <c r="P176" s="293"/>
      <c r="Q176" s="294"/>
      <c r="R176" s="469" t="s">
        <v>427</v>
      </c>
      <c r="S176" s="470"/>
      <c r="T176" s="470"/>
      <c r="U176" s="470"/>
      <c r="V176" s="470"/>
      <c r="W176" s="470"/>
      <c r="X176" s="470"/>
      <c r="Y176" s="470"/>
      <c r="Z176" s="470"/>
      <c r="AA176" s="470"/>
      <c r="AB176" s="470"/>
      <c r="AC176" s="471"/>
      <c r="AD176" s="469" t="s">
        <v>428</v>
      </c>
      <c r="AE176" s="470"/>
      <c r="AF176" s="470"/>
      <c r="AG176" s="470"/>
      <c r="AH176" s="470"/>
      <c r="AI176" s="470"/>
      <c r="AJ176" s="470"/>
      <c r="AK176" s="470"/>
      <c r="AL176" s="470"/>
      <c r="AM176" s="470"/>
      <c r="AN176" s="470"/>
      <c r="AO176" s="471"/>
      <c r="AP176" s="106"/>
      <c r="AQ176" s="367"/>
      <c r="AR176" s="299"/>
      <c r="AS176" s="299"/>
      <c r="AT176" s="299"/>
      <c r="AU176" s="299"/>
      <c r="AV176" s="299"/>
      <c r="AW176" s="299"/>
      <c r="AX176" s="299"/>
      <c r="AY176" s="299"/>
      <c r="AZ176" s="299"/>
      <c r="BA176" s="299"/>
      <c r="BB176" s="299"/>
      <c r="BC176" s="299"/>
      <c r="BD176" s="299"/>
      <c r="BE176" s="299"/>
      <c r="BF176" s="299"/>
      <c r="BG176" s="299"/>
      <c r="BH176" s="299"/>
      <c r="BI176" s="299"/>
      <c r="BJ176" s="299"/>
      <c r="BK176" s="299"/>
      <c r="BL176" s="299"/>
      <c r="BM176" s="299"/>
      <c r="BN176" s="299"/>
      <c r="BO176" s="299"/>
      <c r="BP176" s="300"/>
    </row>
    <row r="177" spans="1:68" ht="11.25" customHeight="1">
      <c r="A177" s="103"/>
      <c r="B177" s="445"/>
      <c r="C177" s="445"/>
      <c r="D177" s="445"/>
      <c r="E177" s="445"/>
      <c r="F177" s="240"/>
      <c r="G177" s="240"/>
      <c r="H177" s="240"/>
      <c r="I177" s="240"/>
      <c r="J177" s="240"/>
      <c r="K177" s="532"/>
      <c r="L177" s="533"/>
      <c r="M177" s="533"/>
      <c r="N177" s="533"/>
      <c r="O177" s="533"/>
      <c r="P177" s="533"/>
      <c r="Q177" s="534"/>
      <c r="R177" s="292" t="s">
        <v>237</v>
      </c>
      <c r="S177" s="293"/>
      <c r="T177" s="518"/>
      <c r="U177" s="476"/>
      <c r="V177" s="476"/>
      <c r="W177" s="476"/>
      <c r="X177" s="476"/>
      <c r="Y177" s="476"/>
      <c r="Z177" s="476"/>
      <c r="AA177" s="476"/>
      <c r="AB177" s="476"/>
      <c r="AC177" s="477"/>
      <c r="AD177" s="232" t="s">
        <v>286</v>
      </c>
      <c r="AE177" s="226"/>
      <c r="AF177" s="518"/>
      <c r="AG177" s="476"/>
      <c r="AH177" s="476"/>
      <c r="AI177" s="476"/>
      <c r="AJ177" s="476"/>
      <c r="AK177" s="476"/>
      <c r="AL177" s="476"/>
      <c r="AM177" s="476"/>
      <c r="AN177" s="476"/>
      <c r="AO177" s="477"/>
      <c r="AP177" s="103"/>
      <c r="AQ177" s="509" t="s">
        <v>429</v>
      </c>
      <c r="AR177" s="510"/>
      <c r="AS177" s="510"/>
      <c r="AT177" s="510"/>
      <c r="AU177" s="510"/>
      <c r="AV177" s="510"/>
      <c r="AW177" s="510"/>
      <c r="AX177" s="510"/>
      <c r="AY177" s="510"/>
      <c r="AZ177" s="510"/>
      <c r="BA177" s="510"/>
      <c r="BB177" s="510"/>
      <c r="BC177" s="510"/>
      <c r="BD177" s="510"/>
      <c r="BE177" s="510"/>
      <c r="BF177" s="510"/>
      <c r="BG177" s="510"/>
      <c r="BH177" s="510"/>
      <c r="BI177" s="510"/>
      <c r="BJ177" s="510"/>
      <c r="BK177" s="510"/>
      <c r="BL177" s="510"/>
      <c r="BM177" s="510"/>
      <c r="BN177" s="510"/>
      <c r="BO177" s="510"/>
      <c r="BP177" s="511"/>
    </row>
    <row r="178" spans="1:68" ht="11.25" customHeight="1">
      <c r="A178" s="103"/>
      <c r="B178" s="445"/>
      <c r="C178" s="445"/>
      <c r="D178" s="445"/>
      <c r="E178" s="445"/>
      <c r="F178" s="240"/>
      <c r="G178" s="240"/>
      <c r="H178" s="240"/>
      <c r="I178" s="240"/>
      <c r="J178" s="240"/>
      <c r="K178" s="309"/>
      <c r="L178" s="310"/>
      <c r="M178" s="310"/>
      <c r="N178" s="310"/>
      <c r="O178" s="310"/>
      <c r="P178" s="310"/>
      <c r="Q178" s="311"/>
      <c r="R178" s="309"/>
      <c r="S178" s="310"/>
      <c r="T178" s="515"/>
      <c r="U178" s="480"/>
      <c r="V178" s="480"/>
      <c r="W178" s="480"/>
      <c r="X178" s="480"/>
      <c r="Y178" s="480"/>
      <c r="Z178" s="480"/>
      <c r="AA178" s="480"/>
      <c r="AB178" s="480"/>
      <c r="AC178" s="481"/>
      <c r="AD178" s="231"/>
      <c r="AE178" s="228"/>
      <c r="AF178" s="515"/>
      <c r="AG178" s="480"/>
      <c r="AH178" s="480"/>
      <c r="AI178" s="480"/>
      <c r="AJ178" s="480"/>
      <c r="AK178" s="480"/>
      <c r="AL178" s="480"/>
      <c r="AM178" s="480"/>
      <c r="AN178" s="480"/>
      <c r="AO178" s="481"/>
      <c r="AP178" s="103"/>
      <c r="AQ178" s="366"/>
      <c r="AR178" s="297"/>
      <c r="AS178" s="297"/>
      <c r="AT178" s="297"/>
      <c r="AU178" s="297"/>
      <c r="AV178" s="297"/>
      <c r="AW178" s="297"/>
      <c r="AX178" s="297"/>
      <c r="AY178" s="297"/>
      <c r="AZ178" s="297"/>
      <c r="BA178" s="297"/>
      <c r="BB178" s="297"/>
      <c r="BC178" s="297"/>
      <c r="BD178" s="297"/>
      <c r="BE178" s="297"/>
      <c r="BF178" s="297"/>
      <c r="BG178" s="297"/>
      <c r="BH178" s="297"/>
      <c r="BI178" s="297"/>
      <c r="BJ178" s="297"/>
      <c r="BK178" s="297"/>
      <c r="BL178" s="297"/>
      <c r="BM178" s="297"/>
      <c r="BN178" s="297"/>
      <c r="BO178" s="297"/>
      <c r="BP178" s="298"/>
    </row>
    <row r="179" spans="1:68" ht="11.25" customHeight="1">
      <c r="A179" s="103"/>
      <c r="B179" s="138"/>
      <c r="C179" s="138"/>
      <c r="D179" s="138"/>
      <c r="E179" s="139"/>
      <c r="F179" s="139"/>
      <c r="G179" s="139"/>
      <c r="H179" s="139"/>
      <c r="I179" s="134"/>
      <c r="J179" s="134"/>
      <c r="K179" s="134"/>
      <c r="L179" s="134"/>
      <c r="M179" s="134"/>
      <c r="N179" s="134"/>
      <c r="O179" s="134"/>
      <c r="P179" s="132"/>
      <c r="Q179" s="132"/>
      <c r="R179" s="132"/>
      <c r="S179" s="132"/>
      <c r="T179" s="132"/>
      <c r="U179" s="132"/>
      <c r="V179" s="132"/>
      <c r="W179" s="132"/>
      <c r="X179" s="132"/>
      <c r="Y179" s="132"/>
      <c r="Z179" s="132"/>
      <c r="AA179" s="132"/>
      <c r="AB179" s="132"/>
      <c r="AC179" s="132"/>
      <c r="AD179" s="132"/>
      <c r="AE179" s="132"/>
      <c r="AF179" s="132"/>
      <c r="AG179" s="132"/>
      <c r="AH179" s="132"/>
      <c r="AI179" s="132"/>
      <c r="AJ179" s="132"/>
      <c r="AK179" s="132"/>
      <c r="AL179" s="132"/>
      <c r="AM179" s="132"/>
      <c r="AN179" s="132"/>
      <c r="AO179" s="132"/>
      <c r="AP179" s="103"/>
      <c r="AQ179" s="367"/>
      <c r="AR179" s="299"/>
      <c r="AS179" s="299"/>
      <c r="AT179" s="299"/>
      <c r="AU179" s="299"/>
      <c r="AV179" s="299"/>
      <c r="AW179" s="299"/>
      <c r="AX179" s="299"/>
      <c r="AY179" s="299"/>
      <c r="AZ179" s="299"/>
      <c r="BA179" s="299"/>
      <c r="BB179" s="299"/>
      <c r="BC179" s="299"/>
      <c r="BD179" s="299"/>
      <c r="BE179" s="299"/>
      <c r="BF179" s="299"/>
      <c r="BG179" s="299"/>
      <c r="BH179" s="299"/>
      <c r="BI179" s="299"/>
      <c r="BJ179" s="299"/>
      <c r="BK179" s="299"/>
      <c r="BL179" s="299"/>
      <c r="BM179" s="299"/>
      <c r="BN179" s="299"/>
      <c r="BO179" s="299"/>
      <c r="BP179" s="300"/>
    </row>
    <row r="180" spans="1:68" ht="11.25" customHeight="1">
      <c r="A180" s="103"/>
      <c r="B180" s="138"/>
      <c r="C180" s="138"/>
      <c r="D180" s="138"/>
      <c r="E180" s="139"/>
      <c r="F180" s="139"/>
      <c r="G180" s="139"/>
      <c r="H180" s="139"/>
      <c r="I180" s="134"/>
      <c r="J180" s="134"/>
      <c r="K180" s="134"/>
      <c r="L180" s="134"/>
      <c r="M180" s="134"/>
      <c r="N180" s="134"/>
      <c r="O180" s="134"/>
      <c r="P180" s="131"/>
      <c r="Q180" s="131"/>
      <c r="R180" s="134"/>
      <c r="S180" s="134"/>
      <c r="T180" s="134"/>
      <c r="U180" s="134"/>
      <c r="V180" s="134"/>
      <c r="W180" s="134"/>
      <c r="X180" s="134"/>
      <c r="Y180" s="134"/>
      <c r="Z180" s="134"/>
      <c r="AA180" s="134"/>
      <c r="AB180" s="134"/>
      <c r="AC180" s="134"/>
      <c r="AD180" s="131"/>
      <c r="AE180" s="131"/>
      <c r="AF180" s="134"/>
      <c r="AG180" s="134"/>
      <c r="AH180" s="134"/>
      <c r="AI180" s="134"/>
      <c r="AJ180" s="134"/>
      <c r="AK180" s="134"/>
      <c r="AL180" s="134"/>
      <c r="AM180" s="134"/>
      <c r="AN180" s="134"/>
      <c r="AO180" s="134"/>
      <c r="AP180" s="103"/>
      <c r="AQ180" s="509" t="s">
        <v>430</v>
      </c>
      <c r="AR180" s="510"/>
      <c r="AS180" s="510"/>
      <c r="AT180" s="510"/>
      <c r="AU180" s="510"/>
      <c r="AV180" s="510"/>
      <c r="AW180" s="510"/>
      <c r="AX180" s="510"/>
      <c r="AY180" s="510"/>
      <c r="AZ180" s="510"/>
      <c r="BA180" s="510"/>
      <c r="BB180" s="510"/>
      <c r="BC180" s="510"/>
      <c r="BD180" s="510"/>
      <c r="BE180" s="510"/>
      <c r="BF180" s="510"/>
      <c r="BG180" s="510"/>
      <c r="BH180" s="510"/>
      <c r="BI180" s="510"/>
      <c r="BJ180" s="510"/>
      <c r="BK180" s="510"/>
      <c r="BL180" s="510"/>
      <c r="BM180" s="510"/>
      <c r="BN180" s="510"/>
      <c r="BO180" s="510"/>
      <c r="BP180" s="511"/>
    </row>
    <row r="181" spans="1:68" ht="11.25" customHeight="1">
      <c r="A181" s="103"/>
      <c r="B181" s="140"/>
      <c r="C181" s="140"/>
      <c r="D181" s="140"/>
      <c r="E181" s="140"/>
      <c r="F181" s="140"/>
      <c r="G181" s="140"/>
      <c r="H181" s="140"/>
      <c r="I181" s="140"/>
      <c r="J181" s="140"/>
      <c r="K181" s="140"/>
      <c r="L181" s="140"/>
      <c r="M181" s="140"/>
      <c r="N181" s="140"/>
      <c r="O181" s="140"/>
      <c r="P181" s="140"/>
      <c r="Q181" s="140"/>
      <c r="R181" s="140"/>
      <c r="S181" s="140"/>
      <c r="T181" s="140"/>
      <c r="U181" s="140"/>
      <c r="V181" s="140"/>
      <c r="W181" s="140"/>
      <c r="X181" s="140"/>
      <c r="Y181" s="140"/>
      <c r="Z181" s="140"/>
      <c r="AA181" s="140"/>
      <c r="AB181" s="140"/>
      <c r="AC181" s="140"/>
      <c r="AD181" s="140"/>
      <c r="AE181" s="140"/>
      <c r="AF181" s="140"/>
      <c r="AG181" s="140"/>
      <c r="AH181" s="140"/>
      <c r="AI181" s="140"/>
      <c r="AJ181" s="140"/>
      <c r="AK181" s="140"/>
      <c r="AL181" s="140"/>
      <c r="AM181" s="140"/>
      <c r="AN181" s="140"/>
      <c r="AO181" s="140"/>
      <c r="AP181" s="103"/>
      <c r="AQ181" s="366"/>
      <c r="AR181" s="297"/>
      <c r="AS181" s="297"/>
      <c r="AT181" s="297"/>
      <c r="AU181" s="297"/>
      <c r="AV181" s="297"/>
      <c r="AW181" s="297"/>
      <c r="AX181" s="297"/>
      <c r="AY181" s="297"/>
      <c r="AZ181" s="297"/>
      <c r="BA181" s="297"/>
      <c r="BB181" s="297"/>
      <c r="BC181" s="297"/>
      <c r="BD181" s="297"/>
      <c r="BE181" s="297"/>
      <c r="BF181" s="297"/>
      <c r="BG181" s="297"/>
      <c r="BH181" s="297"/>
      <c r="BI181" s="297"/>
      <c r="BJ181" s="297"/>
      <c r="BK181" s="297"/>
      <c r="BL181" s="297"/>
      <c r="BM181" s="297"/>
      <c r="BN181" s="297"/>
      <c r="BO181" s="297"/>
      <c r="BP181" s="298"/>
    </row>
    <row r="182" spans="1:68" ht="11.25" customHeight="1">
      <c r="A182" s="103"/>
      <c r="B182" s="140"/>
      <c r="C182" s="140"/>
      <c r="D182" s="140"/>
      <c r="E182" s="140"/>
      <c r="F182" s="140"/>
      <c r="G182" s="140"/>
      <c r="H182" s="140"/>
      <c r="I182" s="140"/>
      <c r="J182" s="140"/>
      <c r="K182" s="140"/>
      <c r="L182" s="140"/>
      <c r="M182" s="140"/>
      <c r="N182" s="140"/>
      <c r="O182" s="140"/>
      <c r="P182" s="140"/>
      <c r="Q182" s="140"/>
      <c r="R182" s="140"/>
      <c r="S182" s="140"/>
      <c r="T182" s="140"/>
      <c r="U182" s="140"/>
      <c r="V182" s="140"/>
      <c r="W182" s="140"/>
      <c r="X182" s="140"/>
      <c r="Y182" s="140"/>
      <c r="Z182" s="140"/>
      <c r="AA182" s="140"/>
      <c r="AB182" s="140"/>
      <c r="AC182" s="140"/>
      <c r="AD182" s="140"/>
      <c r="AE182" s="140"/>
      <c r="AF182" s="140"/>
      <c r="AG182" s="140"/>
      <c r="AH182" s="140"/>
      <c r="AI182" s="140"/>
      <c r="AJ182" s="140"/>
      <c r="AK182" s="140"/>
      <c r="AL182" s="140"/>
      <c r="AM182" s="140"/>
      <c r="AN182" s="140"/>
      <c r="AO182" s="140"/>
      <c r="AP182" s="103"/>
      <c r="AQ182" s="367"/>
      <c r="AR182" s="299"/>
      <c r="AS182" s="299"/>
      <c r="AT182" s="299"/>
      <c r="AU182" s="299"/>
      <c r="AV182" s="299"/>
      <c r="AW182" s="299"/>
      <c r="AX182" s="299"/>
      <c r="AY182" s="299"/>
      <c r="AZ182" s="299"/>
      <c r="BA182" s="299"/>
      <c r="BB182" s="299"/>
      <c r="BC182" s="299"/>
      <c r="BD182" s="299"/>
      <c r="BE182" s="299"/>
      <c r="BF182" s="299"/>
      <c r="BG182" s="299"/>
      <c r="BH182" s="299"/>
      <c r="BI182" s="299"/>
      <c r="BJ182" s="299"/>
      <c r="BK182" s="299"/>
      <c r="BL182" s="299"/>
      <c r="BM182" s="299"/>
      <c r="BN182" s="299"/>
      <c r="BO182" s="299"/>
      <c r="BP182" s="300"/>
    </row>
  </sheetData>
  <sheetProtection sheet="1" selectLockedCells="1"/>
  <mergeCells count="577">
    <mergeCell ref="AQ180:BP180"/>
    <mergeCell ref="AQ181:BP182"/>
    <mergeCell ref="AD176:AO176"/>
    <mergeCell ref="R177:S178"/>
    <mergeCell ref="T177:AC178"/>
    <mergeCell ref="AD177:AE178"/>
    <mergeCell ref="AF177:AO178"/>
    <mergeCell ref="AQ177:BP177"/>
    <mergeCell ref="AQ178:BP179"/>
    <mergeCell ref="AQ171:BP171"/>
    <mergeCell ref="B172:O172"/>
    <mergeCell ref="P172:AO172"/>
    <mergeCell ref="AQ172:BP173"/>
    <mergeCell ref="B173:E178"/>
    <mergeCell ref="F173:J173"/>
    <mergeCell ref="K173:Q173"/>
    <mergeCell ref="R173:W173"/>
    <mergeCell ref="X173:AE173"/>
    <mergeCell ref="AF173:AO173"/>
    <mergeCell ref="F174:J175"/>
    <mergeCell ref="K174:Q175"/>
    <mergeCell ref="R174:W175"/>
    <mergeCell ref="X174:AE175"/>
    <mergeCell ref="AF174:AO175"/>
    <mergeCell ref="AQ174:BP174"/>
    <mergeCell ref="AQ175:BP176"/>
    <mergeCell ref="F176:J178"/>
    <mergeCell ref="K176:Q178"/>
    <mergeCell ref="R176:AC176"/>
    <mergeCell ref="BD166:BP167"/>
    <mergeCell ref="AF167:AN167"/>
    <mergeCell ref="B168:J169"/>
    <mergeCell ref="K168:AO169"/>
    <mergeCell ref="AQ168:BP168"/>
    <mergeCell ref="AQ169:BB170"/>
    <mergeCell ref="BC169:BL170"/>
    <mergeCell ref="BM169:BP170"/>
    <mergeCell ref="B166:J167"/>
    <mergeCell ref="K166:T167"/>
    <mergeCell ref="U166:V167"/>
    <mergeCell ref="W166:AE167"/>
    <mergeCell ref="AF166:AN166"/>
    <mergeCell ref="AQ166:BC167"/>
    <mergeCell ref="B163:AI163"/>
    <mergeCell ref="AQ163:BP164"/>
    <mergeCell ref="B164:J165"/>
    <mergeCell ref="K164:T165"/>
    <mergeCell ref="U164:V165"/>
    <mergeCell ref="W164:AE165"/>
    <mergeCell ref="AF164:AO165"/>
    <mergeCell ref="AQ165:BP165"/>
    <mergeCell ref="B159:T159"/>
    <mergeCell ref="U159:AI159"/>
    <mergeCell ref="AJ159:BP162"/>
    <mergeCell ref="B160:T160"/>
    <mergeCell ref="U160:AI160"/>
    <mergeCell ref="B161:J162"/>
    <mergeCell ref="K161:T161"/>
    <mergeCell ref="U161:AI161"/>
    <mergeCell ref="K162:T162"/>
    <mergeCell ref="U162:AI162"/>
    <mergeCell ref="B156:J157"/>
    <mergeCell ref="K156:T157"/>
    <mergeCell ref="U156:AO157"/>
    <mergeCell ref="AP156:BP156"/>
    <mergeCell ref="AP157:BP157"/>
    <mergeCell ref="B158:O158"/>
    <mergeCell ref="B153:J153"/>
    <mergeCell ref="K153:T153"/>
    <mergeCell ref="U153:AO153"/>
    <mergeCell ref="AP153:BP153"/>
    <mergeCell ref="B154:J155"/>
    <mergeCell ref="K154:T155"/>
    <mergeCell ref="U154:AO155"/>
    <mergeCell ref="AP154:BP154"/>
    <mergeCell ref="AP155:BP155"/>
    <mergeCell ref="BJ148:BP148"/>
    <mergeCell ref="X149:AG149"/>
    <mergeCell ref="AH149:AO149"/>
    <mergeCell ref="AQ149:AZ149"/>
    <mergeCell ref="BA149:BP149"/>
    <mergeCell ref="B151:V152"/>
    <mergeCell ref="AX146:BI146"/>
    <mergeCell ref="BJ146:BP146"/>
    <mergeCell ref="B147:J148"/>
    <mergeCell ref="K147:T148"/>
    <mergeCell ref="U147:W148"/>
    <mergeCell ref="X147:AG148"/>
    <mergeCell ref="AH147:AO148"/>
    <mergeCell ref="AQ147:BA148"/>
    <mergeCell ref="BB147:BP147"/>
    <mergeCell ref="BB148:BI148"/>
    <mergeCell ref="B143:J144"/>
    <mergeCell ref="K143:T144"/>
    <mergeCell ref="U143:W144"/>
    <mergeCell ref="X143:AD144"/>
    <mergeCell ref="AE143:AG144"/>
    <mergeCell ref="AH143:AO144"/>
    <mergeCell ref="AQ143:BA144"/>
    <mergeCell ref="BB143:BP144"/>
    <mergeCell ref="B145:J146"/>
    <mergeCell ref="K145:T146"/>
    <mergeCell ref="U145:W146"/>
    <mergeCell ref="X145:AD146"/>
    <mergeCell ref="AE145:AG146"/>
    <mergeCell ref="AH145:AO146"/>
    <mergeCell ref="AQ145:AW146"/>
    <mergeCell ref="AX145:BP145"/>
    <mergeCell ref="BG134:BP135"/>
    <mergeCell ref="AP136:BD137"/>
    <mergeCell ref="BE136:BF137"/>
    <mergeCell ref="BG136:BP137"/>
    <mergeCell ref="B139:AO141"/>
    <mergeCell ref="AQ139:BP140"/>
    <mergeCell ref="AQ141:BA142"/>
    <mergeCell ref="BN141:BP142"/>
    <mergeCell ref="B142:J142"/>
    <mergeCell ref="K142:T142"/>
    <mergeCell ref="B134:L135"/>
    <mergeCell ref="M134:W135"/>
    <mergeCell ref="X134:AH135"/>
    <mergeCell ref="AI134:AS135"/>
    <mergeCell ref="AT134:BD135"/>
    <mergeCell ref="BE134:BF135"/>
    <mergeCell ref="U142:W142"/>
    <mergeCell ref="X142:AD142"/>
    <mergeCell ref="AE142:AG142"/>
    <mergeCell ref="AH142:AO142"/>
    <mergeCell ref="M132:W133"/>
    <mergeCell ref="X132:AH133"/>
    <mergeCell ref="AI132:AS133"/>
    <mergeCell ref="AT132:BD133"/>
    <mergeCell ref="BE132:BF133"/>
    <mergeCell ref="BG132:BP133"/>
    <mergeCell ref="BE128:BP129"/>
    <mergeCell ref="B130:G133"/>
    <mergeCell ref="H130:L131"/>
    <mergeCell ref="M130:W131"/>
    <mergeCell ref="X130:AH131"/>
    <mergeCell ref="AI130:AS131"/>
    <mergeCell ref="AT130:BD131"/>
    <mergeCell ref="BE130:BF131"/>
    <mergeCell ref="BG130:BP131"/>
    <mergeCell ref="H132:L133"/>
    <mergeCell ref="B126:AC127"/>
    <mergeCell ref="B128:L129"/>
    <mergeCell ref="M128:W129"/>
    <mergeCell ref="X128:AH129"/>
    <mergeCell ref="AI128:AS129"/>
    <mergeCell ref="AT128:BD129"/>
    <mergeCell ref="B124:H125"/>
    <mergeCell ref="I124:X125"/>
    <mergeCell ref="Z124:AE125"/>
    <mergeCell ref="AF124:AO125"/>
    <mergeCell ref="AP124:BC125"/>
    <mergeCell ref="BD124:BP125"/>
    <mergeCell ref="B122:K123"/>
    <mergeCell ref="L122:X123"/>
    <mergeCell ref="Z122:AE123"/>
    <mergeCell ref="AF122:AO123"/>
    <mergeCell ref="AP122:BC123"/>
    <mergeCell ref="BD122:BP123"/>
    <mergeCell ref="BD118:BP119"/>
    <mergeCell ref="B120:K121"/>
    <mergeCell ref="L120:X121"/>
    <mergeCell ref="Z120:AE121"/>
    <mergeCell ref="AF120:AO121"/>
    <mergeCell ref="AP120:BC121"/>
    <mergeCell ref="BD120:BP121"/>
    <mergeCell ref="Z116:AW117"/>
    <mergeCell ref="B118:C119"/>
    <mergeCell ref="D118:O119"/>
    <mergeCell ref="P118:X119"/>
    <mergeCell ref="Z118:AE119"/>
    <mergeCell ref="AF118:AO119"/>
    <mergeCell ref="AP118:BC119"/>
    <mergeCell ref="B114:C115"/>
    <mergeCell ref="D114:O115"/>
    <mergeCell ref="P114:X115"/>
    <mergeCell ref="B116:C117"/>
    <mergeCell ref="D116:O117"/>
    <mergeCell ref="P116:X117"/>
    <mergeCell ref="AY110:BG111"/>
    <mergeCell ref="BH110:BP111"/>
    <mergeCell ref="B112:C113"/>
    <mergeCell ref="D112:O113"/>
    <mergeCell ref="P112:X113"/>
    <mergeCell ref="Z112:AE113"/>
    <mergeCell ref="AF112:AO113"/>
    <mergeCell ref="AP112:AX113"/>
    <mergeCell ref="AY112:BG113"/>
    <mergeCell ref="BH112:BP113"/>
    <mergeCell ref="B110:C111"/>
    <mergeCell ref="D110:O111"/>
    <mergeCell ref="P110:X111"/>
    <mergeCell ref="Z110:AE111"/>
    <mergeCell ref="AF110:AO111"/>
    <mergeCell ref="AP110:AX111"/>
    <mergeCell ref="AY106:BG107"/>
    <mergeCell ref="BH106:BP107"/>
    <mergeCell ref="B108:C109"/>
    <mergeCell ref="D108:O109"/>
    <mergeCell ref="P108:X109"/>
    <mergeCell ref="Z108:AE109"/>
    <mergeCell ref="AF108:AO109"/>
    <mergeCell ref="AP108:AX109"/>
    <mergeCell ref="AY108:BG109"/>
    <mergeCell ref="BH108:BP109"/>
    <mergeCell ref="B106:C107"/>
    <mergeCell ref="D106:O107"/>
    <mergeCell ref="P106:X107"/>
    <mergeCell ref="Z106:AE107"/>
    <mergeCell ref="AF106:AO107"/>
    <mergeCell ref="AP106:AX107"/>
    <mergeCell ref="AY102:BG103"/>
    <mergeCell ref="BH102:BP103"/>
    <mergeCell ref="B104:C105"/>
    <mergeCell ref="D104:O105"/>
    <mergeCell ref="P104:X105"/>
    <mergeCell ref="Z104:AN105"/>
    <mergeCell ref="B102:C103"/>
    <mergeCell ref="D102:O103"/>
    <mergeCell ref="P102:X103"/>
    <mergeCell ref="Z102:AE103"/>
    <mergeCell ref="AF102:AO103"/>
    <mergeCell ref="AP102:AX103"/>
    <mergeCell ref="AY98:BG99"/>
    <mergeCell ref="BH98:BP99"/>
    <mergeCell ref="B100:C101"/>
    <mergeCell ref="D100:O101"/>
    <mergeCell ref="P100:X101"/>
    <mergeCell ref="Z100:AE101"/>
    <mergeCell ref="AF100:AO101"/>
    <mergeCell ref="AP100:AX101"/>
    <mergeCell ref="AY100:BG101"/>
    <mergeCell ref="BH100:BP101"/>
    <mergeCell ref="B98:C99"/>
    <mergeCell ref="D98:O99"/>
    <mergeCell ref="P98:X99"/>
    <mergeCell ref="Z98:AE99"/>
    <mergeCell ref="AF98:AO99"/>
    <mergeCell ref="AP98:AX99"/>
    <mergeCell ref="AY94:BG95"/>
    <mergeCell ref="BH94:BP95"/>
    <mergeCell ref="B96:C97"/>
    <mergeCell ref="D96:O97"/>
    <mergeCell ref="P96:X97"/>
    <mergeCell ref="Z96:AE97"/>
    <mergeCell ref="AF96:AO97"/>
    <mergeCell ref="AP96:AX97"/>
    <mergeCell ref="AY96:BG97"/>
    <mergeCell ref="BH96:BP97"/>
    <mergeCell ref="B94:C95"/>
    <mergeCell ref="D94:O95"/>
    <mergeCell ref="P94:X95"/>
    <mergeCell ref="Z94:AE95"/>
    <mergeCell ref="AF94:AO95"/>
    <mergeCell ref="AP94:AX95"/>
    <mergeCell ref="AN88:AP89"/>
    <mergeCell ref="AQ88:AZ89"/>
    <mergeCell ref="BA88:BC89"/>
    <mergeCell ref="BD88:BP89"/>
    <mergeCell ref="B92:X93"/>
    <mergeCell ref="Z92:AS93"/>
    <mergeCell ref="BA82:BC83"/>
    <mergeCell ref="BD82:BP83"/>
    <mergeCell ref="AQ84:AZ85"/>
    <mergeCell ref="BA84:BC85"/>
    <mergeCell ref="BD84:BP85"/>
    <mergeCell ref="AQ86:AV87"/>
    <mergeCell ref="AW86:AW87"/>
    <mergeCell ref="AX86:AZ87"/>
    <mergeCell ref="BA86:BC87"/>
    <mergeCell ref="BD86:BP87"/>
    <mergeCell ref="BD78:BP78"/>
    <mergeCell ref="B79:AK80"/>
    <mergeCell ref="AQ79:AZ79"/>
    <mergeCell ref="BA79:BC79"/>
    <mergeCell ref="BD79:BP79"/>
    <mergeCell ref="AQ80:AZ81"/>
    <mergeCell ref="BA80:BC81"/>
    <mergeCell ref="BD80:BP81"/>
    <mergeCell ref="B81:AK82"/>
    <mergeCell ref="AQ82:AZ83"/>
    <mergeCell ref="B76:G78"/>
    <mergeCell ref="H76:V76"/>
    <mergeCell ref="W76:AK76"/>
    <mergeCell ref="AQ76:AZ77"/>
    <mergeCell ref="BA76:BC77"/>
    <mergeCell ref="BD76:BP77"/>
    <mergeCell ref="H77:V78"/>
    <mergeCell ref="W77:AK78"/>
    <mergeCell ref="AQ78:AZ78"/>
    <mergeCell ref="BA78:BC78"/>
    <mergeCell ref="BA70:BC71"/>
    <mergeCell ref="BD70:BP71"/>
    <mergeCell ref="H71:P72"/>
    <mergeCell ref="Q71:Y72"/>
    <mergeCell ref="H74:P75"/>
    <mergeCell ref="Q74:Y75"/>
    <mergeCell ref="Z74:AK75"/>
    <mergeCell ref="AQ74:AZ75"/>
    <mergeCell ref="BA74:BC75"/>
    <mergeCell ref="BD74:BP75"/>
    <mergeCell ref="Z71:AK72"/>
    <mergeCell ref="AQ72:AZ73"/>
    <mergeCell ref="BA72:BC73"/>
    <mergeCell ref="BD72:BP73"/>
    <mergeCell ref="H73:P73"/>
    <mergeCell ref="Q73:Y73"/>
    <mergeCell ref="Z73:AK73"/>
    <mergeCell ref="H70:P70"/>
    <mergeCell ref="Q70:Y70"/>
    <mergeCell ref="Z70:AK70"/>
    <mergeCell ref="AQ70:AZ71"/>
    <mergeCell ref="BA68:BC69"/>
    <mergeCell ref="BA64:BC65"/>
    <mergeCell ref="BD64:BP65"/>
    <mergeCell ref="F65:Q66"/>
    <mergeCell ref="R65:Z66"/>
    <mergeCell ref="AA65:AE66"/>
    <mergeCell ref="AF65:AK66"/>
    <mergeCell ref="AQ66:AZ67"/>
    <mergeCell ref="BA66:BC67"/>
    <mergeCell ref="BD66:BP67"/>
    <mergeCell ref="F67:K67"/>
    <mergeCell ref="BD68:BP69"/>
    <mergeCell ref="F64:Q64"/>
    <mergeCell ref="R64:Z64"/>
    <mergeCell ref="AA64:AE64"/>
    <mergeCell ref="AF64:AK64"/>
    <mergeCell ref="AN64:AP87"/>
    <mergeCell ref="AQ64:AZ65"/>
    <mergeCell ref="L67:Z67"/>
    <mergeCell ref="AA67:AK67"/>
    <mergeCell ref="V68:Z69"/>
    <mergeCell ref="AA68:AK69"/>
    <mergeCell ref="AQ68:AZ69"/>
    <mergeCell ref="B70:G75"/>
    <mergeCell ref="BA58:BC59"/>
    <mergeCell ref="BD58:BP59"/>
    <mergeCell ref="AQ60:AZ61"/>
    <mergeCell ref="BA60:BC61"/>
    <mergeCell ref="BD60:BP61"/>
    <mergeCell ref="F61:Q62"/>
    <mergeCell ref="R61:Z62"/>
    <mergeCell ref="AA61:AE62"/>
    <mergeCell ref="AF61:AK62"/>
    <mergeCell ref="AN62:AP63"/>
    <mergeCell ref="AQ62:AZ63"/>
    <mergeCell ref="BA62:BC63"/>
    <mergeCell ref="BD62:BP63"/>
    <mergeCell ref="F63:K63"/>
    <mergeCell ref="L63:Z63"/>
    <mergeCell ref="AA63:AK63"/>
    <mergeCell ref="BD54:BP55"/>
    <mergeCell ref="F55:K55"/>
    <mergeCell ref="L55:Z55"/>
    <mergeCell ref="AA55:AE55"/>
    <mergeCell ref="AF55:AK55"/>
    <mergeCell ref="B56:E67"/>
    <mergeCell ref="F56:Q56"/>
    <mergeCell ref="R56:Z56"/>
    <mergeCell ref="AA56:AE56"/>
    <mergeCell ref="AF56:AK56"/>
    <mergeCell ref="F59:K59"/>
    <mergeCell ref="L59:Z59"/>
    <mergeCell ref="AA59:AK59"/>
    <mergeCell ref="F60:Q60"/>
    <mergeCell ref="R60:Z60"/>
    <mergeCell ref="AA60:AE60"/>
    <mergeCell ref="AF60:AK60"/>
    <mergeCell ref="AN60:AP61"/>
    <mergeCell ref="AS56:AZ57"/>
    <mergeCell ref="BA56:BC57"/>
    <mergeCell ref="BD56:BP57"/>
    <mergeCell ref="F57:Q58"/>
    <mergeCell ref="R57:Z58"/>
    <mergeCell ref="AQ58:AZ59"/>
    <mergeCell ref="BD48:BP49"/>
    <mergeCell ref="F49:Q50"/>
    <mergeCell ref="R49:Z50"/>
    <mergeCell ref="AA49:AE50"/>
    <mergeCell ref="AF49:AK50"/>
    <mergeCell ref="AQ50:AR57"/>
    <mergeCell ref="AS50:AZ51"/>
    <mergeCell ref="BA50:BC51"/>
    <mergeCell ref="BD50:BP51"/>
    <mergeCell ref="F51:K51"/>
    <mergeCell ref="L51:Z51"/>
    <mergeCell ref="AA51:AE51"/>
    <mergeCell ref="AF51:AK51"/>
    <mergeCell ref="F52:Q52"/>
    <mergeCell ref="R52:Z52"/>
    <mergeCell ref="AA52:AE52"/>
    <mergeCell ref="AF52:AK52"/>
    <mergeCell ref="AS52:AZ53"/>
    <mergeCell ref="BA52:BC53"/>
    <mergeCell ref="BD52:BP53"/>
    <mergeCell ref="F53:Q54"/>
    <mergeCell ref="R53:Z54"/>
    <mergeCell ref="AA53:AE54"/>
    <mergeCell ref="BA54:BC55"/>
    <mergeCell ref="BD42:BP43"/>
    <mergeCell ref="H43:R43"/>
    <mergeCell ref="S43:AK43"/>
    <mergeCell ref="AF44:AK44"/>
    <mergeCell ref="AQ44:AZ45"/>
    <mergeCell ref="BA44:BC45"/>
    <mergeCell ref="BD44:BP45"/>
    <mergeCell ref="F45:Q46"/>
    <mergeCell ref="R45:Z46"/>
    <mergeCell ref="AA45:AE46"/>
    <mergeCell ref="AF45:AK46"/>
    <mergeCell ref="AQ46:AZ47"/>
    <mergeCell ref="BA46:BC47"/>
    <mergeCell ref="BD46:BP47"/>
    <mergeCell ref="F47:K47"/>
    <mergeCell ref="L47:Z47"/>
    <mergeCell ref="AA47:AE47"/>
    <mergeCell ref="AF47:AK47"/>
    <mergeCell ref="B40:G43"/>
    <mergeCell ref="H40:R40"/>
    <mergeCell ref="S40:Y40"/>
    <mergeCell ref="Z40:AK40"/>
    <mergeCell ref="AN40:AP59"/>
    <mergeCell ref="BA48:BC49"/>
    <mergeCell ref="B44:E46"/>
    <mergeCell ref="F44:Q44"/>
    <mergeCell ref="R44:Z44"/>
    <mergeCell ref="AA44:AE44"/>
    <mergeCell ref="H41:R42"/>
    <mergeCell ref="S41:Y42"/>
    <mergeCell ref="Z41:AK42"/>
    <mergeCell ref="AQ42:AZ43"/>
    <mergeCell ref="BA42:BC43"/>
    <mergeCell ref="B47:E55"/>
    <mergeCell ref="F48:Q48"/>
    <mergeCell ref="R48:Z48"/>
    <mergeCell ref="AA48:AE48"/>
    <mergeCell ref="AF48:AK48"/>
    <mergeCell ref="AQ48:AZ49"/>
    <mergeCell ref="AF53:AK54"/>
    <mergeCell ref="AS54:AZ55"/>
    <mergeCell ref="AA57:AE58"/>
    <mergeCell ref="AF57:AK58"/>
    <mergeCell ref="BD38:BP39"/>
    <mergeCell ref="H39:K39"/>
    <mergeCell ref="L39:AB39"/>
    <mergeCell ref="AC39:AK39"/>
    <mergeCell ref="BD36:BP37"/>
    <mergeCell ref="H37:K37"/>
    <mergeCell ref="L37:AB37"/>
    <mergeCell ref="AC37:AK37"/>
    <mergeCell ref="H38:K38"/>
    <mergeCell ref="L38:V38"/>
    <mergeCell ref="W38:AB38"/>
    <mergeCell ref="AC38:AK38"/>
    <mergeCell ref="AN38:AP39"/>
    <mergeCell ref="AQ38:AR41"/>
    <mergeCell ref="BA40:BC41"/>
    <mergeCell ref="BD40:BP41"/>
    <mergeCell ref="AS40:AZ41"/>
    <mergeCell ref="B36:G39"/>
    <mergeCell ref="H36:K36"/>
    <mergeCell ref="L36:V36"/>
    <mergeCell ref="W36:AB36"/>
    <mergeCell ref="AC36:AK36"/>
    <mergeCell ref="AN36:AP37"/>
    <mergeCell ref="AQ36:AZ37"/>
    <mergeCell ref="BA36:BC37"/>
    <mergeCell ref="AS38:AZ39"/>
    <mergeCell ref="BA38:BC39"/>
    <mergeCell ref="BA32:BC33"/>
    <mergeCell ref="BD32:BP33"/>
    <mergeCell ref="B33:G35"/>
    <mergeCell ref="L33:P33"/>
    <mergeCell ref="Q33:V33"/>
    <mergeCell ref="H34:P35"/>
    <mergeCell ref="R34:V34"/>
    <mergeCell ref="AB34:AK35"/>
    <mergeCell ref="AS34:AZ35"/>
    <mergeCell ref="BA34:BC35"/>
    <mergeCell ref="B30:G32"/>
    <mergeCell ref="H30:V30"/>
    <mergeCell ref="W30:AK30"/>
    <mergeCell ref="AS30:AZ31"/>
    <mergeCell ref="BA30:BC31"/>
    <mergeCell ref="BD30:BP31"/>
    <mergeCell ref="H31:V32"/>
    <mergeCell ref="W31:AK32"/>
    <mergeCell ref="AQ32:AR35"/>
    <mergeCell ref="AS32:AZ33"/>
    <mergeCell ref="BD34:BP35"/>
    <mergeCell ref="Q35:V35"/>
    <mergeCell ref="BA22:BC23"/>
    <mergeCell ref="BD22:BP23"/>
    <mergeCell ref="BD26:BP27"/>
    <mergeCell ref="H27:V27"/>
    <mergeCell ref="W27:AK29"/>
    <mergeCell ref="H28:V29"/>
    <mergeCell ref="AS28:AZ29"/>
    <mergeCell ref="BA28:BC29"/>
    <mergeCell ref="BD28:BP29"/>
    <mergeCell ref="H24:V24"/>
    <mergeCell ref="W24:AK24"/>
    <mergeCell ref="AQ24:AZ25"/>
    <mergeCell ref="BA24:BC25"/>
    <mergeCell ref="BD24:BP25"/>
    <mergeCell ref="H25:V26"/>
    <mergeCell ref="W25:AK26"/>
    <mergeCell ref="AQ26:AR31"/>
    <mergeCell ref="AS26:AZ27"/>
    <mergeCell ref="BA26:BC27"/>
    <mergeCell ref="BA14:BC15"/>
    <mergeCell ref="BD14:BP15"/>
    <mergeCell ref="H15:V15"/>
    <mergeCell ref="W15:AK15"/>
    <mergeCell ref="H16:V16"/>
    <mergeCell ref="W16:AK16"/>
    <mergeCell ref="AN16:AP35"/>
    <mergeCell ref="AS16:AZ17"/>
    <mergeCell ref="BA16:BC17"/>
    <mergeCell ref="BD16:BP17"/>
    <mergeCell ref="H17:V17"/>
    <mergeCell ref="W17:AK17"/>
    <mergeCell ref="H18:V18"/>
    <mergeCell ref="W18:AK18"/>
    <mergeCell ref="AQ18:AZ19"/>
    <mergeCell ref="BA18:BC19"/>
    <mergeCell ref="BD18:BP19"/>
    <mergeCell ref="H19:V19"/>
    <mergeCell ref="W19:AK19"/>
    <mergeCell ref="BA20:BC21"/>
    <mergeCell ref="BD20:BP21"/>
    <mergeCell ref="H21:V21"/>
    <mergeCell ref="W21:AK21"/>
    <mergeCell ref="H22:V23"/>
    <mergeCell ref="B12:AD13"/>
    <mergeCell ref="B14:G20"/>
    <mergeCell ref="H14:V14"/>
    <mergeCell ref="W14:AK14"/>
    <mergeCell ref="AN14:AP15"/>
    <mergeCell ref="AQ14:AR17"/>
    <mergeCell ref="H20:V20"/>
    <mergeCell ref="W20:AK20"/>
    <mergeCell ref="AQ20:AZ21"/>
    <mergeCell ref="AS14:AZ15"/>
    <mergeCell ref="B21:G29"/>
    <mergeCell ref="W22:AK23"/>
    <mergeCell ref="AQ22:AZ23"/>
    <mergeCell ref="BD10:BP11"/>
    <mergeCell ref="BC3:BP4"/>
    <mergeCell ref="M5:T6"/>
    <mergeCell ref="U5:AV6"/>
    <mergeCell ref="AW5:BB6"/>
    <mergeCell ref="BC5:BP6"/>
    <mergeCell ref="M7:T7"/>
    <mergeCell ref="U7:AK7"/>
    <mergeCell ref="AL7:AP7"/>
    <mergeCell ref="AQ7:AV9"/>
    <mergeCell ref="AW7:BP9"/>
    <mergeCell ref="B1:L2"/>
    <mergeCell ref="M1:AW2"/>
    <mergeCell ref="B3:L11"/>
    <mergeCell ref="M3:T4"/>
    <mergeCell ref="U3:AV4"/>
    <mergeCell ref="AW3:BB4"/>
    <mergeCell ref="M8:T9"/>
    <mergeCell ref="U8:AK9"/>
    <mergeCell ref="AL8:AP9"/>
    <mergeCell ref="M10:T11"/>
    <mergeCell ref="U10:AC11"/>
    <mergeCell ref="AD10:AH11"/>
    <mergeCell ref="AI10:AP11"/>
    <mergeCell ref="AQ10:AV11"/>
    <mergeCell ref="AW10:BC11"/>
  </mergeCells>
  <phoneticPr fontId="5"/>
  <printOptions horizontalCentered="1"/>
  <pageMargins left="0" right="0" top="0" bottom="0" header="0" footer="0"/>
  <pageSetup paperSize="9" scale="89" orientation="portrait" r:id="rId1"/>
  <rowBreaks count="1" manualBreakCount="1">
    <brk id="91" max="67" man="1"/>
  </rowBreaks>
  <ignoredErrors>
    <ignoredError xmlns:x16r3="http://schemas.microsoft.com/office/spreadsheetml/2018/08/main" sqref="AW10" x16r3:misleadingForma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★申告書</vt:lpstr>
      <vt:lpstr>★申告書!Print_Area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小林すず</dc:creator>
  <cp:lastModifiedBy>Administrator</cp:lastModifiedBy>
  <cp:lastPrinted>2025-10-30T02:24:35Z</cp:lastPrinted>
  <dcterms:created xsi:type="dcterms:W3CDTF">2015-06-05T18:19:34Z</dcterms:created>
  <dcterms:modified xsi:type="dcterms:W3CDTF">2025-11-04T02:03:03Z</dcterms:modified>
</cp:coreProperties>
</file>